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El Comtat/"/>
    </mc:Choice>
  </mc:AlternateContent>
  <xr:revisionPtr revIDLastSave="738" documentId="11_03F339817389ED9934447316F40036E872A74499" xr6:coauthVersionLast="47" xr6:coauthVersionMax="47" xr10:uidLastSave="{0BB965A7-8024-4177-81C3-4940CBC71904}"/>
  <bookViews>
    <workbookView xWindow="0" yWindow="460" windowWidth="28780" windowHeight="16640" tabRatio="750" firstSheet="2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51" i="14" l="1"/>
  <c r="B55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U16" i="13"/>
  <c r="V16" i="13"/>
  <c r="U17" i="13"/>
  <c r="V17" i="13"/>
  <c r="T17" i="13"/>
  <c r="T16" i="13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9" i="6"/>
  <c r="B10" i="6"/>
  <c r="B11" i="6"/>
  <c r="B12" i="6"/>
  <c r="B13" i="6"/>
  <c r="B14" i="6"/>
  <c r="B15" i="6"/>
  <c r="B16" i="6"/>
  <c r="B8" i="6"/>
  <c r="B34" i="6"/>
  <c r="B21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B28" i="18"/>
  <c r="B18" i="18"/>
  <c r="B8" i="18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B36" i="19"/>
  <c r="B22" i="19"/>
  <c r="B8" i="19"/>
  <c r="B9" i="19"/>
  <c r="B10" i="19"/>
  <c r="B11" i="19"/>
  <c r="B12" i="19"/>
  <c r="B13" i="19"/>
  <c r="B14" i="19"/>
  <c r="B15" i="19"/>
  <c r="B16" i="19"/>
  <c r="B17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X63" i="16"/>
  <c r="X64" i="16"/>
  <c r="X65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C57" i="15"/>
  <c r="D57" i="15"/>
  <c r="E57" i="15"/>
  <c r="B57" i="15"/>
  <c r="C56" i="15"/>
  <c r="D56" i="15"/>
  <c r="E56" i="15"/>
  <c r="E55" i="15" s="1"/>
  <c r="B5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B46" i="15"/>
  <c r="B39" i="15"/>
  <c r="Y10" i="15"/>
  <c r="Y8" i="15"/>
  <c r="Y22" i="15"/>
  <c r="Y45" i="15" s="1"/>
  <c r="Y15" i="15"/>
  <c r="B10" i="15"/>
  <c r="C10" i="15"/>
  <c r="D10" i="15"/>
  <c r="E10" i="15"/>
  <c r="E8" i="15"/>
  <c r="C8" i="15"/>
  <c r="D8" i="15"/>
  <c r="B8" i="15"/>
  <c r="C15" i="15"/>
  <c r="D15" i="15"/>
  <c r="E15" i="15"/>
  <c r="B15" i="15"/>
  <c r="E22" i="15"/>
  <c r="E45" i="15" s="1"/>
  <c r="C22" i="15"/>
  <c r="C45" i="15" s="1"/>
  <c r="C47" i="15" s="1"/>
  <c r="D22" i="15"/>
  <c r="D45" i="15" s="1"/>
  <c r="D47" i="15" s="1"/>
  <c r="B22" i="15"/>
  <c r="B45" i="15" s="1"/>
  <c r="B47" i="15" s="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7" i="20"/>
  <c r="B46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3" i="20"/>
  <c r="B22" i="20"/>
  <c r="T15" i="13"/>
  <c r="W63" i="16"/>
  <c r="V48" i="17"/>
  <c r="V47" i="17"/>
  <c r="V41" i="17"/>
  <c r="V40" i="17"/>
  <c r="V33" i="17"/>
  <c r="V34" i="17"/>
  <c r="V24" i="17"/>
  <c r="V23" i="17"/>
  <c r="V17" i="17"/>
  <c r="V16" i="17"/>
  <c r="V9" i="17"/>
  <c r="V10" i="17"/>
  <c r="W64" i="16"/>
  <c r="W65" i="16"/>
  <c r="E62" i="15"/>
  <c r="E63" i="15"/>
  <c r="E64" i="15"/>
  <c r="S15" i="13" l="1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V15" i="13"/>
  <c r="U15" i="13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W32" i="16"/>
  <c r="V32" i="17"/>
  <c r="V8" i="17"/>
  <c r="W33" i="16"/>
  <c r="V39" i="17"/>
  <c r="V15" i="17"/>
  <c r="W40" i="16"/>
  <c r="W39" i="16"/>
  <c r="W41" i="16" s="1"/>
  <c r="V46" i="17"/>
  <c r="V22" i="17"/>
  <c r="W47" i="16"/>
  <c r="W46" i="16"/>
  <c r="W48" i="16" s="1"/>
  <c r="B38" i="15"/>
  <c r="B40" i="15" s="1"/>
  <c r="B9" i="15"/>
  <c r="B31" i="15" s="1"/>
  <c r="E38" i="15"/>
  <c r="E9" i="15"/>
  <c r="E31" i="15" s="1"/>
  <c r="D38" i="15"/>
  <c r="D40" i="15" s="1"/>
  <c r="D9" i="15"/>
  <c r="D31" i="15" s="1"/>
  <c r="C38" i="15"/>
  <c r="C40" i="15" s="1"/>
  <c r="C9" i="15"/>
  <c r="C31" i="15" s="1"/>
  <c r="E32" i="15"/>
  <c r="D32" i="15"/>
  <c r="C32" i="15"/>
  <c r="B32" i="15"/>
  <c r="Y38" i="15"/>
  <c r="Y9" i="15"/>
  <c r="Y31" i="15" s="1"/>
  <c r="Y32" i="15"/>
  <c r="B55" i="15"/>
  <c r="B62" i="15" s="1"/>
  <c r="D55" i="15"/>
  <c r="D62" i="15" s="1"/>
  <c r="C55" i="15"/>
  <c r="C62" i="15" s="1"/>
  <c r="B63" i="15"/>
  <c r="D63" i="15"/>
  <c r="C63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  <c r="W34" i="16"/>
  <c r="F63" i="15"/>
  <c r="F62" i="15"/>
  <c r="F64" i="15" s="1"/>
  <c r="G63" i="15"/>
  <c r="G62" i="15"/>
  <c r="G64" i="15" s="1"/>
  <c r="H63" i="15"/>
  <c r="H62" i="15"/>
  <c r="H64" i="15" s="1"/>
  <c r="I63" i="15"/>
  <c r="I62" i="15"/>
  <c r="I64" i="15" s="1"/>
  <c r="J63" i="15"/>
  <c r="J62" i="15"/>
  <c r="J64" i="15" s="1"/>
  <c r="K63" i="15"/>
  <c r="K62" i="15"/>
  <c r="K64" i="15" s="1"/>
  <c r="L63" i="15"/>
  <c r="L62" i="15"/>
  <c r="L64" i="15" s="1"/>
  <c r="M63" i="15"/>
  <c r="M62" i="15"/>
  <c r="M64" i="15" s="1"/>
  <c r="N63" i="15"/>
  <c r="N62" i="15"/>
  <c r="N64" i="15" s="1"/>
  <c r="O63" i="15"/>
  <c r="O62" i="15"/>
  <c r="O64" i="15" s="1"/>
  <c r="P63" i="15"/>
  <c r="P62" i="15"/>
  <c r="P64" i="15" s="1"/>
  <c r="Q63" i="15"/>
  <c r="Q62" i="15"/>
  <c r="Q64" i="15" s="1"/>
  <c r="R63" i="15"/>
  <c r="R62" i="15"/>
  <c r="R64" i="15" s="1"/>
  <c r="S63" i="15"/>
  <c r="S62" i="15"/>
  <c r="S64" i="15" s="1"/>
  <c r="T63" i="15"/>
  <c r="T62" i="15"/>
  <c r="T64" i="15" s="1"/>
  <c r="U63" i="15"/>
  <c r="U62" i="15"/>
  <c r="U64" i="15" s="1"/>
  <c r="V63" i="15"/>
  <c r="V62" i="15"/>
  <c r="V64" i="15" s="1"/>
  <c r="W63" i="15"/>
  <c r="W62" i="15"/>
  <c r="W64" i="15" s="1"/>
  <c r="X63" i="15"/>
  <c r="X62" i="15"/>
  <c r="X64" i="15" s="1"/>
  <c r="Y63" i="15"/>
  <c r="Y62" i="15"/>
  <c r="Y64" i="15" s="1"/>
  <c r="C64" i="15"/>
  <c r="D64" i="15"/>
  <c r="B64" i="15"/>
  <c r="C33" i="15"/>
  <c r="D33" i="15"/>
  <c r="B33" i="15"/>
</calcChain>
</file>

<file path=xl/sharedStrings.xml><?xml version="1.0" encoding="utf-8"?>
<sst xmlns="http://schemas.openxmlformats.org/spreadsheetml/2006/main" count="654" uniqueCount="123">
  <si>
    <t>El Comtat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</si>
  <si>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</si>
  <si>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</si>
  <si>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</si>
  <si>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</si>
  <si>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</si>
  <si>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</si>
  <si>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</si>
  <si>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</si>
  <si>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</si>
  <si>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</si>
  <si>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</si>
  <si>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</si>
  <si>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</si>
  <si>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</si>
  <si>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</si>
  <si>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</si>
  <si>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</si>
  <si>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</si>
  <si>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</si>
  <si>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</si>
  <si>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</si>
  <si>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</si>
  <si>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</si>
  <si>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</si>
  <si>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</si>
  <si>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</si>
  <si>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</si>
  <si>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</si>
  <si>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</si>
  <si>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</si>
  <si>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</si>
  <si>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</si>
  <si>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</si>
  <si>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</si>
  <si>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</si>
  <si>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</si>
  <si>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</si>
  <si>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</si>
  <si>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</si>
  <si>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</si>
  <si>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</si>
  <si>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</si>
  <si>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</si>
  <si>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</si>
  <si>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</si>
  <si>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</si>
  <si>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</si>
  <si>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</si>
  <si>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</si>
  <si>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</si>
  <si>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</si>
  <si>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Fuente: Elaboración Social·Lab a partir de los datos del Portal Estadístic de la Generalitat Valenciana (PEGV)</t>
  </si>
  <si>
    <t>2. Nacidos en España o en el extranjero.  Evolución 1999-2022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</si>
  <si>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</si>
  <si>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</si>
  <si>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</si>
  <si>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</si>
  <si>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</si>
  <si>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</si>
  <si>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</si>
  <si>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</si>
  <si>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</si>
  <si>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</si>
  <si>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</si>
  <si>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</si>
  <si>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</si>
  <si>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</si>
  <si>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</si>
  <si>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</si>
  <si>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</si>
  <si>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</si>
  <si>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</si>
  <si>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</si>
  <si>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</si>
  <si>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</si>
  <si>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</si>
  <si>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</si>
  <si>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</si>
  <si>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</si>
  <si>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</si>
  <si>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</si>
  <si>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</si>
  <si>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</si>
  <si>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</si>
  <si>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</si>
  <si>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</si>
  <si>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</si>
  <si>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</si>
  <si>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</si>
  <si>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</si>
  <si>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</si>
  <si>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</si>
  <si>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</si>
  <si>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</si>
  <si>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</si>
  <si>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</si>
  <si>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</si>
  <si>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</si>
  <si>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Países Bajos</t>
  </si>
  <si>
    <t>Reino Unido</t>
  </si>
  <si>
    <t>Rumania</t>
  </si>
  <si>
    <t>Argelia</t>
  </si>
  <si>
    <t>Marruecos</t>
  </si>
  <si>
    <t>Cuba</t>
  </si>
  <si>
    <t>Argentina</t>
  </si>
  <si>
    <t>Colombia</t>
  </si>
  <si>
    <t>Ecuador</t>
  </si>
  <si>
    <t>Perú</t>
  </si>
  <si>
    <t>Venezuela</t>
  </si>
  <si>
    <t>China</t>
  </si>
  <si>
    <t>Pakistán</t>
  </si>
  <si>
    <t>Total 16 países</t>
  </si>
  <si>
    <t>Resto de países</t>
  </si>
  <si>
    <t>Nota: Esta tabla ha sido diseñada en base a los 13 principales países de nacimiento (con base 2008) + Argelia, Venezuela y Pakistán (en lugar de Lituania, Bolivia y Brasil)</t>
  </si>
  <si>
    <t>9. Residentes con nacionalidad extranjera, según las 16 principales nacionalidades. Evolución 2002-2022 (datos absolutos)</t>
  </si>
  <si>
    <t>Bélgica</t>
  </si>
  <si>
    <t>Rusia</t>
  </si>
  <si>
    <t>Ucrania</t>
  </si>
  <si>
    <t>Senegal</t>
  </si>
  <si>
    <t>Nota: Esta tabla ha sido diseñada en base a las 110 principales nacionalidades (con base 2008) + Bélgica, Rusia, Ucrania, Argelia, Seenegal y Pakistán (en lugar de Lituania, Polonia, Portugal, Bolivia, Brasil y China)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</si>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</sst>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</font>
    <font>
      <b/>
      <sz val="12"/>
      <color indexed="8"/>
      <name val="Calibri"/>
    </font>
    <font>
      <sz val="11"/>
      <color rgb="FF000000"/>
      <name val="Calibri"/>
    </font>
    <font>
      <b/>
      <sz val="11"/>
      <color indexed="8"/>
      <name val="Calibri"/>
    </font>
    <font>
      <sz val="11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 style="thin">
        <color auto="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9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9" xfId="1" applyNumberFormat="1" applyFont="1" applyBorder="1" applyAlignment="1">
      <alignment vertical="center" wrapText="1"/>
    </xf>
    <xf numFmtId="10" fontId="9" fillId="0" borderId="0" xfId="1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0" fontId="21" fillId="5" borderId="0" xfId="0" applyFont="1" applyFill="1" applyAlignment="1">
      <alignment wrapText="1"/>
    </xf>
    <xf numFmtId="0" fontId="21" fillId="0" borderId="24" xfId="0" applyFont="1" applyBorder="1" applyAlignment="1">
      <alignment wrapText="1"/>
    </xf>
    <xf numFmtId="0" fontId="20" fillId="4" borderId="25" xfId="2" applyFont="1" applyFill="1" applyBorder="1" applyAlignment="1">
      <alignment horizontal="center" vertical="center" wrapText="1"/>
    </xf>
    <xf numFmtId="0" fontId="7" fillId="4" borderId="26" xfId="2" applyFont="1" applyFill="1" applyBorder="1" applyAlignment="1">
      <alignment horizontal="center" vertical="center" wrapText="1"/>
    </xf>
    <xf numFmtId="0" fontId="19" fillId="0" borderId="0" xfId="0" applyFont="1"/>
    <xf numFmtId="0" fontId="22" fillId="4" borderId="26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0" fontId="7" fillId="4" borderId="27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3" fontId="21" fillId="0" borderId="0" xfId="0" applyNumberFormat="1" applyFont="1" applyAlignment="1">
      <alignment wrapText="1"/>
    </xf>
    <xf numFmtId="0" fontId="20" fillId="4" borderId="28" xfId="2" applyFont="1" applyFill="1" applyBorder="1" applyAlignment="1">
      <alignment horizontal="center" vertical="center" wrapText="1"/>
    </xf>
    <xf numFmtId="3" fontId="21" fillId="0" borderId="9" xfId="0" applyNumberFormat="1" applyFont="1" applyBorder="1" applyAlignment="1">
      <alignment wrapText="1"/>
    </xf>
    <xf numFmtId="10" fontId="9" fillId="0" borderId="24" xfId="1" applyNumberFormat="1" applyFont="1" applyBorder="1" applyAlignment="1">
      <alignment wrapText="1"/>
    </xf>
    <xf numFmtId="0" fontId="23" fillId="3" borderId="3" xfId="2" applyFont="1" applyFill="1" applyBorder="1" applyAlignment="1">
      <alignment horizontal="left" wrapText="1"/>
    </xf>
    <xf numFmtId="0" fontId="22" fillId="3" borderId="3" xfId="2" applyFont="1" applyFill="1" applyBorder="1" applyAlignment="1">
      <alignment horizontal="left" wrapText="1"/>
    </xf>
    <xf numFmtId="0" fontId="22" fillId="3" borderId="17" xfId="2" applyFont="1" applyFill="1" applyBorder="1" applyAlignment="1">
      <alignment horizontal="left" wrapText="1"/>
    </xf>
    <xf numFmtId="0" fontId="23" fillId="3" borderId="17" xfId="2" applyFont="1" applyFill="1" applyBorder="1" applyAlignment="1">
      <alignment horizontal="left" wrapText="1"/>
    </xf>
    <xf numFmtId="3" fontId="21" fillId="3" borderId="11" xfId="0" applyNumberFormat="1" applyFont="1" applyFill="1" applyBorder="1" applyAlignment="1">
      <alignment wrapText="1"/>
    </xf>
    <xf numFmtId="3" fontId="24" fillId="3" borderId="11" xfId="0" applyNumberFormat="1" applyFont="1" applyFill="1" applyBorder="1" applyAlignment="1">
      <alignment wrapText="1"/>
    </xf>
    <xf numFmtId="3" fontId="19" fillId="5" borderId="0" xfId="0" applyNumberFormat="1" applyFont="1" applyFill="1" applyAlignment="1">
      <alignment wrapText="1"/>
    </xf>
    <xf numFmtId="3" fontId="9" fillId="5" borderId="0" xfId="0" applyNumberFormat="1" applyFont="1" applyFill="1" applyAlignment="1">
      <alignment wrapText="1"/>
    </xf>
    <xf numFmtId="0" fontId="20" fillId="4" borderId="26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left" vertical="center"/>
    </xf>
    <xf numFmtId="0" fontId="7" fillId="3" borderId="30" xfId="2" applyFont="1" applyFill="1" applyBorder="1" applyAlignment="1">
      <alignment horizontal="left" vertical="center"/>
    </xf>
    <xf numFmtId="0" fontId="7" fillId="3" borderId="31" xfId="2" applyFont="1" applyFill="1" applyBorder="1" applyAlignment="1">
      <alignment horizontal="left" vertical="center"/>
    </xf>
    <xf numFmtId="10" fontId="9" fillId="0" borderId="32" xfId="1" applyNumberFormat="1" applyFont="1" applyBorder="1" applyAlignment="1">
      <alignment vertical="center" wrapText="1"/>
    </xf>
    <xf numFmtId="0" fontId="7" fillId="4" borderId="27" xfId="2" applyFont="1" applyFill="1" applyBorder="1" applyAlignment="1">
      <alignment vertical="center" wrapText="1"/>
    </xf>
    <xf numFmtId="3" fontId="9" fillId="3" borderId="9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21" fillId="5" borderId="0" xfId="0" applyNumberFormat="1" applyFont="1" applyFill="1" applyAlignment="1">
      <alignment wrapText="1"/>
    </xf>
    <xf numFmtId="0" fontId="20" fillId="4" borderId="33" xfId="2" applyFont="1" applyFill="1" applyBorder="1" applyAlignment="1">
      <alignment horizontal="center" vertical="center" wrapText="1"/>
    </xf>
    <xf numFmtId="3" fontId="9" fillId="0" borderId="11" xfId="0" applyNumberFormat="1" applyFont="1" applyBorder="1"/>
    <xf numFmtId="0" fontId="22" fillId="4" borderId="25" xfId="2" applyFont="1" applyFill="1" applyBorder="1" applyAlignment="1">
      <alignment horizontal="center" vertical="center" wrapText="1"/>
    </xf>
    <xf numFmtId="0" fontId="22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20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19" fillId="3" borderId="9" xfId="0" applyNumberFormat="1" applyFont="1" applyFill="1" applyBorder="1" applyAlignment="1">
      <alignment wrapText="1"/>
    </xf>
    <xf numFmtId="10" fontId="19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19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19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Y17" totalsRowShown="0" headerRowDxfId="128" dataDxfId="127" headerRowBorderDxfId="125" tableBorderDxfId="126" headerRowCellStyle="Normal 2">
  <autoFilter ref="A7:Y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0000000-0010-0000-0000-000001000000}" name="Ambos sexos" dataDxfId="124" dataCellStyle="Normal 2"/>
    <tableColumn id="28" xr3:uid="{C030435E-16B6-4C3F-A67B-03EF4F35B7CC}" name="1999" dataDxfId="123" dataCellStyle="Normal 2"/>
    <tableColumn id="27" xr3:uid="{722A7508-30F7-4BFC-83EC-C6DC489FF14A}" name="2000" dataDxfId="122" dataCellStyle="Normal 2"/>
    <tableColumn id="26" xr3:uid="{62EBC8F7-B4C8-4599-B180-7A66D4703ACC}" name="2001" dataDxfId="121" dataCellStyle="Normal 2"/>
    <tableColumn id="2" xr3:uid="{00000000-0010-0000-0000-000002000000}" name="2002" dataDxfId="120"/>
    <tableColumn id="3" xr3:uid="{00000000-0010-0000-0000-000003000000}" name="2003" dataDxfId="119"/>
    <tableColumn id="4" xr3:uid="{00000000-0010-0000-0000-000004000000}" name="2004" dataDxfId="118"/>
    <tableColumn id="5" xr3:uid="{00000000-0010-0000-0000-000005000000}" name="2005" dataDxfId="117"/>
    <tableColumn id="6" xr3:uid="{00000000-0010-0000-0000-000006000000}" name="2006" dataDxfId="116"/>
    <tableColumn id="7" xr3:uid="{00000000-0010-0000-0000-000007000000}" name="2007" dataDxfId="115"/>
    <tableColumn id="8" xr3:uid="{00000000-0010-0000-0000-000008000000}" name="2008" dataDxfId="114"/>
    <tableColumn id="9" xr3:uid="{00000000-0010-0000-0000-000009000000}" name="2009" dataDxfId="113"/>
    <tableColumn id="10" xr3:uid="{00000000-0010-0000-0000-00000A000000}" name="2010" dataDxfId="112"/>
    <tableColumn id="11" xr3:uid="{00000000-0010-0000-0000-00000B000000}" name="2011" dataDxfId="111"/>
    <tableColumn id="12" xr3:uid="{00000000-0010-0000-0000-00000C000000}" name="2012" dataDxfId="110"/>
    <tableColumn id="13" xr3:uid="{00000000-0010-0000-0000-00000D000000}" name="2013" dataDxfId="109"/>
    <tableColumn id="14" xr3:uid="{00000000-0010-0000-0000-00000E000000}" name="2014" dataDxfId="108"/>
    <tableColumn id="15" xr3:uid="{00000000-0010-0000-0000-00000F000000}" name="2015" dataDxfId="107"/>
    <tableColumn id="16" xr3:uid="{00000000-0010-0000-0000-000010000000}" name="2016" dataDxfId="106"/>
    <tableColumn id="17" xr3:uid="{00000000-0010-0000-0000-000011000000}" name="2017" dataDxfId="105"/>
    <tableColumn id="18" xr3:uid="{00000000-0010-0000-0000-000012000000}" name="2018" dataDxfId="104"/>
    <tableColumn id="19" xr3:uid="{00000000-0010-0000-0000-000013000000}" name="2019" dataDxfId="103"/>
    <tableColumn id="20" xr3:uid="{00000000-0010-0000-0000-000014000000}" name="2020" dataDxfId="102"/>
    <tableColumn id="21" xr3:uid="{F3EC86D4-BDCF-4F51-AD00-546A6563807E}" name="2021" dataDxfId="101"/>
    <tableColumn id="22" xr3:uid="{4B0ACC41-BBC8-4AE4-AA66-E05E24BCC514}" name="2022" dataDxfId="10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84E9E4-F257-4DC7-AF32-203F25451AA9}" name="Tabla17" displayName="Tabla17" ref="A49:Y59" totalsRowShown="0" headerRowDxfId="99" dataDxfId="98" headerRowBorderDxfId="96" tableBorderDxfId="97" headerRowCellStyle="Normal 2">
  <autoFilter ref="A49:Y59" xr:uid="{9984E9E4-F257-4DC7-AF32-203F25451A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62760197-87F4-4D21-931D-CC12FDA6698A}" name="Ambos sexos" dataDxfId="95" dataCellStyle="Normal 2"/>
    <tableColumn id="22" xr3:uid="{51DF1B1F-F903-453A-A031-FC49A992A7DE}" name="1999" dataDxfId="94" dataCellStyle="Normal 2">
      <calculatedColumnFormula>B8/B8</calculatedColumnFormula>
    </tableColumn>
    <tableColumn id="23" xr3:uid="{D062D8E7-861A-4BA1-AB8D-5C40E0DAC773}" name="2000" dataDxfId="93" dataCellStyle="Normal 2"/>
    <tableColumn id="24" xr3:uid="{7B01EE06-EE29-4ADA-AD9B-B7291D8D5657}" name="2001" dataDxfId="92" dataCellStyle="Normal 2"/>
    <tableColumn id="2" xr3:uid="{4C63EEFD-F7D8-47A6-8C34-E73C9F86BCE1}" name="2002" dataDxfId="91"/>
    <tableColumn id="3" xr3:uid="{5F15953B-1D56-434F-95D3-6B12C2D1C5A1}" name="2003" dataDxfId="90"/>
    <tableColumn id="4" xr3:uid="{D60D67C2-A64D-4DEA-A221-F7656FC3F498}" name="2004" dataDxfId="89"/>
    <tableColumn id="5" xr3:uid="{0C3E21F6-FD17-4AF3-A93C-41688EE666E2}" name="2005" dataDxfId="88"/>
    <tableColumn id="6" xr3:uid="{7880CA41-EF03-481A-B5E7-6D39CE8A853E}" name="2006" dataDxfId="87"/>
    <tableColumn id="7" xr3:uid="{E77646B4-4CAF-4934-865C-EF65F7DC9511}" name="2007" dataDxfId="86"/>
    <tableColumn id="8" xr3:uid="{889E2E3B-CD7A-442A-9627-988CC366077D}" name="2008" dataDxfId="85"/>
    <tableColumn id="9" xr3:uid="{ED37A724-A910-48DD-8B96-214AD4935015}" name="2009" dataDxfId="84"/>
    <tableColumn id="10" xr3:uid="{CAB6603A-B7E7-4216-9C58-D8A2FFEB8CB9}" name="2010" dataDxfId="83"/>
    <tableColumn id="11" xr3:uid="{0F26BFBB-697D-4BB3-9B9B-041A1AFA53BA}" name="2011" dataDxfId="82"/>
    <tableColumn id="12" xr3:uid="{BAA3FC3C-0125-40B3-8026-64B3D68E09C1}" name="2012" dataDxfId="81"/>
    <tableColumn id="13" xr3:uid="{F2CAA7F6-0152-4AAF-8C42-00B07B32A439}" name="2013" dataDxfId="80"/>
    <tableColumn id="14" xr3:uid="{BAC63F76-D1A8-4337-8BCA-1DA193884D93}" name="2014" dataDxfId="79"/>
    <tableColumn id="15" xr3:uid="{2E86FBEE-9FEA-49DF-9D69-DD58D73A3F43}" name="2015" dataDxfId="78"/>
    <tableColumn id="16" xr3:uid="{15E20871-BC68-4D0D-83B8-A25194EA1579}" name="2016" dataDxfId="77"/>
    <tableColumn id="17" xr3:uid="{874A3D43-315A-40A1-A4D6-748EEEEE71A1}" name="2017" dataDxfId="76"/>
    <tableColumn id="18" xr3:uid="{92F719BB-5EF7-42D3-A6FC-5B2FCDA9CB0F}" name="2018" dataDxfId="75"/>
    <tableColumn id="19" xr3:uid="{4C815A08-0CF3-458A-96CB-FD3C37696B10}" name="2019" dataDxfId="74"/>
    <tableColumn id="20" xr3:uid="{D2EADA85-230D-4ABE-B37C-E1BC175F9BC1}" name="2020" dataDxfId="73"/>
    <tableColumn id="21" xr3:uid="{3A948600-D38B-4E26-8394-641607F5077B}" name="2021" dataDxfId="72"/>
    <tableColumn id="25" xr3:uid="{252FD0C6-F073-44F5-93A6-1D18656D6A50}" name="2022" dataDxfId="7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70" dataDxfId="69" headerRowBorderDxfId="67" tableBorderDxfId="68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66" dataCellStyle="Normal 2"/>
    <tableColumn id="2" xr3:uid="{00000000-0010-0000-0100-000002000000}" name="2002" dataDxfId="65"/>
    <tableColumn id="3" xr3:uid="{00000000-0010-0000-0100-000003000000}" name="2003" dataDxfId="64"/>
    <tableColumn id="4" xr3:uid="{00000000-0010-0000-0100-000004000000}" name="2004" dataDxfId="63"/>
    <tableColumn id="5" xr3:uid="{00000000-0010-0000-0100-000005000000}" name="2005" dataDxfId="62"/>
    <tableColumn id="6" xr3:uid="{00000000-0010-0000-0100-000006000000}" name="2006" dataDxfId="61"/>
    <tableColumn id="7" xr3:uid="{00000000-0010-0000-0100-000007000000}" name="2007" dataDxfId="60"/>
    <tableColumn id="8" xr3:uid="{00000000-0010-0000-0100-000008000000}" name="2008" dataDxfId="59"/>
    <tableColumn id="9" xr3:uid="{00000000-0010-0000-0100-000009000000}" name="2009" dataDxfId="58"/>
    <tableColumn id="10" xr3:uid="{00000000-0010-0000-0100-00000A000000}" name="2010" dataDxfId="57"/>
    <tableColumn id="11" xr3:uid="{00000000-0010-0000-0100-00000B000000}" name="2011" dataDxfId="56"/>
    <tableColumn id="12" xr3:uid="{00000000-0010-0000-0100-00000C000000}" name="2012" dataDxfId="55"/>
    <tableColumn id="13" xr3:uid="{00000000-0010-0000-0100-00000D000000}" name="2013" dataDxfId="54"/>
    <tableColumn id="14" xr3:uid="{00000000-0010-0000-0100-00000E000000}" name="2014" dataDxfId="53"/>
    <tableColumn id="15" xr3:uid="{00000000-0010-0000-0100-00000F000000}" name="2015" dataDxfId="52"/>
    <tableColumn id="16" xr3:uid="{00000000-0010-0000-0100-000010000000}" name="2016" dataDxfId="51"/>
    <tableColumn id="17" xr3:uid="{00000000-0010-0000-0100-000011000000}" name="2017" dataDxfId="50"/>
    <tableColumn id="18" xr3:uid="{00000000-0010-0000-0100-000012000000}" name="2018" dataDxfId="49"/>
    <tableColumn id="19" xr3:uid="{00000000-0010-0000-0100-000013000000}" name="2019" dataDxfId="48"/>
    <tableColumn id="20" xr3:uid="{00000000-0010-0000-0100-000014000000}" name="2020" dataDxfId="47"/>
    <tableColumn id="21" xr3:uid="{6E088029-0C7D-4592-9A60-CF832AA2DD17}" name="2021" dataDxfId="4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U27" totalsRowCount="1" headerRowDxfId="45" dataDxfId="44" headerRowBorderDxfId="42" tableBorderDxfId="43" headerRowCellStyle="Normal 2">
  <autoFilter ref="A5:U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200-000001000000}" name="Ambos sexos" dataDxfId="40" totalsRowDxfId="41" dataCellStyle="Normal 2"/>
    <tableColumn id="2" xr3:uid="{00000000-0010-0000-0200-000002000000}" name="2002" dataDxfId="38" totalsRowDxfId="39"/>
    <tableColumn id="3" xr3:uid="{00000000-0010-0000-0200-000003000000}" name="2003" dataDxfId="36" totalsRowDxfId="37"/>
    <tableColumn id="4" xr3:uid="{00000000-0010-0000-0200-000004000000}" name="2004" dataDxfId="34" totalsRowDxfId="35"/>
    <tableColumn id="5" xr3:uid="{00000000-0010-0000-0200-000005000000}" name="2005" dataDxfId="32" totalsRowDxfId="33"/>
    <tableColumn id="6" xr3:uid="{00000000-0010-0000-0200-000006000000}" name="2006" dataDxfId="30" totalsRowDxfId="31"/>
    <tableColumn id="7" xr3:uid="{00000000-0010-0000-0200-000007000000}" name="2007" dataDxfId="28" totalsRowDxfId="29"/>
    <tableColumn id="8" xr3:uid="{00000000-0010-0000-0200-000008000000}" name="2008" dataDxfId="26" totalsRowDxfId="27"/>
    <tableColumn id="9" xr3:uid="{00000000-0010-0000-0200-000009000000}" name="2009" dataDxfId="24" totalsRowDxfId="25"/>
    <tableColumn id="10" xr3:uid="{00000000-0010-0000-0200-00000A000000}" name="2010" dataDxfId="22" totalsRowDxfId="23"/>
    <tableColumn id="11" xr3:uid="{00000000-0010-0000-0200-00000B000000}" name="2011" dataDxfId="20" totalsRowDxfId="21"/>
    <tableColumn id="12" xr3:uid="{00000000-0010-0000-0200-00000C000000}" name="2012" dataDxfId="18" totalsRowDxfId="19"/>
    <tableColumn id="13" xr3:uid="{00000000-0010-0000-0200-00000D000000}" name="2013" dataDxfId="16" totalsRowDxfId="17"/>
    <tableColumn id="14" xr3:uid="{00000000-0010-0000-0200-00000E000000}" name="2014" dataDxfId="14" totalsRowDxfId="15"/>
    <tableColumn id="15" xr3:uid="{00000000-0010-0000-0200-00000F000000}" name="2015" dataDxfId="12" totalsRowDxfId="13"/>
    <tableColumn id="16" xr3:uid="{00000000-0010-0000-0200-000010000000}" name="2016" dataDxfId="10" totalsRowDxfId="11"/>
    <tableColumn id="17" xr3:uid="{00000000-0010-0000-0200-000011000000}" name="2017" dataDxfId="8" totalsRowDxfId="9"/>
    <tableColumn id="18" xr3:uid="{00000000-0010-0000-0200-000012000000}" name="2018" dataDxfId="6" totalsRowDxfId="7"/>
    <tableColumn id="19" xr3:uid="{00000000-0010-0000-0200-000013000000}" name="2019" dataDxfId="4" totalsRowDxfId="5"/>
    <tableColumn id="20" xr3:uid="{00000000-0010-0000-0200-000014000000}" name="2020" dataDxfId="2" totalsRowDxfId="3"/>
    <tableColumn id="21" xr3:uid="{AFDC3684-8A3E-427F-8676-117228618FAC}" name="2021" dataDxfId="0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>
      <selection activeCell="F11" sqref="F11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9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107" t="s">
        <v>37</v>
      </c>
      <c r="V5" s="99" t="s">
        <v>38</v>
      </c>
    </row>
    <row r="6" spans="1:22" ht="18" customHeight="1">
      <c r="A6" s="90" t="s">
        <v>96</v>
      </c>
      <c r="B6" s="16">
        <v>28</v>
      </c>
      <c r="C6" s="16">
        <v>33</v>
      </c>
      <c r="D6" s="16">
        <v>34</v>
      </c>
      <c r="E6" s="16">
        <v>38</v>
      </c>
      <c r="F6" s="16">
        <v>38</v>
      </c>
      <c r="G6" s="16">
        <v>41</v>
      </c>
      <c r="H6" s="16">
        <v>45</v>
      </c>
      <c r="I6" s="16">
        <v>54</v>
      </c>
      <c r="J6" s="16">
        <v>56</v>
      </c>
      <c r="K6" s="16">
        <v>54</v>
      </c>
      <c r="L6" s="16">
        <v>51</v>
      </c>
      <c r="M6" s="16">
        <v>48</v>
      </c>
      <c r="N6" s="16">
        <v>49</v>
      </c>
      <c r="O6" s="16">
        <v>49</v>
      </c>
      <c r="P6" s="16">
        <v>49</v>
      </c>
      <c r="Q6" s="16">
        <v>44</v>
      </c>
      <c r="R6" s="16">
        <v>42</v>
      </c>
      <c r="S6" s="16">
        <v>45</v>
      </c>
      <c r="T6" s="16">
        <v>36</v>
      </c>
      <c r="U6" s="106">
        <v>38</v>
      </c>
      <c r="V6" s="108">
        <v>43</v>
      </c>
    </row>
    <row r="7" spans="1:22" ht="18" customHeight="1">
      <c r="A7" s="91" t="s">
        <v>97</v>
      </c>
      <c r="B7" s="16">
        <v>4</v>
      </c>
      <c r="C7" s="16">
        <v>25</v>
      </c>
      <c r="D7" s="16">
        <v>74</v>
      </c>
      <c r="E7" s="16">
        <v>81</v>
      </c>
      <c r="F7" s="16">
        <v>80</v>
      </c>
      <c r="G7" s="16">
        <v>99</v>
      </c>
      <c r="H7" s="16">
        <v>125</v>
      </c>
      <c r="I7" s="16">
        <v>153</v>
      </c>
      <c r="J7" s="16">
        <v>144</v>
      </c>
      <c r="K7" s="16">
        <v>156</v>
      </c>
      <c r="L7" s="16">
        <v>154</v>
      </c>
      <c r="M7" s="16">
        <v>132</v>
      </c>
      <c r="N7" s="16">
        <v>131</v>
      </c>
      <c r="O7" s="16">
        <v>127</v>
      </c>
      <c r="P7" s="16">
        <v>117</v>
      </c>
      <c r="Q7" s="16">
        <v>141</v>
      </c>
      <c r="R7" s="16">
        <v>121</v>
      </c>
      <c r="S7" s="16">
        <v>115</v>
      </c>
      <c r="T7" s="16">
        <v>107</v>
      </c>
      <c r="U7" s="106">
        <v>97</v>
      </c>
      <c r="V7" s="106">
        <v>98</v>
      </c>
    </row>
    <row r="8" spans="1:22" ht="18" customHeight="1">
      <c r="A8" s="91" t="s">
        <v>98</v>
      </c>
      <c r="B8" s="16">
        <v>136</v>
      </c>
      <c r="C8" s="16">
        <v>139</v>
      </c>
      <c r="D8" s="16">
        <v>138</v>
      </c>
      <c r="E8" s="16">
        <v>137</v>
      </c>
      <c r="F8" s="16">
        <v>144</v>
      </c>
      <c r="G8" s="16">
        <v>146</v>
      </c>
      <c r="H8" s="16">
        <v>145</v>
      </c>
      <c r="I8" s="16">
        <v>143</v>
      </c>
      <c r="J8" s="16">
        <v>139</v>
      </c>
      <c r="K8" s="16">
        <v>142</v>
      </c>
      <c r="L8" s="16">
        <v>146</v>
      </c>
      <c r="M8" s="16">
        <v>142</v>
      </c>
      <c r="N8" s="16">
        <v>137</v>
      </c>
      <c r="O8" s="16">
        <v>140</v>
      </c>
      <c r="P8" s="16">
        <v>147</v>
      </c>
      <c r="Q8" s="16">
        <v>141</v>
      </c>
      <c r="R8" s="16">
        <v>132</v>
      </c>
      <c r="S8" s="16">
        <v>129</v>
      </c>
      <c r="T8" s="16">
        <v>128</v>
      </c>
      <c r="U8" s="106">
        <v>130</v>
      </c>
      <c r="V8" s="106">
        <v>131</v>
      </c>
    </row>
    <row r="9" spans="1:22" ht="18" customHeight="1">
      <c r="A9" s="91" t="s">
        <v>99</v>
      </c>
      <c r="B9" s="16">
        <v>7</v>
      </c>
      <c r="C9" s="16">
        <v>8</v>
      </c>
      <c r="D9" s="16">
        <v>9</v>
      </c>
      <c r="E9" s="16">
        <v>7</v>
      </c>
      <c r="F9" s="16">
        <v>16</v>
      </c>
      <c r="G9" s="16">
        <v>35</v>
      </c>
      <c r="H9" s="16">
        <v>42</v>
      </c>
      <c r="I9" s="16">
        <v>49</v>
      </c>
      <c r="J9" s="16">
        <v>51</v>
      </c>
      <c r="K9" s="16">
        <v>51</v>
      </c>
      <c r="L9" s="16">
        <v>50</v>
      </c>
      <c r="M9" s="16">
        <v>41</v>
      </c>
      <c r="N9" s="16">
        <v>42</v>
      </c>
      <c r="O9" s="16">
        <v>41</v>
      </c>
      <c r="P9" s="16">
        <v>44</v>
      </c>
      <c r="Q9" s="16">
        <v>45</v>
      </c>
      <c r="R9" s="16">
        <v>39</v>
      </c>
      <c r="S9" s="16">
        <v>44</v>
      </c>
      <c r="T9" s="16">
        <v>54</v>
      </c>
      <c r="U9" s="106">
        <v>70</v>
      </c>
      <c r="V9" s="106">
        <v>77</v>
      </c>
    </row>
    <row r="10" spans="1:22" ht="18" customHeight="1">
      <c r="A10" s="91" t="s">
        <v>100</v>
      </c>
      <c r="B10" s="16">
        <v>139</v>
      </c>
      <c r="C10" s="16">
        <v>158</v>
      </c>
      <c r="D10" s="16">
        <v>209</v>
      </c>
      <c r="E10" s="16">
        <v>309</v>
      </c>
      <c r="F10" s="16">
        <v>440</v>
      </c>
      <c r="G10" s="16">
        <v>584</v>
      </c>
      <c r="H10" s="16">
        <v>699</v>
      </c>
      <c r="I10" s="16">
        <v>740</v>
      </c>
      <c r="J10" s="16">
        <v>802</v>
      </c>
      <c r="K10" s="16">
        <v>787</v>
      </c>
      <c r="L10" s="16">
        <v>781</v>
      </c>
      <c r="M10" s="16">
        <v>707</v>
      </c>
      <c r="N10" s="16">
        <v>616</v>
      </c>
      <c r="O10" s="16">
        <v>525</v>
      </c>
      <c r="P10" s="16">
        <v>498</v>
      </c>
      <c r="Q10" s="16">
        <v>471</v>
      </c>
      <c r="R10" s="16">
        <v>464</v>
      </c>
      <c r="S10" s="16">
        <v>461</v>
      </c>
      <c r="T10" s="16">
        <v>461</v>
      </c>
      <c r="U10" s="106">
        <v>462</v>
      </c>
      <c r="V10" s="106">
        <v>474</v>
      </c>
    </row>
    <row r="11" spans="1:22" ht="18" customHeight="1">
      <c r="A11" s="91" t="s">
        <v>101</v>
      </c>
      <c r="B11" s="16">
        <v>21</v>
      </c>
      <c r="C11" s="16">
        <v>23</v>
      </c>
      <c r="D11" s="16">
        <v>21</v>
      </c>
      <c r="E11" s="16">
        <v>41</v>
      </c>
      <c r="F11" s="16">
        <v>70</v>
      </c>
      <c r="G11" s="16">
        <v>100</v>
      </c>
      <c r="H11" s="16">
        <v>140</v>
      </c>
      <c r="I11" s="16">
        <v>166</v>
      </c>
      <c r="J11" s="16">
        <v>155</v>
      </c>
      <c r="K11" s="16">
        <v>169</v>
      </c>
      <c r="L11" s="16">
        <v>162</v>
      </c>
      <c r="M11" s="16">
        <v>158</v>
      </c>
      <c r="N11" s="16">
        <v>154</v>
      </c>
      <c r="O11" s="16">
        <v>148</v>
      </c>
      <c r="P11" s="16">
        <v>139</v>
      </c>
      <c r="Q11" s="16">
        <v>130</v>
      </c>
      <c r="R11" s="16">
        <v>126</v>
      </c>
      <c r="S11" s="16">
        <v>119</v>
      </c>
      <c r="T11" s="16">
        <v>109</v>
      </c>
      <c r="U11" s="106">
        <v>106</v>
      </c>
      <c r="V11" s="106">
        <v>114</v>
      </c>
    </row>
    <row r="12" spans="1:22" ht="18" customHeight="1">
      <c r="A12" s="91" t="s">
        <v>102</v>
      </c>
      <c r="B12" s="16">
        <v>25</v>
      </c>
      <c r="C12" s="16">
        <v>26</v>
      </c>
      <c r="D12" s="16">
        <v>30</v>
      </c>
      <c r="E12" s="16">
        <v>30</v>
      </c>
      <c r="F12" s="16">
        <v>28</v>
      </c>
      <c r="G12" s="16">
        <v>25</v>
      </c>
      <c r="H12" s="16">
        <v>27</v>
      </c>
      <c r="I12" s="16">
        <v>26</v>
      </c>
      <c r="J12" s="16">
        <v>25</v>
      </c>
      <c r="K12" s="16">
        <v>26</v>
      </c>
      <c r="L12" s="16">
        <v>27</v>
      </c>
      <c r="M12" s="16">
        <v>30</v>
      </c>
      <c r="N12" s="16">
        <v>37</v>
      </c>
      <c r="O12" s="16">
        <v>30</v>
      </c>
      <c r="P12" s="16">
        <v>38</v>
      </c>
      <c r="Q12" s="16">
        <v>38</v>
      </c>
      <c r="R12" s="16">
        <v>37</v>
      </c>
      <c r="S12" s="16">
        <v>40</v>
      </c>
      <c r="T12" s="16">
        <v>39</v>
      </c>
      <c r="U12" s="106">
        <v>31</v>
      </c>
      <c r="V12" s="106">
        <v>26</v>
      </c>
    </row>
    <row r="13" spans="1:22" ht="18" customHeight="1">
      <c r="A13" s="91" t="s">
        <v>103</v>
      </c>
      <c r="B13" s="16">
        <v>135</v>
      </c>
      <c r="C13" s="16">
        <v>166</v>
      </c>
      <c r="D13" s="16">
        <v>223</v>
      </c>
      <c r="E13" s="16">
        <v>266</v>
      </c>
      <c r="F13" s="16">
        <v>307</v>
      </c>
      <c r="G13" s="16">
        <v>307</v>
      </c>
      <c r="H13" s="16">
        <v>359</v>
      </c>
      <c r="I13" s="16">
        <v>416</v>
      </c>
      <c r="J13" s="16">
        <v>486</v>
      </c>
      <c r="K13" s="16">
        <v>538</v>
      </c>
      <c r="L13" s="16">
        <v>645</v>
      </c>
      <c r="M13" s="16">
        <v>745</v>
      </c>
      <c r="N13" s="16">
        <v>826</v>
      </c>
      <c r="O13" s="16">
        <v>920</v>
      </c>
      <c r="P13" s="16">
        <v>1110</v>
      </c>
      <c r="Q13" s="16">
        <v>1145</v>
      </c>
      <c r="R13" s="16">
        <v>1292</v>
      </c>
      <c r="S13" s="16">
        <v>1427</v>
      </c>
      <c r="T13" s="16">
        <v>1502</v>
      </c>
      <c r="U13" s="106">
        <v>1388</v>
      </c>
      <c r="V13" s="106">
        <v>1272</v>
      </c>
    </row>
    <row r="14" spans="1:22" ht="18" customHeight="1">
      <c r="A14" s="91" t="s">
        <v>104</v>
      </c>
      <c r="B14" s="16">
        <v>30</v>
      </c>
      <c r="C14" s="16">
        <v>27</v>
      </c>
      <c r="D14" s="16">
        <v>27</v>
      </c>
      <c r="E14" s="16">
        <v>29</v>
      </c>
      <c r="F14" s="16">
        <v>30</v>
      </c>
      <c r="G14" s="16">
        <v>34</v>
      </c>
      <c r="H14" s="16">
        <v>33</v>
      </c>
      <c r="I14" s="16">
        <v>33</v>
      </c>
      <c r="J14" s="16">
        <v>32</v>
      </c>
      <c r="K14" s="16">
        <v>31</v>
      </c>
      <c r="L14" s="16">
        <v>32</v>
      </c>
      <c r="M14" s="16">
        <v>32</v>
      </c>
      <c r="N14" s="16">
        <v>41</v>
      </c>
      <c r="O14" s="16">
        <v>44</v>
      </c>
      <c r="P14" s="16">
        <v>42</v>
      </c>
      <c r="Q14" s="16">
        <v>44</v>
      </c>
      <c r="R14" s="16">
        <v>47</v>
      </c>
      <c r="S14" s="16">
        <v>41</v>
      </c>
      <c r="T14" s="16">
        <v>40</v>
      </c>
      <c r="U14" s="106">
        <v>34</v>
      </c>
      <c r="V14" s="106">
        <v>48</v>
      </c>
    </row>
    <row r="15" spans="1:22" ht="18" customHeight="1">
      <c r="A15" s="91" t="s">
        <v>105</v>
      </c>
      <c r="B15" s="16">
        <v>53</v>
      </c>
      <c r="C15" s="16">
        <v>82</v>
      </c>
      <c r="D15" s="16">
        <v>94</v>
      </c>
      <c r="E15" s="16">
        <v>108</v>
      </c>
      <c r="F15" s="16">
        <v>103</v>
      </c>
      <c r="G15" s="16">
        <v>80</v>
      </c>
      <c r="H15" s="16">
        <v>82</v>
      </c>
      <c r="I15" s="16">
        <v>67</v>
      </c>
      <c r="J15" s="16">
        <v>68</v>
      </c>
      <c r="K15" s="16">
        <v>60</v>
      </c>
      <c r="L15" s="16">
        <v>54</v>
      </c>
      <c r="M15" s="16">
        <v>58</v>
      </c>
      <c r="N15" s="16">
        <v>57</v>
      </c>
      <c r="O15" s="16">
        <v>55</v>
      </c>
      <c r="P15" s="16">
        <v>52</v>
      </c>
      <c r="Q15" s="16">
        <v>50</v>
      </c>
      <c r="R15" s="16">
        <v>56</v>
      </c>
      <c r="S15" s="16">
        <v>55</v>
      </c>
      <c r="T15" s="16">
        <v>57</v>
      </c>
      <c r="U15" s="106">
        <v>64</v>
      </c>
      <c r="V15" s="106">
        <v>58</v>
      </c>
    </row>
    <row r="16" spans="1:22" ht="18" customHeight="1">
      <c r="A16" s="91" t="s">
        <v>106</v>
      </c>
      <c r="B16" s="16">
        <v>33</v>
      </c>
      <c r="C16" s="16">
        <v>33</v>
      </c>
      <c r="D16" s="16">
        <v>42</v>
      </c>
      <c r="E16" s="16">
        <v>45</v>
      </c>
      <c r="F16" s="16">
        <v>36</v>
      </c>
      <c r="G16" s="16">
        <v>41</v>
      </c>
      <c r="H16" s="16">
        <v>41</v>
      </c>
      <c r="I16" s="16">
        <v>38</v>
      </c>
      <c r="J16" s="16">
        <v>48</v>
      </c>
      <c r="K16" s="16">
        <v>51</v>
      </c>
      <c r="L16" s="16">
        <v>50</v>
      </c>
      <c r="M16" s="16">
        <v>47</v>
      </c>
      <c r="N16" s="16">
        <v>46</v>
      </c>
      <c r="O16" s="16">
        <v>46</v>
      </c>
      <c r="P16" s="16">
        <v>51</v>
      </c>
      <c r="Q16" s="16">
        <v>47</v>
      </c>
      <c r="R16" s="16">
        <v>53</v>
      </c>
      <c r="S16" s="16">
        <v>54</v>
      </c>
      <c r="T16" s="16">
        <v>67</v>
      </c>
      <c r="U16" s="106">
        <v>77</v>
      </c>
      <c r="V16" s="106">
        <v>88</v>
      </c>
    </row>
    <row r="17" spans="1:22" ht="18" customHeight="1">
      <c r="A17" s="91" t="s">
        <v>107</v>
      </c>
      <c r="B17" s="16">
        <v>45</v>
      </c>
      <c r="C17" s="16">
        <v>99</v>
      </c>
      <c r="D17" s="16">
        <v>108</v>
      </c>
      <c r="E17" s="16">
        <v>107</v>
      </c>
      <c r="F17" s="16">
        <v>84</v>
      </c>
      <c r="G17" s="16">
        <v>79</v>
      </c>
      <c r="H17" s="16">
        <v>79</v>
      </c>
      <c r="I17" s="16">
        <v>84</v>
      </c>
      <c r="J17" s="16">
        <v>81</v>
      </c>
      <c r="K17" s="16">
        <v>87</v>
      </c>
      <c r="L17" s="16">
        <v>88</v>
      </c>
      <c r="M17" s="16">
        <v>87</v>
      </c>
      <c r="N17" s="16">
        <v>74</v>
      </c>
      <c r="O17" s="16">
        <v>68</v>
      </c>
      <c r="P17" s="16">
        <v>65</v>
      </c>
      <c r="Q17" s="16">
        <v>75</v>
      </c>
      <c r="R17" s="16">
        <v>69</v>
      </c>
      <c r="S17" s="16">
        <v>70</v>
      </c>
      <c r="T17" s="16">
        <v>69</v>
      </c>
      <c r="U17" s="106">
        <v>61</v>
      </c>
      <c r="V17" s="106">
        <v>63</v>
      </c>
    </row>
    <row r="18" spans="1:22" ht="18" customHeight="1">
      <c r="A18" s="91" t="s">
        <v>108</v>
      </c>
      <c r="B18" s="16">
        <v>17</v>
      </c>
      <c r="C18" s="16">
        <v>16</v>
      </c>
      <c r="D18" s="16">
        <v>15</v>
      </c>
      <c r="E18" s="16">
        <v>18</v>
      </c>
      <c r="F18" s="16">
        <v>27</v>
      </c>
      <c r="G18" s="16">
        <v>26</v>
      </c>
      <c r="H18" s="16">
        <v>34</v>
      </c>
      <c r="I18" s="16">
        <v>32</v>
      </c>
      <c r="J18" s="16">
        <v>35</v>
      </c>
      <c r="K18" s="16">
        <v>38</v>
      </c>
      <c r="L18" s="16">
        <v>38</v>
      </c>
      <c r="M18" s="16">
        <v>32</v>
      </c>
      <c r="N18" s="16">
        <v>32</v>
      </c>
      <c r="O18" s="16">
        <v>28</v>
      </c>
      <c r="P18" s="16">
        <v>29</v>
      </c>
      <c r="Q18" s="16">
        <v>27</v>
      </c>
      <c r="R18" s="16">
        <v>31</v>
      </c>
      <c r="S18" s="16">
        <v>32</v>
      </c>
      <c r="T18" s="16">
        <v>42</v>
      </c>
      <c r="U18" s="106">
        <v>41</v>
      </c>
      <c r="V18" s="106">
        <v>43</v>
      </c>
    </row>
    <row r="19" spans="1:22" ht="18" customHeight="1">
      <c r="A19" s="91" t="s">
        <v>109</v>
      </c>
      <c r="B19" s="16">
        <v>7</v>
      </c>
      <c r="C19" s="16">
        <v>14</v>
      </c>
      <c r="D19" s="16">
        <v>15</v>
      </c>
      <c r="E19" s="16">
        <v>17</v>
      </c>
      <c r="F19" s="16">
        <v>19</v>
      </c>
      <c r="G19" s="16">
        <v>22</v>
      </c>
      <c r="H19" s="16">
        <v>25</v>
      </c>
      <c r="I19" s="16">
        <v>22</v>
      </c>
      <c r="J19" s="16">
        <v>19</v>
      </c>
      <c r="K19" s="16">
        <v>21</v>
      </c>
      <c r="L19" s="16">
        <v>21</v>
      </c>
      <c r="M19" s="16">
        <v>16</v>
      </c>
      <c r="N19" s="16">
        <v>19</v>
      </c>
      <c r="O19" s="16">
        <v>21</v>
      </c>
      <c r="P19" s="16">
        <v>22</v>
      </c>
      <c r="Q19" s="16">
        <v>24</v>
      </c>
      <c r="R19" s="16">
        <v>23</v>
      </c>
      <c r="S19" s="16">
        <v>26</v>
      </c>
      <c r="T19" s="16">
        <v>28</v>
      </c>
      <c r="U19" s="106">
        <v>32</v>
      </c>
      <c r="V19" s="106">
        <v>30</v>
      </c>
    </row>
    <row r="20" spans="1:22" ht="18" customHeight="1">
      <c r="A20" s="91" t="s">
        <v>110</v>
      </c>
      <c r="B20" s="16">
        <v>16</v>
      </c>
      <c r="C20" s="16">
        <v>14</v>
      </c>
      <c r="D20" s="16">
        <v>16</v>
      </c>
      <c r="E20" s="16">
        <v>20</v>
      </c>
      <c r="F20" s="16">
        <v>24</v>
      </c>
      <c r="G20" s="16">
        <v>20</v>
      </c>
      <c r="H20" s="16">
        <v>34</v>
      </c>
      <c r="I20" s="16">
        <v>52</v>
      </c>
      <c r="J20" s="16">
        <v>45</v>
      </c>
      <c r="K20" s="16">
        <v>43</v>
      </c>
      <c r="L20" s="16">
        <v>43</v>
      </c>
      <c r="M20" s="16">
        <v>42</v>
      </c>
      <c r="N20" s="16">
        <v>42</v>
      </c>
      <c r="O20" s="16">
        <v>44</v>
      </c>
      <c r="P20" s="16">
        <v>36</v>
      </c>
      <c r="Q20" s="16">
        <v>32</v>
      </c>
      <c r="R20" s="16">
        <v>33</v>
      </c>
      <c r="S20" s="16">
        <v>31</v>
      </c>
      <c r="T20" s="16">
        <v>33</v>
      </c>
      <c r="U20" s="106">
        <v>35</v>
      </c>
      <c r="V20" s="106">
        <v>33</v>
      </c>
    </row>
    <row r="21" spans="1:22" ht="18" customHeight="1">
      <c r="A21" s="91" t="s">
        <v>111</v>
      </c>
      <c r="B21" s="16">
        <v>1</v>
      </c>
      <c r="C21" s="16">
        <v>5</v>
      </c>
      <c r="D21" s="16">
        <v>4</v>
      </c>
      <c r="E21" s="16">
        <v>2</v>
      </c>
      <c r="F21" s="16">
        <v>1</v>
      </c>
      <c r="G21" s="16">
        <v>0</v>
      </c>
      <c r="H21" s="16">
        <v>0</v>
      </c>
      <c r="I21" s="16">
        <v>5</v>
      </c>
      <c r="J21" s="16">
        <v>13</v>
      </c>
      <c r="K21" s="16">
        <v>12</v>
      </c>
      <c r="L21" s="16">
        <v>17</v>
      </c>
      <c r="M21" s="16">
        <v>22</v>
      </c>
      <c r="N21" s="16">
        <v>20</v>
      </c>
      <c r="O21" s="16">
        <v>14</v>
      </c>
      <c r="P21" s="16">
        <v>9</v>
      </c>
      <c r="Q21" s="16">
        <v>24</v>
      </c>
      <c r="R21" s="16">
        <v>22</v>
      </c>
      <c r="S21" s="16">
        <v>25</v>
      </c>
      <c r="T21" s="16">
        <v>28</v>
      </c>
      <c r="U21" s="106">
        <v>25</v>
      </c>
      <c r="V21" s="106">
        <v>26</v>
      </c>
    </row>
    <row r="22" spans="1:22" ht="18" customHeight="1">
      <c r="A22" s="111" t="s">
        <v>112</v>
      </c>
      <c r="B22" s="116">
        <f>SUM(B6:B21)</f>
        <v>697</v>
      </c>
      <c r="C22" s="116">
        <f t="shared" ref="C22:U22" si="0">SUM(C6:C21)</f>
        <v>868</v>
      </c>
      <c r="D22" s="116">
        <f t="shared" si="0"/>
        <v>1059</v>
      </c>
      <c r="E22" s="116">
        <f t="shared" si="0"/>
        <v>1255</v>
      </c>
      <c r="F22" s="116">
        <f t="shared" si="0"/>
        <v>1447</v>
      </c>
      <c r="G22" s="116">
        <f t="shared" si="0"/>
        <v>1639</v>
      </c>
      <c r="H22" s="116">
        <f t="shared" si="0"/>
        <v>1910</v>
      </c>
      <c r="I22" s="116">
        <f t="shared" si="0"/>
        <v>2080</v>
      </c>
      <c r="J22" s="116">
        <f t="shared" si="0"/>
        <v>2199</v>
      </c>
      <c r="K22" s="116">
        <f t="shared" si="0"/>
        <v>2266</v>
      </c>
      <c r="L22" s="116">
        <f t="shared" si="0"/>
        <v>2359</v>
      </c>
      <c r="M22" s="116">
        <f t="shared" si="0"/>
        <v>2339</v>
      </c>
      <c r="N22" s="116">
        <f t="shared" si="0"/>
        <v>2323</v>
      </c>
      <c r="O22" s="116">
        <f t="shared" si="0"/>
        <v>2300</v>
      </c>
      <c r="P22" s="116">
        <f t="shared" si="0"/>
        <v>2448</v>
      </c>
      <c r="Q22" s="116">
        <f t="shared" si="0"/>
        <v>2478</v>
      </c>
      <c r="R22" s="116">
        <f t="shared" si="0"/>
        <v>2587</v>
      </c>
      <c r="S22" s="116">
        <f t="shared" si="0"/>
        <v>2714</v>
      </c>
      <c r="T22" s="116">
        <f t="shared" si="0"/>
        <v>2800</v>
      </c>
      <c r="U22" s="116">
        <f t="shared" si="0"/>
        <v>2691</v>
      </c>
      <c r="V22" s="128">
        <f>SUM(V6:V21)</f>
        <v>2624</v>
      </c>
    </row>
    <row r="23" spans="1:22" ht="18" customHeight="1">
      <c r="A23" s="110" t="s">
        <v>113</v>
      </c>
      <c r="B23" s="95">
        <f>B24-B22</f>
        <v>147</v>
      </c>
      <c r="C23" s="95">
        <f t="shared" ref="C23:U23" si="1">C24-C22</f>
        <v>184</v>
      </c>
      <c r="D23" s="95">
        <f t="shared" si="1"/>
        <v>208</v>
      </c>
      <c r="E23" s="95">
        <f t="shared" si="1"/>
        <v>243</v>
      </c>
      <c r="F23" s="95">
        <f t="shared" si="1"/>
        <v>291</v>
      </c>
      <c r="G23" s="95">
        <f t="shared" si="1"/>
        <v>335</v>
      </c>
      <c r="H23" s="95">
        <f t="shared" si="1"/>
        <v>371</v>
      </c>
      <c r="I23" s="95">
        <f t="shared" si="1"/>
        <v>409</v>
      </c>
      <c r="J23" s="95">
        <f t="shared" si="1"/>
        <v>388</v>
      </c>
      <c r="K23" s="95">
        <f t="shared" si="1"/>
        <v>386</v>
      </c>
      <c r="L23" s="95">
        <f t="shared" si="1"/>
        <v>369</v>
      </c>
      <c r="M23" s="95">
        <f t="shared" si="1"/>
        <v>377</v>
      </c>
      <c r="N23" s="95">
        <f t="shared" si="1"/>
        <v>355</v>
      </c>
      <c r="O23" s="95">
        <f t="shared" si="1"/>
        <v>345</v>
      </c>
      <c r="P23" s="95">
        <f t="shared" si="1"/>
        <v>370</v>
      </c>
      <c r="Q23" s="95">
        <f t="shared" si="1"/>
        <v>368</v>
      </c>
      <c r="R23" s="95">
        <f t="shared" si="1"/>
        <v>386</v>
      </c>
      <c r="S23" s="95">
        <f t="shared" si="1"/>
        <v>417</v>
      </c>
      <c r="T23" s="95">
        <f t="shared" si="1"/>
        <v>421</v>
      </c>
      <c r="U23" s="95">
        <f t="shared" si="1"/>
        <v>429</v>
      </c>
      <c r="V23" s="106">
        <f>V24-V22</f>
        <v>476</v>
      </c>
    </row>
    <row r="24" spans="1:22" ht="18" customHeight="1">
      <c r="A24" s="92" t="s">
        <v>39</v>
      </c>
      <c r="B24" s="62">
        <v>844</v>
      </c>
      <c r="C24" s="62">
        <v>1052</v>
      </c>
      <c r="D24" s="62">
        <v>1267</v>
      </c>
      <c r="E24" s="62">
        <v>1498</v>
      </c>
      <c r="F24" s="62">
        <v>1738</v>
      </c>
      <c r="G24" s="62">
        <v>1974</v>
      </c>
      <c r="H24" s="62">
        <v>2281</v>
      </c>
      <c r="I24" s="62">
        <v>2489</v>
      </c>
      <c r="J24" s="62">
        <v>2587</v>
      </c>
      <c r="K24" s="62">
        <v>2652</v>
      </c>
      <c r="L24" s="62">
        <v>2728</v>
      </c>
      <c r="M24" s="62">
        <v>2716</v>
      </c>
      <c r="N24" s="62">
        <v>2678</v>
      </c>
      <c r="O24" s="62">
        <v>2645</v>
      </c>
      <c r="P24" s="62">
        <v>2818</v>
      </c>
      <c r="Q24" s="62">
        <v>2846</v>
      </c>
      <c r="R24" s="62">
        <v>2973</v>
      </c>
      <c r="S24" s="62">
        <v>3131</v>
      </c>
      <c r="T24" s="62">
        <v>3221</v>
      </c>
      <c r="U24" s="114">
        <v>3120</v>
      </c>
      <c r="V24" s="114">
        <v>3100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106"/>
      <c r="V25" s="106"/>
    </row>
    <row r="26" spans="1:22" s="61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6"/>
      <c r="V26" s="106"/>
    </row>
    <row r="27" spans="1:22" ht="18" customHeight="1"/>
    <row r="28" spans="1:22" ht="18" customHeight="1"/>
    <row r="29" spans="1:22" ht="18" customHeight="1">
      <c r="A29" s="60" t="s">
        <v>49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96</v>
      </c>
      <c r="B30" s="16">
        <v>14</v>
      </c>
      <c r="C30" s="16">
        <v>16</v>
      </c>
      <c r="D30" s="16">
        <v>18</v>
      </c>
      <c r="E30" s="16">
        <v>19</v>
      </c>
      <c r="F30" s="16">
        <v>20</v>
      </c>
      <c r="G30" s="16">
        <v>23</v>
      </c>
      <c r="H30" s="16">
        <v>24</v>
      </c>
      <c r="I30" s="16">
        <v>31</v>
      </c>
      <c r="J30" s="16">
        <v>32</v>
      </c>
      <c r="K30" s="16">
        <v>30</v>
      </c>
      <c r="L30" s="16">
        <v>29</v>
      </c>
      <c r="M30" s="16">
        <v>25</v>
      </c>
      <c r="N30" s="16">
        <v>26</v>
      </c>
      <c r="O30" s="16">
        <v>26</v>
      </c>
      <c r="P30" s="16">
        <v>26</v>
      </c>
      <c r="Q30" s="16">
        <v>24</v>
      </c>
      <c r="R30" s="16">
        <v>23</v>
      </c>
      <c r="S30" s="16">
        <v>25</v>
      </c>
      <c r="T30" s="16">
        <v>19</v>
      </c>
      <c r="U30" s="16">
        <v>22</v>
      </c>
      <c r="V30" s="63">
        <v>23</v>
      </c>
    </row>
    <row r="31" spans="1:22" ht="18" customHeight="1">
      <c r="A31" s="91" t="s">
        <v>97</v>
      </c>
      <c r="B31" s="16">
        <v>2</v>
      </c>
      <c r="C31" s="16">
        <v>14</v>
      </c>
      <c r="D31" s="16">
        <v>41</v>
      </c>
      <c r="E31" s="16">
        <v>41</v>
      </c>
      <c r="F31" s="16">
        <v>33</v>
      </c>
      <c r="G31" s="16">
        <v>49</v>
      </c>
      <c r="H31" s="16">
        <v>63</v>
      </c>
      <c r="I31" s="16">
        <v>77</v>
      </c>
      <c r="J31" s="16">
        <v>67</v>
      </c>
      <c r="K31" s="16">
        <v>69</v>
      </c>
      <c r="L31" s="16">
        <v>69</v>
      </c>
      <c r="M31" s="16">
        <v>60</v>
      </c>
      <c r="N31" s="16">
        <v>63</v>
      </c>
      <c r="O31" s="16">
        <v>63</v>
      </c>
      <c r="P31" s="16">
        <v>58</v>
      </c>
      <c r="Q31" s="16">
        <v>69</v>
      </c>
      <c r="R31" s="16">
        <v>58</v>
      </c>
      <c r="S31" s="16">
        <v>65</v>
      </c>
      <c r="T31" s="16">
        <v>59</v>
      </c>
      <c r="U31" s="16">
        <v>47</v>
      </c>
      <c r="V31" s="16">
        <v>48</v>
      </c>
    </row>
    <row r="32" spans="1:22" ht="18" customHeight="1">
      <c r="A32" s="91" t="s">
        <v>98</v>
      </c>
      <c r="B32" s="16">
        <v>64</v>
      </c>
      <c r="C32" s="16">
        <v>67</v>
      </c>
      <c r="D32" s="16">
        <v>69</v>
      </c>
      <c r="E32" s="16">
        <v>68</v>
      </c>
      <c r="F32" s="16">
        <v>72</v>
      </c>
      <c r="G32" s="16">
        <v>75</v>
      </c>
      <c r="H32" s="16">
        <v>77</v>
      </c>
      <c r="I32" s="16">
        <v>73</v>
      </c>
      <c r="J32" s="16">
        <v>70</v>
      </c>
      <c r="K32" s="16">
        <v>74</v>
      </c>
      <c r="L32" s="16">
        <v>77</v>
      </c>
      <c r="M32" s="16">
        <v>75</v>
      </c>
      <c r="N32" s="16">
        <v>72</v>
      </c>
      <c r="O32" s="16">
        <v>72</v>
      </c>
      <c r="P32" s="16">
        <v>74</v>
      </c>
      <c r="Q32" s="16">
        <v>68</v>
      </c>
      <c r="R32" s="16">
        <v>63</v>
      </c>
      <c r="S32" s="16">
        <v>60</v>
      </c>
      <c r="T32" s="16">
        <v>63</v>
      </c>
      <c r="U32" s="16">
        <v>65</v>
      </c>
      <c r="V32" s="16">
        <v>64</v>
      </c>
    </row>
    <row r="33" spans="1:22" ht="18" customHeight="1">
      <c r="A33" s="91" t="s">
        <v>99</v>
      </c>
      <c r="B33" s="16">
        <v>2</v>
      </c>
      <c r="C33" s="16">
        <v>3</v>
      </c>
      <c r="D33" s="16">
        <v>4</v>
      </c>
      <c r="E33" s="16">
        <v>3</v>
      </c>
      <c r="F33" s="16">
        <v>8</v>
      </c>
      <c r="G33" s="16">
        <v>18</v>
      </c>
      <c r="H33" s="16">
        <v>23</v>
      </c>
      <c r="I33" s="16">
        <v>27</v>
      </c>
      <c r="J33" s="16">
        <v>27</v>
      </c>
      <c r="K33" s="16">
        <v>29</v>
      </c>
      <c r="L33" s="16">
        <v>28</v>
      </c>
      <c r="M33" s="16">
        <v>21</v>
      </c>
      <c r="N33" s="16">
        <v>21</v>
      </c>
      <c r="O33" s="16">
        <v>20</v>
      </c>
      <c r="P33" s="16">
        <v>20</v>
      </c>
      <c r="Q33" s="16">
        <v>23</v>
      </c>
      <c r="R33" s="16">
        <v>19</v>
      </c>
      <c r="S33" s="16">
        <v>21</v>
      </c>
      <c r="T33" s="16">
        <v>29</v>
      </c>
      <c r="U33" s="16">
        <v>38</v>
      </c>
      <c r="V33" s="16">
        <v>41</v>
      </c>
    </row>
    <row r="34" spans="1:22" ht="18" customHeight="1">
      <c r="A34" s="91" t="s">
        <v>100</v>
      </c>
      <c r="B34" s="16">
        <v>75</v>
      </c>
      <c r="C34" s="16">
        <v>84</v>
      </c>
      <c r="D34" s="16">
        <v>105</v>
      </c>
      <c r="E34" s="16">
        <v>149</v>
      </c>
      <c r="F34" s="16">
        <v>219</v>
      </c>
      <c r="G34" s="16">
        <v>294</v>
      </c>
      <c r="H34" s="16">
        <v>356</v>
      </c>
      <c r="I34" s="16">
        <v>373</v>
      </c>
      <c r="J34" s="16">
        <v>413</v>
      </c>
      <c r="K34" s="16">
        <v>408</v>
      </c>
      <c r="L34" s="16">
        <v>405</v>
      </c>
      <c r="M34" s="16">
        <v>365</v>
      </c>
      <c r="N34" s="16">
        <v>315</v>
      </c>
      <c r="O34" s="16">
        <v>268</v>
      </c>
      <c r="P34" s="16">
        <v>251</v>
      </c>
      <c r="Q34" s="16">
        <v>243</v>
      </c>
      <c r="R34" s="16">
        <v>243</v>
      </c>
      <c r="S34" s="16">
        <v>246</v>
      </c>
      <c r="T34" s="16">
        <v>242</v>
      </c>
      <c r="U34" s="16">
        <v>243</v>
      </c>
      <c r="V34" s="16">
        <v>255</v>
      </c>
    </row>
    <row r="35" spans="1:22" ht="18" customHeight="1">
      <c r="A35" s="91" t="s">
        <v>101</v>
      </c>
      <c r="B35" s="16">
        <v>10</v>
      </c>
      <c r="C35" s="16">
        <v>12</v>
      </c>
      <c r="D35" s="16">
        <v>12</v>
      </c>
      <c r="E35" s="16">
        <v>24</v>
      </c>
      <c r="F35" s="16">
        <v>40</v>
      </c>
      <c r="G35" s="16">
        <v>53</v>
      </c>
      <c r="H35" s="16">
        <v>69</v>
      </c>
      <c r="I35" s="16">
        <v>81</v>
      </c>
      <c r="J35" s="16">
        <v>80</v>
      </c>
      <c r="K35" s="16">
        <v>82</v>
      </c>
      <c r="L35" s="16">
        <v>78</v>
      </c>
      <c r="M35" s="16">
        <v>71</v>
      </c>
      <c r="N35" s="16">
        <v>72</v>
      </c>
      <c r="O35" s="16">
        <v>67</v>
      </c>
      <c r="P35" s="16">
        <v>63</v>
      </c>
      <c r="Q35" s="16">
        <v>55</v>
      </c>
      <c r="R35" s="16">
        <v>54</v>
      </c>
      <c r="S35" s="16">
        <v>49</v>
      </c>
      <c r="T35" s="16">
        <v>45</v>
      </c>
      <c r="U35" s="16">
        <v>42</v>
      </c>
      <c r="V35" s="16">
        <v>48</v>
      </c>
    </row>
    <row r="36" spans="1:22" ht="18" customHeight="1">
      <c r="A36" s="91" t="s">
        <v>102</v>
      </c>
      <c r="B36" s="16">
        <v>15</v>
      </c>
      <c r="C36" s="16">
        <v>15</v>
      </c>
      <c r="D36" s="16">
        <v>13</v>
      </c>
      <c r="E36" s="16">
        <v>14</v>
      </c>
      <c r="F36" s="16">
        <v>13</v>
      </c>
      <c r="G36" s="16">
        <v>13</v>
      </c>
      <c r="H36" s="16">
        <v>17</v>
      </c>
      <c r="I36" s="16">
        <v>15</v>
      </c>
      <c r="J36" s="16">
        <v>14</v>
      </c>
      <c r="K36" s="16">
        <v>14</v>
      </c>
      <c r="L36" s="16">
        <v>14</v>
      </c>
      <c r="M36" s="16">
        <v>16</v>
      </c>
      <c r="N36" s="16">
        <v>20</v>
      </c>
      <c r="O36" s="16">
        <v>16</v>
      </c>
      <c r="P36" s="16">
        <v>22</v>
      </c>
      <c r="Q36" s="16">
        <v>21</v>
      </c>
      <c r="R36" s="16">
        <v>19</v>
      </c>
      <c r="S36" s="16">
        <v>21</v>
      </c>
      <c r="T36" s="16">
        <v>19</v>
      </c>
      <c r="U36" s="16">
        <v>17</v>
      </c>
      <c r="V36" s="16">
        <v>14</v>
      </c>
    </row>
    <row r="37" spans="1:22" ht="18" customHeight="1">
      <c r="A37" s="91" t="s">
        <v>103</v>
      </c>
      <c r="B37" s="16">
        <v>90</v>
      </c>
      <c r="C37" s="16">
        <v>124</v>
      </c>
      <c r="D37" s="16">
        <v>163</v>
      </c>
      <c r="E37" s="16">
        <v>193</v>
      </c>
      <c r="F37" s="16">
        <v>214</v>
      </c>
      <c r="G37" s="16">
        <v>198</v>
      </c>
      <c r="H37" s="16">
        <v>226</v>
      </c>
      <c r="I37" s="16">
        <v>254</v>
      </c>
      <c r="J37" s="16">
        <v>306</v>
      </c>
      <c r="K37" s="16">
        <v>347</v>
      </c>
      <c r="L37" s="16">
        <v>414</v>
      </c>
      <c r="M37" s="16">
        <v>469</v>
      </c>
      <c r="N37" s="16">
        <v>507</v>
      </c>
      <c r="O37" s="16">
        <v>555</v>
      </c>
      <c r="P37" s="16">
        <v>671</v>
      </c>
      <c r="Q37" s="16">
        <v>693</v>
      </c>
      <c r="R37" s="16">
        <v>798</v>
      </c>
      <c r="S37" s="16">
        <v>885</v>
      </c>
      <c r="T37" s="16">
        <v>928</v>
      </c>
      <c r="U37" s="16">
        <v>839</v>
      </c>
      <c r="V37" s="16">
        <v>758</v>
      </c>
    </row>
    <row r="38" spans="1:22" ht="18" customHeight="1">
      <c r="A38" s="91" t="s">
        <v>104</v>
      </c>
      <c r="B38" s="16">
        <v>11</v>
      </c>
      <c r="C38" s="16">
        <v>11</v>
      </c>
      <c r="D38" s="16">
        <v>10</v>
      </c>
      <c r="E38" s="16">
        <v>12</v>
      </c>
      <c r="F38" s="16">
        <v>13</v>
      </c>
      <c r="G38" s="16">
        <v>13</v>
      </c>
      <c r="H38" s="16">
        <v>12</v>
      </c>
      <c r="I38" s="16">
        <v>13</v>
      </c>
      <c r="J38" s="16">
        <v>12</v>
      </c>
      <c r="K38" s="16">
        <v>11</v>
      </c>
      <c r="L38" s="16">
        <v>13</v>
      </c>
      <c r="M38" s="16">
        <v>13</v>
      </c>
      <c r="N38" s="16">
        <v>16</v>
      </c>
      <c r="O38" s="16">
        <v>15</v>
      </c>
      <c r="P38" s="16">
        <v>15</v>
      </c>
      <c r="Q38" s="16">
        <v>17</v>
      </c>
      <c r="R38" s="16">
        <v>18</v>
      </c>
      <c r="S38" s="16">
        <v>16</v>
      </c>
      <c r="T38" s="16">
        <v>14</v>
      </c>
      <c r="U38" s="16">
        <v>13</v>
      </c>
      <c r="V38" s="16">
        <v>22</v>
      </c>
    </row>
    <row r="39" spans="1:22" ht="18" customHeight="1">
      <c r="A39" s="91" t="s">
        <v>105</v>
      </c>
      <c r="B39" s="16">
        <v>25</v>
      </c>
      <c r="C39" s="16">
        <v>40</v>
      </c>
      <c r="D39" s="16">
        <v>48</v>
      </c>
      <c r="E39" s="16">
        <v>55</v>
      </c>
      <c r="F39" s="16">
        <v>53</v>
      </c>
      <c r="G39" s="16">
        <v>37</v>
      </c>
      <c r="H39" s="16">
        <v>39</v>
      </c>
      <c r="I39" s="16">
        <v>34</v>
      </c>
      <c r="J39" s="16">
        <v>33</v>
      </c>
      <c r="K39" s="16">
        <v>29</v>
      </c>
      <c r="L39" s="16">
        <v>26</v>
      </c>
      <c r="M39" s="16">
        <v>30</v>
      </c>
      <c r="N39" s="16">
        <v>29</v>
      </c>
      <c r="O39" s="16">
        <v>29</v>
      </c>
      <c r="P39" s="16">
        <v>26</v>
      </c>
      <c r="Q39" s="16">
        <v>24</v>
      </c>
      <c r="R39" s="16">
        <v>26</v>
      </c>
      <c r="S39" s="16">
        <v>24</v>
      </c>
      <c r="T39" s="16">
        <v>28</v>
      </c>
      <c r="U39" s="16">
        <v>31</v>
      </c>
      <c r="V39" s="16">
        <v>27</v>
      </c>
    </row>
    <row r="40" spans="1:22" ht="18" customHeight="1">
      <c r="A40" s="91" t="s">
        <v>106</v>
      </c>
      <c r="B40" s="16">
        <v>13</v>
      </c>
      <c r="C40" s="16">
        <v>13</v>
      </c>
      <c r="D40" s="16">
        <v>20</v>
      </c>
      <c r="E40" s="16">
        <v>22</v>
      </c>
      <c r="F40" s="16">
        <v>16</v>
      </c>
      <c r="G40" s="16">
        <v>18</v>
      </c>
      <c r="H40" s="16">
        <v>22</v>
      </c>
      <c r="I40" s="16">
        <v>19</v>
      </c>
      <c r="J40" s="16">
        <v>23</v>
      </c>
      <c r="K40" s="16">
        <v>23</v>
      </c>
      <c r="L40" s="16">
        <v>22</v>
      </c>
      <c r="M40" s="16">
        <v>19</v>
      </c>
      <c r="N40" s="16">
        <v>20</v>
      </c>
      <c r="O40" s="16">
        <v>21</v>
      </c>
      <c r="P40" s="16">
        <v>24</v>
      </c>
      <c r="Q40" s="16">
        <v>24</v>
      </c>
      <c r="R40" s="16">
        <v>27</v>
      </c>
      <c r="S40" s="16">
        <v>27</v>
      </c>
      <c r="T40" s="16">
        <v>32</v>
      </c>
      <c r="U40" s="16">
        <v>38</v>
      </c>
      <c r="V40" s="16">
        <v>43</v>
      </c>
    </row>
    <row r="41" spans="1:22" ht="18" customHeight="1">
      <c r="A41" s="91" t="s">
        <v>107</v>
      </c>
      <c r="B41" s="16">
        <v>22</v>
      </c>
      <c r="C41" s="16">
        <v>54</v>
      </c>
      <c r="D41" s="16">
        <v>57</v>
      </c>
      <c r="E41" s="16">
        <v>59</v>
      </c>
      <c r="F41" s="16">
        <v>40</v>
      </c>
      <c r="G41" s="16">
        <v>41</v>
      </c>
      <c r="H41" s="16">
        <v>43</v>
      </c>
      <c r="I41" s="16">
        <v>45</v>
      </c>
      <c r="J41" s="16">
        <v>43</v>
      </c>
      <c r="K41" s="16">
        <v>44</v>
      </c>
      <c r="L41" s="16">
        <v>45</v>
      </c>
      <c r="M41" s="16">
        <v>42</v>
      </c>
      <c r="N41" s="16">
        <v>37</v>
      </c>
      <c r="O41" s="16">
        <v>34</v>
      </c>
      <c r="P41" s="16">
        <v>33</v>
      </c>
      <c r="Q41" s="16">
        <v>35</v>
      </c>
      <c r="R41" s="16">
        <v>30</v>
      </c>
      <c r="S41" s="16">
        <v>31</v>
      </c>
      <c r="T41" s="16">
        <v>28</v>
      </c>
      <c r="U41" s="16">
        <v>25</v>
      </c>
      <c r="V41" s="16">
        <v>25</v>
      </c>
    </row>
    <row r="42" spans="1:22" ht="18" customHeight="1">
      <c r="A42" s="91" t="s">
        <v>108</v>
      </c>
      <c r="B42" s="16">
        <v>9</v>
      </c>
      <c r="C42" s="16">
        <v>7</v>
      </c>
      <c r="D42" s="16">
        <v>6</v>
      </c>
      <c r="E42" s="16">
        <v>6</v>
      </c>
      <c r="F42" s="16">
        <v>9</v>
      </c>
      <c r="G42" s="16">
        <v>11</v>
      </c>
      <c r="H42" s="16">
        <v>12</v>
      </c>
      <c r="I42" s="16">
        <v>9</v>
      </c>
      <c r="J42" s="16">
        <v>8</v>
      </c>
      <c r="K42" s="16">
        <v>10</v>
      </c>
      <c r="L42" s="16">
        <v>10</v>
      </c>
      <c r="M42" s="16">
        <v>10</v>
      </c>
      <c r="N42" s="16">
        <v>9</v>
      </c>
      <c r="O42" s="16">
        <v>8</v>
      </c>
      <c r="P42" s="16">
        <v>8</v>
      </c>
      <c r="Q42" s="16">
        <v>7</v>
      </c>
      <c r="R42" s="16">
        <v>8</v>
      </c>
      <c r="S42" s="16">
        <v>8</v>
      </c>
      <c r="T42" s="16">
        <v>12</v>
      </c>
      <c r="U42" s="16">
        <v>12</v>
      </c>
      <c r="V42" s="16">
        <v>12</v>
      </c>
    </row>
    <row r="43" spans="1:22" ht="18" customHeight="1">
      <c r="A43" s="91" t="s">
        <v>109</v>
      </c>
      <c r="B43" s="16">
        <v>3</v>
      </c>
      <c r="C43" s="16">
        <v>6</v>
      </c>
      <c r="D43" s="16">
        <v>7</v>
      </c>
      <c r="E43" s="16">
        <v>8</v>
      </c>
      <c r="F43" s="16">
        <v>9</v>
      </c>
      <c r="G43" s="16">
        <v>12</v>
      </c>
      <c r="H43" s="16">
        <v>12</v>
      </c>
      <c r="I43" s="16">
        <v>12</v>
      </c>
      <c r="J43" s="16">
        <v>11</v>
      </c>
      <c r="K43" s="16">
        <v>11</v>
      </c>
      <c r="L43" s="16">
        <v>10</v>
      </c>
      <c r="M43" s="16">
        <v>7</v>
      </c>
      <c r="N43" s="16">
        <v>8</v>
      </c>
      <c r="O43" s="16">
        <v>8</v>
      </c>
      <c r="P43" s="16">
        <v>8</v>
      </c>
      <c r="Q43" s="16">
        <v>8</v>
      </c>
      <c r="R43" s="16">
        <v>9</v>
      </c>
      <c r="S43" s="16">
        <v>10</v>
      </c>
      <c r="T43" s="16">
        <v>11</v>
      </c>
      <c r="U43" s="16">
        <v>14</v>
      </c>
      <c r="V43" s="16">
        <v>14</v>
      </c>
    </row>
    <row r="44" spans="1:22" ht="18" customHeight="1">
      <c r="A44" s="91" t="s">
        <v>110</v>
      </c>
      <c r="B44" s="16">
        <v>10</v>
      </c>
      <c r="C44" s="16">
        <v>7</v>
      </c>
      <c r="D44" s="16">
        <v>7</v>
      </c>
      <c r="E44" s="16">
        <v>9</v>
      </c>
      <c r="F44" s="16">
        <v>11</v>
      </c>
      <c r="G44" s="16">
        <v>8</v>
      </c>
      <c r="H44" s="16">
        <v>13</v>
      </c>
      <c r="I44" s="16">
        <v>24</v>
      </c>
      <c r="J44" s="16">
        <v>23</v>
      </c>
      <c r="K44" s="16">
        <v>19</v>
      </c>
      <c r="L44" s="16">
        <v>18</v>
      </c>
      <c r="M44" s="16">
        <v>17</v>
      </c>
      <c r="N44" s="16">
        <v>15</v>
      </c>
      <c r="O44" s="16">
        <v>15</v>
      </c>
      <c r="P44" s="16">
        <v>10</v>
      </c>
      <c r="Q44" s="16">
        <v>10</v>
      </c>
      <c r="R44" s="16">
        <v>11</v>
      </c>
      <c r="S44" s="16">
        <v>11</v>
      </c>
      <c r="T44" s="16">
        <v>13</v>
      </c>
      <c r="U44" s="16">
        <v>13</v>
      </c>
      <c r="V44" s="16">
        <v>12</v>
      </c>
    </row>
    <row r="45" spans="1:22" ht="18" customHeight="1">
      <c r="A45" s="91" t="s">
        <v>111</v>
      </c>
      <c r="B45" s="16">
        <v>1</v>
      </c>
      <c r="C45" s="16">
        <v>5</v>
      </c>
      <c r="D45" s="16">
        <v>4</v>
      </c>
      <c r="E45" s="16">
        <v>2</v>
      </c>
      <c r="F45" s="16">
        <v>1</v>
      </c>
      <c r="G45" s="16">
        <v>0</v>
      </c>
      <c r="H45" s="16">
        <v>0</v>
      </c>
      <c r="I45" s="16">
        <v>5</v>
      </c>
      <c r="J45" s="16">
        <v>12</v>
      </c>
      <c r="K45" s="16">
        <v>12</v>
      </c>
      <c r="L45" s="16">
        <v>17</v>
      </c>
      <c r="M45" s="16">
        <v>22</v>
      </c>
      <c r="N45" s="16">
        <v>18</v>
      </c>
      <c r="O45" s="16">
        <v>13</v>
      </c>
      <c r="P45" s="16">
        <v>8</v>
      </c>
      <c r="Q45" s="16">
        <v>22</v>
      </c>
      <c r="R45" s="16">
        <v>20</v>
      </c>
      <c r="S45" s="16">
        <v>21</v>
      </c>
      <c r="T45" s="16">
        <v>24</v>
      </c>
      <c r="U45" s="16">
        <v>21</v>
      </c>
      <c r="V45" s="16">
        <v>21</v>
      </c>
    </row>
    <row r="46" spans="1:22" ht="18" customHeight="1">
      <c r="A46" s="112" t="s">
        <v>112</v>
      </c>
      <c r="B46" s="117">
        <f>SUM(B30:B45)</f>
        <v>366</v>
      </c>
      <c r="C46" s="117">
        <f t="shared" ref="C46:U46" si="2">SUM(C30:C45)</f>
        <v>478</v>
      </c>
      <c r="D46" s="117">
        <f t="shared" si="2"/>
        <v>584</v>
      </c>
      <c r="E46" s="117">
        <f t="shared" si="2"/>
        <v>684</v>
      </c>
      <c r="F46" s="117">
        <f t="shared" si="2"/>
        <v>771</v>
      </c>
      <c r="G46" s="117">
        <f t="shared" si="2"/>
        <v>863</v>
      </c>
      <c r="H46" s="117">
        <f t="shared" si="2"/>
        <v>1008</v>
      </c>
      <c r="I46" s="117">
        <f t="shared" si="2"/>
        <v>1092</v>
      </c>
      <c r="J46" s="117">
        <f t="shared" si="2"/>
        <v>1174</v>
      </c>
      <c r="K46" s="117">
        <f t="shared" si="2"/>
        <v>1212</v>
      </c>
      <c r="L46" s="117">
        <f t="shared" si="2"/>
        <v>1275</v>
      </c>
      <c r="M46" s="117">
        <f t="shared" si="2"/>
        <v>1262</v>
      </c>
      <c r="N46" s="117">
        <f t="shared" si="2"/>
        <v>1248</v>
      </c>
      <c r="O46" s="117">
        <f t="shared" si="2"/>
        <v>1230</v>
      </c>
      <c r="P46" s="117">
        <f t="shared" si="2"/>
        <v>1317</v>
      </c>
      <c r="Q46" s="117">
        <f t="shared" si="2"/>
        <v>1343</v>
      </c>
      <c r="R46" s="117">
        <f t="shared" si="2"/>
        <v>1426</v>
      </c>
      <c r="S46" s="117">
        <f t="shared" si="2"/>
        <v>1520</v>
      </c>
      <c r="T46" s="117">
        <f t="shared" si="2"/>
        <v>1566</v>
      </c>
      <c r="U46" s="117">
        <f t="shared" si="2"/>
        <v>1480</v>
      </c>
      <c r="V46" s="117">
        <f>SUM(V30:V45)</f>
        <v>1427</v>
      </c>
    </row>
    <row r="47" spans="1:22" ht="18" customHeight="1">
      <c r="A47" s="113" t="s">
        <v>113</v>
      </c>
      <c r="B47" s="16">
        <f>B48-B46</f>
        <v>77</v>
      </c>
      <c r="C47" s="16">
        <f t="shared" ref="C47:U47" si="3">C48-C46</f>
        <v>91</v>
      </c>
      <c r="D47" s="16">
        <f t="shared" si="3"/>
        <v>107</v>
      </c>
      <c r="E47" s="16">
        <f t="shared" si="3"/>
        <v>116</v>
      </c>
      <c r="F47" s="16">
        <f t="shared" si="3"/>
        <v>141</v>
      </c>
      <c r="G47" s="16">
        <f t="shared" si="3"/>
        <v>166</v>
      </c>
      <c r="H47" s="16">
        <f t="shared" si="3"/>
        <v>187</v>
      </c>
      <c r="I47" s="16">
        <f t="shared" si="3"/>
        <v>198</v>
      </c>
      <c r="J47" s="16">
        <f t="shared" si="3"/>
        <v>180</v>
      </c>
      <c r="K47" s="16">
        <f t="shared" si="3"/>
        <v>177</v>
      </c>
      <c r="L47" s="16">
        <f t="shared" si="3"/>
        <v>160</v>
      </c>
      <c r="M47" s="16">
        <f t="shared" si="3"/>
        <v>163</v>
      </c>
      <c r="N47" s="16">
        <f t="shared" si="3"/>
        <v>162</v>
      </c>
      <c r="O47" s="16">
        <f t="shared" si="3"/>
        <v>159</v>
      </c>
      <c r="P47" s="16">
        <f t="shared" si="3"/>
        <v>165</v>
      </c>
      <c r="Q47" s="16">
        <f t="shared" si="3"/>
        <v>162</v>
      </c>
      <c r="R47" s="16">
        <f t="shared" si="3"/>
        <v>167</v>
      </c>
      <c r="S47" s="16">
        <f t="shared" si="3"/>
        <v>181</v>
      </c>
      <c r="T47" s="16">
        <f t="shared" si="3"/>
        <v>181</v>
      </c>
      <c r="U47" s="16">
        <f t="shared" si="3"/>
        <v>183</v>
      </c>
      <c r="V47" s="16">
        <f>V48-V46</f>
        <v>199</v>
      </c>
    </row>
    <row r="48" spans="1:22" ht="18" customHeight="1">
      <c r="A48" s="93" t="s">
        <v>39</v>
      </c>
      <c r="B48" s="62">
        <v>443</v>
      </c>
      <c r="C48" s="62">
        <v>569</v>
      </c>
      <c r="D48" s="62">
        <v>691</v>
      </c>
      <c r="E48" s="62">
        <v>800</v>
      </c>
      <c r="F48" s="62">
        <v>912</v>
      </c>
      <c r="G48" s="62">
        <v>1029</v>
      </c>
      <c r="H48" s="62">
        <v>1195</v>
      </c>
      <c r="I48" s="62">
        <v>1290</v>
      </c>
      <c r="J48" s="62">
        <v>1354</v>
      </c>
      <c r="K48" s="62">
        <v>1389</v>
      </c>
      <c r="L48" s="62">
        <v>1435</v>
      </c>
      <c r="M48" s="62">
        <v>1425</v>
      </c>
      <c r="N48" s="62">
        <v>1410</v>
      </c>
      <c r="O48" s="62">
        <v>1389</v>
      </c>
      <c r="P48" s="62">
        <v>1482</v>
      </c>
      <c r="Q48" s="62">
        <v>1505</v>
      </c>
      <c r="R48" s="62">
        <v>1593</v>
      </c>
      <c r="S48" s="62">
        <v>1701</v>
      </c>
      <c r="T48" s="62">
        <v>1747</v>
      </c>
      <c r="U48" s="115">
        <v>1663</v>
      </c>
      <c r="V48" s="115">
        <v>1626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0" t="s">
        <v>50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96</v>
      </c>
      <c r="B54" s="16">
        <v>14</v>
      </c>
      <c r="C54" s="16">
        <v>17</v>
      </c>
      <c r="D54" s="16">
        <v>16</v>
      </c>
      <c r="E54" s="16">
        <v>19</v>
      </c>
      <c r="F54" s="16">
        <v>18</v>
      </c>
      <c r="G54" s="16">
        <v>18</v>
      </c>
      <c r="H54" s="16">
        <v>21</v>
      </c>
      <c r="I54" s="16">
        <v>23</v>
      </c>
      <c r="J54" s="16">
        <v>24</v>
      </c>
      <c r="K54" s="16">
        <v>24</v>
      </c>
      <c r="L54" s="16">
        <v>22</v>
      </c>
      <c r="M54" s="16">
        <v>23</v>
      </c>
      <c r="N54" s="16">
        <v>23</v>
      </c>
      <c r="O54" s="16">
        <v>23</v>
      </c>
      <c r="P54" s="16">
        <v>23</v>
      </c>
      <c r="Q54" s="16">
        <v>20</v>
      </c>
      <c r="R54" s="16">
        <v>19</v>
      </c>
      <c r="S54" s="16">
        <v>20</v>
      </c>
      <c r="T54" s="16">
        <v>17</v>
      </c>
      <c r="U54" s="16">
        <v>16</v>
      </c>
      <c r="V54" s="16">
        <v>20</v>
      </c>
    </row>
    <row r="55" spans="1:22" ht="18" customHeight="1">
      <c r="A55" s="91" t="s">
        <v>97</v>
      </c>
      <c r="B55" s="16">
        <v>2</v>
      </c>
      <c r="C55" s="16">
        <v>11</v>
      </c>
      <c r="D55" s="16">
        <v>33</v>
      </c>
      <c r="E55" s="16">
        <v>40</v>
      </c>
      <c r="F55" s="16">
        <v>47</v>
      </c>
      <c r="G55" s="16">
        <v>50</v>
      </c>
      <c r="H55" s="16">
        <v>62</v>
      </c>
      <c r="I55" s="16">
        <v>76</v>
      </c>
      <c r="J55" s="16">
        <v>77</v>
      </c>
      <c r="K55" s="16">
        <v>87</v>
      </c>
      <c r="L55" s="16">
        <v>85</v>
      </c>
      <c r="M55" s="16">
        <v>72</v>
      </c>
      <c r="N55" s="16">
        <v>68</v>
      </c>
      <c r="O55" s="16">
        <v>64</v>
      </c>
      <c r="P55" s="16">
        <v>59</v>
      </c>
      <c r="Q55" s="16">
        <v>72</v>
      </c>
      <c r="R55" s="16">
        <v>63</v>
      </c>
      <c r="S55" s="16">
        <v>50</v>
      </c>
      <c r="T55" s="16">
        <v>48</v>
      </c>
      <c r="U55" s="16">
        <v>50</v>
      </c>
      <c r="V55" s="16">
        <v>50</v>
      </c>
    </row>
    <row r="56" spans="1:22" ht="18" customHeight="1">
      <c r="A56" s="91" t="s">
        <v>98</v>
      </c>
      <c r="B56" s="16">
        <v>71</v>
      </c>
      <c r="C56" s="16">
        <v>72</v>
      </c>
      <c r="D56" s="16">
        <v>69</v>
      </c>
      <c r="E56" s="16">
        <v>69</v>
      </c>
      <c r="F56" s="16">
        <v>72</v>
      </c>
      <c r="G56" s="16">
        <v>71</v>
      </c>
      <c r="H56" s="16">
        <v>68</v>
      </c>
      <c r="I56" s="16">
        <v>70</v>
      </c>
      <c r="J56" s="16">
        <v>69</v>
      </c>
      <c r="K56" s="16">
        <v>68</v>
      </c>
      <c r="L56" s="16">
        <v>69</v>
      </c>
      <c r="M56" s="16">
        <v>67</v>
      </c>
      <c r="N56" s="16">
        <v>65</v>
      </c>
      <c r="O56" s="16">
        <v>68</v>
      </c>
      <c r="P56" s="16">
        <v>73</v>
      </c>
      <c r="Q56" s="16">
        <v>73</v>
      </c>
      <c r="R56" s="16">
        <v>69</v>
      </c>
      <c r="S56" s="16">
        <v>69</v>
      </c>
      <c r="T56" s="16">
        <v>65</v>
      </c>
      <c r="U56" s="16">
        <v>65</v>
      </c>
      <c r="V56" s="16">
        <v>67</v>
      </c>
    </row>
    <row r="57" spans="1:22" ht="18" customHeight="1">
      <c r="A57" s="91" t="s">
        <v>99</v>
      </c>
      <c r="B57" s="16">
        <v>5</v>
      </c>
      <c r="C57" s="16">
        <v>5</v>
      </c>
      <c r="D57" s="16">
        <v>5</v>
      </c>
      <c r="E57" s="16">
        <v>4</v>
      </c>
      <c r="F57" s="16">
        <v>8</v>
      </c>
      <c r="G57" s="16">
        <v>17</v>
      </c>
      <c r="H57" s="16">
        <v>19</v>
      </c>
      <c r="I57" s="16">
        <v>22</v>
      </c>
      <c r="J57" s="16">
        <v>24</v>
      </c>
      <c r="K57" s="16">
        <v>22</v>
      </c>
      <c r="L57" s="16">
        <v>22</v>
      </c>
      <c r="M57" s="16">
        <v>20</v>
      </c>
      <c r="N57" s="16">
        <v>21</v>
      </c>
      <c r="O57" s="16">
        <v>21</v>
      </c>
      <c r="P57" s="16">
        <v>24</v>
      </c>
      <c r="Q57" s="16">
        <v>22</v>
      </c>
      <c r="R57" s="16">
        <v>20</v>
      </c>
      <c r="S57" s="16">
        <v>23</v>
      </c>
      <c r="T57" s="16">
        <v>25</v>
      </c>
      <c r="U57" s="16">
        <v>32</v>
      </c>
      <c r="V57" s="16">
        <v>36</v>
      </c>
    </row>
    <row r="58" spans="1:22" ht="18" customHeight="1">
      <c r="A58" s="91" t="s">
        <v>100</v>
      </c>
      <c r="B58" s="16">
        <v>63</v>
      </c>
      <c r="C58" s="16">
        <v>74</v>
      </c>
      <c r="D58" s="16">
        <v>104</v>
      </c>
      <c r="E58" s="16">
        <v>160</v>
      </c>
      <c r="F58" s="16">
        <v>221</v>
      </c>
      <c r="G58" s="16">
        <v>290</v>
      </c>
      <c r="H58" s="16">
        <v>343</v>
      </c>
      <c r="I58" s="16">
        <v>367</v>
      </c>
      <c r="J58" s="16">
        <v>389</v>
      </c>
      <c r="K58" s="16">
        <v>379</v>
      </c>
      <c r="L58" s="16">
        <v>376</v>
      </c>
      <c r="M58" s="16">
        <v>342</v>
      </c>
      <c r="N58" s="16">
        <v>301</v>
      </c>
      <c r="O58" s="16">
        <v>257</v>
      </c>
      <c r="P58" s="16">
        <v>247</v>
      </c>
      <c r="Q58" s="16">
        <v>228</v>
      </c>
      <c r="R58" s="16">
        <v>221</v>
      </c>
      <c r="S58" s="16">
        <v>215</v>
      </c>
      <c r="T58" s="16">
        <v>219</v>
      </c>
      <c r="U58" s="16">
        <v>219</v>
      </c>
      <c r="V58" s="16">
        <v>219</v>
      </c>
    </row>
    <row r="59" spans="1:22" ht="18" customHeight="1">
      <c r="A59" s="91" t="s">
        <v>101</v>
      </c>
      <c r="B59" s="16">
        <v>11</v>
      </c>
      <c r="C59" s="16">
        <v>11</v>
      </c>
      <c r="D59" s="16">
        <v>9</v>
      </c>
      <c r="E59" s="16">
        <v>17</v>
      </c>
      <c r="F59" s="16">
        <v>30</v>
      </c>
      <c r="G59" s="16">
        <v>47</v>
      </c>
      <c r="H59" s="16">
        <v>71</v>
      </c>
      <c r="I59" s="16">
        <v>85</v>
      </c>
      <c r="J59" s="16">
        <v>75</v>
      </c>
      <c r="K59" s="16">
        <v>87</v>
      </c>
      <c r="L59" s="16">
        <v>84</v>
      </c>
      <c r="M59" s="16">
        <v>87</v>
      </c>
      <c r="N59" s="16">
        <v>82</v>
      </c>
      <c r="O59" s="16">
        <v>81</v>
      </c>
      <c r="P59" s="16">
        <v>76</v>
      </c>
      <c r="Q59" s="16">
        <v>75</v>
      </c>
      <c r="R59" s="16">
        <v>72</v>
      </c>
      <c r="S59" s="16">
        <v>70</v>
      </c>
      <c r="T59" s="16">
        <v>64</v>
      </c>
      <c r="U59" s="16">
        <v>64</v>
      </c>
      <c r="V59" s="16">
        <v>66</v>
      </c>
    </row>
    <row r="60" spans="1:22" ht="18" customHeight="1">
      <c r="A60" s="91" t="s">
        <v>102</v>
      </c>
      <c r="B60" s="16">
        <v>10</v>
      </c>
      <c r="C60" s="16">
        <v>11</v>
      </c>
      <c r="D60" s="16">
        <v>17</v>
      </c>
      <c r="E60" s="16">
        <v>16</v>
      </c>
      <c r="F60" s="16">
        <v>15</v>
      </c>
      <c r="G60" s="16">
        <v>12</v>
      </c>
      <c r="H60" s="16">
        <v>10</v>
      </c>
      <c r="I60" s="16">
        <v>11</v>
      </c>
      <c r="J60" s="16">
        <v>11</v>
      </c>
      <c r="K60" s="16">
        <v>12</v>
      </c>
      <c r="L60" s="16">
        <v>13</v>
      </c>
      <c r="M60" s="16">
        <v>14</v>
      </c>
      <c r="N60" s="16">
        <v>17</v>
      </c>
      <c r="O60" s="16">
        <v>14</v>
      </c>
      <c r="P60" s="16">
        <v>16</v>
      </c>
      <c r="Q60" s="16">
        <v>17</v>
      </c>
      <c r="R60" s="16">
        <v>18</v>
      </c>
      <c r="S60" s="16">
        <v>19</v>
      </c>
      <c r="T60" s="16">
        <v>20</v>
      </c>
      <c r="U60" s="16">
        <v>14</v>
      </c>
      <c r="V60" s="16">
        <v>12</v>
      </c>
    </row>
    <row r="61" spans="1:22" ht="18" customHeight="1">
      <c r="A61" s="91" t="s">
        <v>103</v>
      </c>
      <c r="B61" s="16">
        <v>44</v>
      </c>
      <c r="C61" s="16">
        <v>42</v>
      </c>
      <c r="D61" s="16">
        <v>60</v>
      </c>
      <c r="E61" s="16">
        <v>73</v>
      </c>
      <c r="F61" s="16">
        <v>93</v>
      </c>
      <c r="G61" s="16">
        <v>109</v>
      </c>
      <c r="H61" s="16">
        <v>133</v>
      </c>
      <c r="I61" s="16">
        <v>162</v>
      </c>
      <c r="J61" s="16">
        <v>180</v>
      </c>
      <c r="K61" s="16">
        <v>191</v>
      </c>
      <c r="L61" s="16">
        <v>231</v>
      </c>
      <c r="M61" s="16">
        <v>276</v>
      </c>
      <c r="N61" s="16">
        <v>319</v>
      </c>
      <c r="O61" s="16">
        <v>365</v>
      </c>
      <c r="P61" s="16">
        <v>439</v>
      </c>
      <c r="Q61" s="16">
        <v>452</v>
      </c>
      <c r="R61" s="16">
        <v>494</v>
      </c>
      <c r="S61" s="16">
        <v>542</v>
      </c>
      <c r="T61" s="16">
        <v>574</v>
      </c>
      <c r="U61" s="16">
        <v>549</v>
      </c>
      <c r="V61" s="16">
        <v>514</v>
      </c>
    </row>
    <row r="62" spans="1:22" ht="18" customHeight="1">
      <c r="A62" s="91" t="s">
        <v>104</v>
      </c>
      <c r="B62" s="16">
        <v>19</v>
      </c>
      <c r="C62" s="16">
        <v>16</v>
      </c>
      <c r="D62" s="16">
        <v>17</v>
      </c>
      <c r="E62" s="16">
        <v>17</v>
      </c>
      <c r="F62" s="16">
        <v>17</v>
      </c>
      <c r="G62" s="16">
        <v>21</v>
      </c>
      <c r="H62" s="16">
        <v>21</v>
      </c>
      <c r="I62" s="16">
        <v>20</v>
      </c>
      <c r="J62" s="16">
        <v>20</v>
      </c>
      <c r="K62" s="16">
        <v>20</v>
      </c>
      <c r="L62" s="16">
        <v>19</v>
      </c>
      <c r="M62" s="16">
        <v>19</v>
      </c>
      <c r="N62" s="16">
        <v>25</v>
      </c>
      <c r="O62" s="16">
        <v>29</v>
      </c>
      <c r="P62" s="16">
        <v>27</v>
      </c>
      <c r="Q62" s="16">
        <v>27</v>
      </c>
      <c r="R62" s="16">
        <v>29</v>
      </c>
      <c r="S62" s="16">
        <v>25</v>
      </c>
      <c r="T62" s="16">
        <v>26</v>
      </c>
      <c r="U62" s="16">
        <v>21</v>
      </c>
      <c r="V62" s="16">
        <v>26</v>
      </c>
    </row>
    <row r="63" spans="1:22" ht="18" customHeight="1">
      <c r="A63" s="91" t="s">
        <v>105</v>
      </c>
      <c r="B63" s="16">
        <v>28</v>
      </c>
      <c r="C63" s="16">
        <v>42</v>
      </c>
      <c r="D63" s="16">
        <v>46</v>
      </c>
      <c r="E63" s="16">
        <v>53</v>
      </c>
      <c r="F63" s="16">
        <v>50</v>
      </c>
      <c r="G63" s="16">
        <v>43</v>
      </c>
      <c r="H63" s="16">
        <v>43</v>
      </c>
      <c r="I63" s="16">
        <v>33</v>
      </c>
      <c r="J63" s="16">
        <v>35</v>
      </c>
      <c r="K63" s="16">
        <v>31</v>
      </c>
      <c r="L63" s="16">
        <v>28</v>
      </c>
      <c r="M63" s="16">
        <v>28</v>
      </c>
      <c r="N63" s="16">
        <v>28</v>
      </c>
      <c r="O63" s="16">
        <v>26</v>
      </c>
      <c r="P63" s="16">
        <v>26</v>
      </c>
      <c r="Q63" s="16">
        <v>26</v>
      </c>
      <c r="R63" s="16">
        <v>30</v>
      </c>
      <c r="S63" s="16">
        <v>31</v>
      </c>
      <c r="T63" s="16">
        <v>29</v>
      </c>
      <c r="U63" s="16">
        <v>33</v>
      </c>
      <c r="V63" s="16">
        <v>31</v>
      </c>
    </row>
    <row r="64" spans="1:22" ht="18" customHeight="1">
      <c r="A64" s="91" t="s">
        <v>106</v>
      </c>
      <c r="B64" s="16">
        <v>20</v>
      </c>
      <c r="C64" s="16">
        <v>20</v>
      </c>
      <c r="D64" s="16">
        <v>22</v>
      </c>
      <c r="E64" s="16">
        <v>23</v>
      </c>
      <c r="F64" s="16">
        <v>20</v>
      </c>
      <c r="G64" s="16">
        <v>23</v>
      </c>
      <c r="H64" s="16">
        <v>19</v>
      </c>
      <c r="I64" s="16">
        <v>19</v>
      </c>
      <c r="J64" s="16">
        <v>25</v>
      </c>
      <c r="K64" s="16">
        <v>28</v>
      </c>
      <c r="L64" s="16">
        <v>28</v>
      </c>
      <c r="M64" s="16">
        <v>28</v>
      </c>
      <c r="N64" s="16">
        <v>26</v>
      </c>
      <c r="O64" s="16">
        <v>25</v>
      </c>
      <c r="P64" s="16">
        <v>27</v>
      </c>
      <c r="Q64" s="16">
        <v>23</v>
      </c>
      <c r="R64" s="16">
        <v>26</v>
      </c>
      <c r="S64" s="16">
        <v>27</v>
      </c>
      <c r="T64" s="16">
        <v>35</v>
      </c>
      <c r="U64" s="16">
        <v>39</v>
      </c>
      <c r="V64" s="16">
        <v>45</v>
      </c>
    </row>
    <row r="65" spans="1:22" ht="18" customHeight="1">
      <c r="A65" s="91" t="s">
        <v>107</v>
      </c>
      <c r="B65" s="16">
        <v>23</v>
      </c>
      <c r="C65" s="16">
        <v>45</v>
      </c>
      <c r="D65" s="16">
        <v>51</v>
      </c>
      <c r="E65" s="16">
        <v>48</v>
      </c>
      <c r="F65" s="16">
        <v>44</v>
      </c>
      <c r="G65" s="16">
        <v>38</v>
      </c>
      <c r="H65" s="16">
        <v>36</v>
      </c>
      <c r="I65" s="16">
        <v>39</v>
      </c>
      <c r="J65" s="16">
        <v>38</v>
      </c>
      <c r="K65" s="16">
        <v>43</v>
      </c>
      <c r="L65" s="16">
        <v>43</v>
      </c>
      <c r="M65" s="16">
        <v>45</v>
      </c>
      <c r="N65" s="16">
        <v>37</v>
      </c>
      <c r="O65" s="16">
        <v>34</v>
      </c>
      <c r="P65" s="16">
        <v>32</v>
      </c>
      <c r="Q65" s="16">
        <v>40</v>
      </c>
      <c r="R65" s="16">
        <v>39</v>
      </c>
      <c r="S65" s="16">
        <v>39</v>
      </c>
      <c r="T65" s="16">
        <v>41</v>
      </c>
      <c r="U65" s="16">
        <v>36</v>
      </c>
      <c r="V65" s="16">
        <v>38</v>
      </c>
    </row>
    <row r="66" spans="1:22" ht="18" customHeight="1">
      <c r="A66" s="91" t="s">
        <v>108</v>
      </c>
      <c r="B66" s="16">
        <v>8</v>
      </c>
      <c r="C66" s="16">
        <v>9</v>
      </c>
      <c r="D66" s="16">
        <v>9</v>
      </c>
      <c r="E66" s="16">
        <v>12</v>
      </c>
      <c r="F66" s="16">
        <v>18</v>
      </c>
      <c r="G66" s="16">
        <v>15</v>
      </c>
      <c r="H66" s="16">
        <v>22</v>
      </c>
      <c r="I66" s="16">
        <v>23</v>
      </c>
      <c r="J66" s="16">
        <v>27</v>
      </c>
      <c r="K66" s="16">
        <v>28</v>
      </c>
      <c r="L66" s="16">
        <v>28</v>
      </c>
      <c r="M66" s="16">
        <v>22</v>
      </c>
      <c r="N66" s="16">
        <v>23</v>
      </c>
      <c r="O66" s="16">
        <v>20</v>
      </c>
      <c r="P66" s="16">
        <v>21</v>
      </c>
      <c r="Q66" s="16">
        <v>20</v>
      </c>
      <c r="R66" s="16">
        <v>23</v>
      </c>
      <c r="S66" s="16">
        <v>24</v>
      </c>
      <c r="T66" s="16">
        <v>30</v>
      </c>
      <c r="U66" s="16">
        <v>29</v>
      </c>
      <c r="V66" s="16">
        <v>31</v>
      </c>
    </row>
    <row r="67" spans="1:22" ht="18" customHeight="1">
      <c r="A67" s="91" t="s">
        <v>109</v>
      </c>
      <c r="B67" s="16">
        <v>4</v>
      </c>
      <c r="C67" s="16">
        <v>8</v>
      </c>
      <c r="D67" s="16">
        <v>8</v>
      </c>
      <c r="E67" s="16">
        <v>9</v>
      </c>
      <c r="F67" s="16">
        <v>10</v>
      </c>
      <c r="G67" s="16">
        <v>10</v>
      </c>
      <c r="H67" s="16">
        <v>13</v>
      </c>
      <c r="I67" s="16">
        <v>10</v>
      </c>
      <c r="J67" s="16">
        <v>8</v>
      </c>
      <c r="K67" s="16">
        <v>10</v>
      </c>
      <c r="L67" s="16">
        <v>11</v>
      </c>
      <c r="M67" s="16">
        <v>9</v>
      </c>
      <c r="N67" s="16">
        <v>11</v>
      </c>
      <c r="O67" s="16">
        <v>13</v>
      </c>
      <c r="P67" s="16">
        <v>14</v>
      </c>
      <c r="Q67" s="16">
        <v>16</v>
      </c>
      <c r="R67" s="16">
        <v>14</v>
      </c>
      <c r="S67" s="16">
        <v>16</v>
      </c>
      <c r="T67" s="16">
        <v>17</v>
      </c>
      <c r="U67" s="16">
        <v>18</v>
      </c>
      <c r="V67" s="16">
        <v>16</v>
      </c>
    </row>
    <row r="68" spans="1:22" ht="18" customHeight="1">
      <c r="A68" s="91" t="s">
        <v>110</v>
      </c>
      <c r="B68" s="16">
        <v>6</v>
      </c>
      <c r="C68" s="16">
        <v>7</v>
      </c>
      <c r="D68" s="16">
        <v>9</v>
      </c>
      <c r="E68" s="16">
        <v>11</v>
      </c>
      <c r="F68" s="16">
        <v>13</v>
      </c>
      <c r="G68" s="16">
        <v>12</v>
      </c>
      <c r="H68" s="16">
        <v>21</v>
      </c>
      <c r="I68" s="16">
        <v>28</v>
      </c>
      <c r="J68" s="16">
        <v>22</v>
      </c>
      <c r="K68" s="16">
        <v>24</v>
      </c>
      <c r="L68" s="16">
        <v>25</v>
      </c>
      <c r="M68" s="16">
        <v>25</v>
      </c>
      <c r="N68" s="16">
        <v>27</v>
      </c>
      <c r="O68" s="16">
        <v>29</v>
      </c>
      <c r="P68" s="16">
        <v>26</v>
      </c>
      <c r="Q68" s="16">
        <v>22</v>
      </c>
      <c r="R68" s="16">
        <v>22</v>
      </c>
      <c r="S68" s="16">
        <v>20</v>
      </c>
      <c r="T68" s="16">
        <v>20</v>
      </c>
      <c r="U68" s="16">
        <v>22</v>
      </c>
      <c r="V68" s="16">
        <v>21</v>
      </c>
    </row>
    <row r="69" spans="1:22" ht="18" customHeight="1">
      <c r="A69" s="91" t="s">
        <v>111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2</v>
      </c>
      <c r="O69" s="16">
        <v>1</v>
      </c>
      <c r="P69" s="16">
        <v>1</v>
      </c>
      <c r="Q69" s="16">
        <v>2</v>
      </c>
      <c r="R69" s="16">
        <v>2</v>
      </c>
      <c r="S69" s="16">
        <v>4</v>
      </c>
      <c r="T69" s="16">
        <v>4</v>
      </c>
      <c r="U69" s="16">
        <v>4</v>
      </c>
      <c r="V69" s="16">
        <v>5</v>
      </c>
    </row>
    <row r="70" spans="1:22" ht="18" customHeight="1">
      <c r="A70" s="112" t="s">
        <v>112</v>
      </c>
      <c r="B70" s="117">
        <f>SUM(B54:B69)</f>
        <v>328</v>
      </c>
      <c r="C70" s="117">
        <f t="shared" ref="C70:U70" si="4">SUM(C54:C69)</f>
        <v>390</v>
      </c>
      <c r="D70" s="117">
        <f t="shared" si="4"/>
        <v>475</v>
      </c>
      <c r="E70" s="117">
        <f t="shared" si="4"/>
        <v>571</v>
      </c>
      <c r="F70" s="117">
        <f t="shared" si="4"/>
        <v>676</v>
      </c>
      <c r="G70" s="117">
        <f t="shared" si="4"/>
        <v>776</v>
      </c>
      <c r="H70" s="117">
        <f t="shared" si="4"/>
        <v>902</v>
      </c>
      <c r="I70" s="117">
        <f t="shared" si="4"/>
        <v>988</v>
      </c>
      <c r="J70" s="117">
        <f t="shared" si="4"/>
        <v>1025</v>
      </c>
      <c r="K70" s="117">
        <f t="shared" si="4"/>
        <v>1054</v>
      </c>
      <c r="L70" s="117">
        <f t="shared" si="4"/>
        <v>1084</v>
      </c>
      <c r="M70" s="117">
        <f t="shared" si="4"/>
        <v>1077</v>
      </c>
      <c r="N70" s="117">
        <f t="shared" si="4"/>
        <v>1075</v>
      </c>
      <c r="O70" s="117">
        <f t="shared" si="4"/>
        <v>1070</v>
      </c>
      <c r="P70" s="117">
        <f t="shared" si="4"/>
        <v>1131</v>
      </c>
      <c r="Q70" s="117">
        <f t="shared" si="4"/>
        <v>1135</v>
      </c>
      <c r="R70" s="117">
        <f t="shared" si="4"/>
        <v>1161</v>
      </c>
      <c r="S70" s="117">
        <f t="shared" si="4"/>
        <v>1194</v>
      </c>
      <c r="T70" s="117">
        <f t="shared" si="4"/>
        <v>1234</v>
      </c>
      <c r="U70" s="117">
        <f t="shared" si="4"/>
        <v>1211</v>
      </c>
      <c r="V70" s="117">
        <f>SUM(V54:V69)</f>
        <v>1197</v>
      </c>
    </row>
    <row r="71" spans="1:22" ht="18" customHeight="1">
      <c r="A71" s="113" t="s">
        <v>113</v>
      </c>
      <c r="B71" s="16">
        <f>B72-B70</f>
        <v>73</v>
      </c>
      <c r="C71" s="16">
        <f t="shared" ref="C71:U71" si="5">C72-C70</f>
        <v>93</v>
      </c>
      <c r="D71" s="16">
        <f t="shared" si="5"/>
        <v>101</v>
      </c>
      <c r="E71" s="16">
        <f t="shared" si="5"/>
        <v>127</v>
      </c>
      <c r="F71" s="16">
        <f t="shared" si="5"/>
        <v>150</v>
      </c>
      <c r="G71" s="16">
        <f t="shared" si="5"/>
        <v>169</v>
      </c>
      <c r="H71" s="16">
        <f t="shared" si="5"/>
        <v>184</v>
      </c>
      <c r="I71" s="16">
        <f t="shared" si="5"/>
        <v>211</v>
      </c>
      <c r="J71" s="16">
        <f t="shared" si="5"/>
        <v>208</v>
      </c>
      <c r="K71" s="16">
        <f t="shared" si="5"/>
        <v>209</v>
      </c>
      <c r="L71" s="16">
        <f t="shared" si="5"/>
        <v>209</v>
      </c>
      <c r="M71" s="16">
        <f t="shared" si="5"/>
        <v>214</v>
      </c>
      <c r="N71" s="16">
        <f t="shared" si="5"/>
        <v>193</v>
      </c>
      <c r="O71" s="16">
        <f t="shared" si="5"/>
        <v>186</v>
      </c>
      <c r="P71" s="16">
        <f t="shared" si="5"/>
        <v>205</v>
      </c>
      <c r="Q71" s="16">
        <f t="shared" si="5"/>
        <v>206</v>
      </c>
      <c r="R71" s="16">
        <f t="shared" si="5"/>
        <v>219</v>
      </c>
      <c r="S71" s="16">
        <f t="shared" si="5"/>
        <v>236</v>
      </c>
      <c r="T71" s="16">
        <f t="shared" si="5"/>
        <v>240</v>
      </c>
      <c r="U71" s="16">
        <f t="shared" si="5"/>
        <v>246</v>
      </c>
      <c r="V71" s="16">
        <f>V72-V70</f>
        <v>277</v>
      </c>
    </row>
    <row r="72" spans="1:22" ht="18" customHeight="1">
      <c r="A72" s="93" t="s">
        <v>39</v>
      </c>
      <c r="B72" s="62">
        <v>401</v>
      </c>
      <c r="C72" s="62">
        <v>483</v>
      </c>
      <c r="D72" s="62">
        <v>576</v>
      </c>
      <c r="E72" s="62">
        <v>698</v>
      </c>
      <c r="F72" s="62">
        <v>826</v>
      </c>
      <c r="G72" s="62">
        <v>945</v>
      </c>
      <c r="H72" s="62">
        <v>1086</v>
      </c>
      <c r="I72" s="62">
        <v>1199</v>
      </c>
      <c r="J72" s="62">
        <v>1233</v>
      </c>
      <c r="K72" s="62">
        <v>1263</v>
      </c>
      <c r="L72" s="62">
        <v>1293</v>
      </c>
      <c r="M72" s="62">
        <v>1291</v>
      </c>
      <c r="N72" s="62">
        <v>1268</v>
      </c>
      <c r="O72" s="62">
        <v>1256</v>
      </c>
      <c r="P72" s="62">
        <v>1336</v>
      </c>
      <c r="Q72" s="62">
        <v>1341</v>
      </c>
      <c r="R72" s="62">
        <v>1380</v>
      </c>
      <c r="S72" s="62">
        <v>1430</v>
      </c>
      <c r="T72" s="62">
        <v>1474</v>
      </c>
      <c r="U72" s="115">
        <v>1457</v>
      </c>
      <c r="V72" s="115">
        <v>1474</v>
      </c>
    </row>
    <row r="73" spans="1:22" ht="18" customHeight="1">
      <c r="A73" s="58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G14" sqref="G14:G15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9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99" t="s">
        <v>37</v>
      </c>
      <c r="V5" s="99" t="s">
        <v>38</v>
      </c>
    </row>
    <row r="6" spans="1:22" ht="18" customHeight="1">
      <c r="A6" s="90" t="s">
        <v>96</v>
      </c>
      <c r="B6" s="63">
        <v>10</v>
      </c>
      <c r="C6" s="63">
        <v>12</v>
      </c>
      <c r="D6" s="63">
        <v>14</v>
      </c>
      <c r="E6" s="63">
        <v>14</v>
      </c>
      <c r="F6" s="63">
        <v>13</v>
      </c>
      <c r="G6" s="63">
        <v>15</v>
      </c>
      <c r="H6" s="63">
        <v>20</v>
      </c>
      <c r="I6" s="63">
        <v>29</v>
      </c>
      <c r="J6" s="63">
        <v>31</v>
      </c>
      <c r="K6" s="63">
        <v>31</v>
      </c>
      <c r="L6" s="63">
        <v>27</v>
      </c>
      <c r="M6" s="63">
        <v>25</v>
      </c>
      <c r="N6" s="63">
        <v>27</v>
      </c>
      <c r="O6" s="63">
        <v>26</v>
      </c>
      <c r="P6" s="63">
        <v>27</v>
      </c>
      <c r="Q6" s="63">
        <v>23</v>
      </c>
      <c r="R6" s="63">
        <v>25</v>
      </c>
      <c r="S6" s="63">
        <v>31</v>
      </c>
      <c r="T6" s="63">
        <v>24</v>
      </c>
      <c r="U6" s="108">
        <v>26</v>
      </c>
      <c r="V6" s="108">
        <v>29</v>
      </c>
    </row>
    <row r="7" spans="1:22" ht="18" customHeight="1">
      <c r="A7" s="91" t="s">
        <v>116</v>
      </c>
      <c r="B7" s="16">
        <v>3</v>
      </c>
      <c r="C7" s="16">
        <v>5</v>
      </c>
      <c r="D7" s="16">
        <v>5</v>
      </c>
      <c r="E7" s="16">
        <v>5</v>
      </c>
      <c r="F7" s="16">
        <v>9</v>
      </c>
      <c r="G7" s="16">
        <v>8</v>
      </c>
      <c r="H7" s="16">
        <v>10</v>
      </c>
      <c r="I7" s="16">
        <v>11</v>
      </c>
      <c r="J7" s="16">
        <v>11</v>
      </c>
      <c r="K7" s="16">
        <v>11</v>
      </c>
      <c r="L7" s="16">
        <v>13</v>
      </c>
      <c r="M7" s="16">
        <v>16</v>
      </c>
      <c r="N7" s="16">
        <v>14</v>
      </c>
      <c r="O7" s="16">
        <v>14</v>
      </c>
      <c r="P7" s="16">
        <v>22</v>
      </c>
      <c r="Q7" s="16">
        <v>25</v>
      </c>
      <c r="R7" s="64">
        <v>23</v>
      </c>
      <c r="S7" s="64">
        <v>23</v>
      </c>
      <c r="T7" s="64">
        <v>26</v>
      </c>
      <c r="U7" s="106">
        <v>24</v>
      </c>
      <c r="V7" s="106">
        <v>24</v>
      </c>
    </row>
    <row r="8" spans="1:22" ht="18" customHeight="1">
      <c r="A8" s="91" t="s">
        <v>97</v>
      </c>
      <c r="B8" s="16">
        <v>4</v>
      </c>
      <c r="C8" s="16">
        <v>25</v>
      </c>
      <c r="D8" s="16">
        <v>73</v>
      </c>
      <c r="E8" s="16">
        <v>83</v>
      </c>
      <c r="F8" s="16">
        <v>83</v>
      </c>
      <c r="G8" s="16">
        <v>102</v>
      </c>
      <c r="H8" s="16">
        <v>128</v>
      </c>
      <c r="I8" s="16">
        <v>158</v>
      </c>
      <c r="J8" s="16">
        <v>152</v>
      </c>
      <c r="K8" s="16">
        <v>167</v>
      </c>
      <c r="L8" s="16">
        <v>166</v>
      </c>
      <c r="M8" s="16">
        <v>143</v>
      </c>
      <c r="N8" s="16">
        <v>142</v>
      </c>
      <c r="O8" s="16">
        <v>139</v>
      </c>
      <c r="P8" s="16">
        <v>128</v>
      </c>
      <c r="Q8" s="16">
        <v>150</v>
      </c>
      <c r="R8" s="16">
        <v>132</v>
      </c>
      <c r="S8" s="16">
        <v>127</v>
      </c>
      <c r="T8" s="16">
        <v>122</v>
      </c>
      <c r="U8" s="106">
        <v>111</v>
      </c>
      <c r="V8" s="106">
        <v>114</v>
      </c>
    </row>
    <row r="9" spans="1:22" ht="18" customHeight="1">
      <c r="A9" s="91" t="s">
        <v>98</v>
      </c>
      <c r="B9" s="64">
        <v>47</v>
      </c>
      <c r="C9" s="16">
        <v>52</v>
      </c>
      <c r="D9" s="16">
        <v>50</v>
      </c>
      <c r="E9" s="16">
        <v>52</v>
      </c>
      <c r="F9" s="16">
        <v>52</v>
      </c>
      <c r="G9" s="16">
        <v>54</v>
      </c>
      <c r="H9" s="16">
        <v>54</v>
      </c>
      <c r="I9" s="16">
        <v>55</v>
      </c>
      <c r="J9" s="16">
        <v>49</v>
      </c>
      <c r="K9" s="16">
        <v>51</v>
      </c>
      <c r="L9" s="16">
        <v>54</v>
      </c>
      <c r="M9" s="16">
        <v>50</v>
      </c>
      <c r="N9" s="16">
        <v>38</v>
      </c>
      <c r="O9" s="16">
        <v>39</v>
      </c>
      <c r="P9" s="16">
        <v>50</v>
      </c>
      <c r="Q9" s="16">
        <v>46</v>
      </c>
      <c r="R9" s="16">
        <v>41</v>
      </c>
      <c r="S9" s="16">
        <v>39</v>
      </c>
      <c r="T9" s="16">
        <v>38</v>
      </c>
      <c r="U9" s="106">
        <v>39</v>
      </c>
      <c r="V9" s="106">
        <v>40</v>
      </c>
    </row>
    <row r="10" spans="1:22" ht="18" customHeight="1">
      <c r="A10" s="91" t="s">
        <v>99</v>
      </c>
      <c r="B10" s="16">
        <v>6</v>
      </c>
      <c r="C10" s="16">
        <v>7</v>
      </c>
      <c r="D10" s="16">
        <v>7</v>
      </c>
      <c r="E10" s="16">
        <v>6</v>
      </c>
      <c r="F10" s="16">
        <v>13</v>
      </c>
      <c r="G10" s="16">
        <v>32</v>
      </c>
      <c r="H10" s="16">
        <v>39</v>
      </c>
      <c r="I10" s="16">
        <v>46</v>
      </c>
      <c r="J10" s="16">
        <v>49</v>
      </c>
      <c r="K10" s="16">
        <v>47</v>
      </c>
      <c r="L10" s="16">
        <v>46</v>
      </c>
      <c r="M10" s="16">
        <v>39</v>
      </c>
      <c r="N10" s="16">
        <v>44</v>
      </c>
      <c r="O10" s="16">
        <v>45</v>
      </c>
      <c r="P10" s="16">
        <v>50</v>
      </c>
      <c r="Q10" s="16">
        <v>51</v>
      </c>
      <c r="R10" s="16">
        <v>41</v>
      </c>
      <c r="S10" s="16">
        <v>46</v>
      </c>
      <c r="T10" s="16">
        <v>54</v>
      </c>
      <c r="U10" s="106">
        <v>71</v>
      </c>
      <c r="V10" s="106">
        <v>79</v>
      </c>
    </row>
    <row r="11" spans="1:22" ht="18" customHeight="1">
      <c r="A11" s="91" t="s">
        <v>100</v>
      </c>
      <c r="B11" s="64">
        <v>124</v>
      </c>
      <c r="C11" s="64">
        <v>163</v>
      </c>
      <c r="D11" s="16">
        <v>217</v>
      </c>
      <c r="E11" s="16">
        <v>318</v>
      </c>
      <c r="F11" s="16">
        <v>452</v>
      </c>
      <c r="G11" s="16">
        <v>603</v>
      </c>
      <c r="H11" s="16">
        <v>716</v>
      </c>
      <c r="I11" s="16">
        <v>759</v>
      </c>
      <c r="J11" s="16">
        <v>823</v>
      </c>
      <c r="K11" s="16">
        <v>809</v>
      </c>
      <c r="L11" s="16">
        <v>804</v>
      </c>
      <c r="M11" s="16">
        <v>729</v>
      </c>
      <c r="N11" s="16">
        <v>637</v>
      </c>
      <c r="O11" s="16">
        <v>542</v>
      </c>
      <c r="P11" s="16">
        <v>516</v>
      </c>
      <c r="Q11" s="16">
        <v>493</v>
      </c>
      <c r="R11" s="16">
        <v>479</v>
      </c>
      <c r="S11" s="16">
        <v>472</v>
      </c>
      <c r="T11" s="16">
        <v>475</v>
      </c>
      <c r="U11" s="106">
        <v>471</v>
      </c>
      <c r="V11" s="106">
        <v>484</v>
      </c>
    </row>
    <row r="12" spans="1:22" ht="18" customHeight="1">
      <c r="A12" s="91" t="s">
        <v>101</v>
      </c>
      <c r="B12" s="64">
        <v>21</v>
      </c>
      <c r="C12" s="64">
        <v>21</v>
      </c>
      <c r="D12" s="64">
        <v>21</v>
      </c>
      <c r="E12" s="16">
        <v>40</v>
      </c>
      <c r="F12" s="16">
        <v>71</v>
      </c>
      <c r="G12" s="16">
        <v>102</v>
      </c>
      <c r="H12" s="16">
        <v>143</v>
      </c>
      <c r="I12" s="16">
        <v>171</v>
      </c>
      <c r="J12" s="16">
        <v>159</v>
      </c>
      <c r="K12" s="16">
        <v>175</v>
      </c>
      <c r="L12" s="16">
        <v>168</v>
      </c>
      <c r="M12" s="16">
        <v>168</v>
      </c>
      <c r="N12" s="16">
        <v>164</v>
      </c>
      <c r="O12" s="16">
        <v>158</v>
      </c>
      <c r="P12" s="16">
        <v>152</v>
      </c>
      <c r="Q12" s="16">
        <v>144</v>
      </c>
      <c r="R12" s="16">
        <v>141</v>
      </c>
      <c r="S12" s="16">
        <v>133</v>
      </c>
      <c r="T12" s="16">
        <v>118</v>
      </c>
      <c r="U12" s="106">
        <v>116</v>
      </c>
      <c r="V12" s="106">
        <v>127</v>
      </c>
    </row>
    <row r="13" spans="1:22" ht="18" customHeight="1">
      <c r="A13" s="91" t="s">
        <v>117</v>
      </c>
      <c r="B13" s="64">
        <v>5</v>
      </c>
      <c r="C13" s="64">
        <v>7</v>
      </c>
      <c r="D13" s="64">
        <v>6</v>
      </c>
      <c r="E13" s="16">
        <v>8</v>
      </c>
      <c r="F13" s="16">
        <v>13</v>
      </c>
      <c r="G13" s="16">
        <v>5</v>
      </c>
      <c r="H13" s="16">
        <v>7</v>
      </c>
      <c r="I13" s="16">
        <v>17</v>
      </c>
      <c r="J13" s="16">
        <v>15</v>
      </c>
      <c r="K13" s="16">
        <v>11</v>
      </c>
      <c r="L13" s="16">
        <v>10</v>
      </c>
      <c r="M13" s="16">
        <v>9</v>
      </c>
      <c r="N13" s="16">
        <v>8</v>
      </c>
      <c r="O13" s="16">
        <v>9</v>
      </c>
      <c r="P13" s="16">
        <v>8</v>
      </c>
      <c r="Q13" s="16">
        <v>9</v>
      </c>
      <c r="R13" s="16">
        <v>16</v>
      </c>
      <c r="S13" s="16">
        <v>21</v>
      </c>
      <c r="T13" s="16">
        <v>21</v>
      </c>
      <c r="U13" s="106">
        <v>20</v>
      </c>
      <c r="V13" s="106">
        <v>27</v>
      </c>
    </row>
    <row r="14" spans="1:22" ht="18" customHeight="1">
      <c r="A14" s="91" t="s">
        <v>118</v>
      </c>
      <c r="B14" s="16">
        <v>2</v>
      </c>
      <c r="C14" s="16">
        <v>4</v>
      </c>
      <c r="D14" s="16">
        <v>11</v>
      </c>
      <c r="E14" s="16">
        <v>11</v>
      </c>
      <c r="F14" s="16">
        <v>9</v>
      </c>
      <c r="G14" s="16">
        <v>13</v>
      </c>
      <c r="H14" s="16">
        <v>15</v>
      </c>
      <c r="I14" s="16">
        <v>11</v>
      </c>
      <c r="J14" s="16">
        <v>12</v>
      </c>
      <c r="K14" s="16">
        <v>10</v>
      </c>
      <c r="L14" s="16">
        <v>11</v>
      </c>
      <c r="M14" s="16">
        <v>11</v>
      </c>
      <c r="N14" s="16">
        <v>11</v>
      </c>
      <c r="O14" s="16">
        <v>10</v>
      </c>
      <c r="P14" s="16">
        <v>16</v>
      </c>
      <c r="Q14" s="16">
        <v>18</v>
      </c>
      <c r="R14" s="16">
        <v>18</v>
      </c>
      <c r="S14" s="16">
        <v>23</v>
      </c>
      <c r="T14" s="16">
        <v>27</v>
      </c>
      <c r="U14" s="106">
        <v>33</v>
      </c>
      <c r="V14" s="106">
        <v>43</v>
      </c>
    </row>
    <row r="15" spans="1:22" ht="18" customHeight="1">
      <c r="A15" s="91" t="s">
        <v>102</v>
      </c>
      <c r="B15" s="16">
        <v>9</v>
      </c>
      <c r="C15" s="16">
        <v>9</v>
      </c>
      <c r="D15" s="16">
        <v>16</v>
      </c>
      <c r="E15" s="16">
        <v>16</v>
      </c>
      <c r="F15" s="16">
        <v>14</v>
      </c>
      <c r="G15" s="16">
        <v>12</v>
      </c>
      <c r="H15" s="16">
        <v>14</v>
      </c>
      <c r="I15" s="16">
        <v>13</v>
      </c>
      <c r="J15" s="16">
        <v>12</v>
      </c>
      <c r="K15" s="16">
        <v>9</v>
      </c>
      <c r="L15" s="16">
        <v>7</v>
      </c>
      <c r="M15" s="16">
        <v>11</v>
      </c>
      <c r="N15" s="16">
        <v>16</v>
      </c>
      <c r="O15" s="16">
        <v>11</v>
      </c>
      <c r="P15" s="16">
        <v>17</v>
      </c>
      <c r="Q15" s="16">
        <v>12</v>
      </c>
      <c r="R15" s="16">
        <v>18</v>
      </c>
      <c r="S15" s="16">
        <v>21</v>
      </c>
      <c r="T15" s="16">
        <v>15</v>
      </c>
      <c r="U15" s="106">
        <v>12</v>
      </c>
      <c r="V15" s="106">
        <v>14</v>
      </c>
    </row>
    <row r="16" spans="1:22" ht="18" customHeight="1">
      <c r="A16" s="91" t="s">
        <v>103</v>
      </c>
      <c r="B16" s="16">
        <v>118</v>
      </c>
      <c r="C16" s="16">
        <v>153</v>
      </c>
      <c r="D16" s="16">
        <v>217</v>
      </c>
      <c r="E16" s="16">
        <v>266</v>
      </c>
      <c r="F16" s="16">
        <v>306</v>
      </c>
      <c r="G16" s="16">
        <v>311</v>
      </c>
      <c r="H16" s="16">
        <v>369</v>
      </c>
      <c r="I16" s="16">
        <v>442</v>
      </c>
      <c r="J16" s="16">
        <v>525</v>
      </c>
      <c r="K16" s="16">
        <v>592</v>
      </c>
      <c r="L16" s="16">
        <v>711</v>
      </c>
      <c r="M16" s="16">
        <v>841</v>
      </c>
      <c r="N16" s="16">
        <v>955</v>
      </c>
      <c r="O16" s="16">
        <v>1073</v>
      </c>
      <c r="P16" s="16">
        <v>1306</v>
      </c>
      <c r="Q16" s="16">
        <v>1360</v>
      </c>
      <c r="R16" s="16">
        <v>1531</v>
      </c>
      <c r="S16" s="16">
        <v>1682</v>
      </c>
      <c r="T16" s="16">
        <v>1721</v>
      </c>
      <c r="U16" s="106">
        <v>1608</v>
      </c>
      <c r="V16" s="106">
        <v>1425</v>
      </c>
    </row>
    <row r="17" spans="1:22" ht="18" customHeight="1">
      <c r="A17" s="91" t="s">
        <v>119</v>
      </c>
      <c r="B17" s="64">
        <v>2</v>
      </c>
      <c r="C17" s="64">
        <v>4</v>
      </c>
      <c r="D17" s="64">
        <v>3</v>
      </c>
      <c r="E17" s="64">
        <v>3</v>
      </c>
      <c r="F17" s="64">
        <v>4</v>
      </c>
      <c r="G17" s="16">
        <v>3</v>
      </c>
      <c r="H17" s="16">
        <v>4</v>
      </c>
      <c r="I17" s="16">
        <v>9</v>
      </c>
      <c r="J17" s="16">
        <v>12</v>
      </c>
      <c r="K17" s="16">
        <v>10</v>
      </c>
      <c r="L17" s="16">
        <v>10</v>
      </c>
      <c r="M17" s="16">
        <v>11</v>
      </c>
      <c r="N17" s="16">
        <v>12</v>
      </c>
      <c r="O17" s="64">
        <v>15</v>
      </c>
      <c r="P17" s="64">
        <v>18</v>
      </c>
      <c r="Q17" s="64">
        <v>19</v>
      </c>
      <c r="R17" s="64">
        <v>23</v>
      </c>
      <c r="S17" s="64">
        <v>23</v>
      </c>
      <c r="T17" s="64">
        <v>21</v>
      </c>
      <c r="U17" s="106">
        <v>20</v>
      </c>
      <c r="V17" s="106">
        <v>16</v>
      </c>
    </row>
    <row r="18" spans="1:22" ht="18" customHeight="1">
      <c r="A18" s="91" t="s">
        <v>105</v>
      </c>
      <c r="B18" s="16">
        <v>23</v>
      </c>
      <c r="C18" s="16">
        <v>53</v>
      </c>
      <c r="D18" s="16">
        <v>63</v>
      </c>
      <c r="E18" s="16">
        <v>71</v>
      </c>
      <c r="F18" s="16">
        <v>64</v>
      </c>
      <c r="G18" s="16">
        <v>44</v>
      </c>
      <c r="H18" s="16">
        <v>47</v>
      </c>
      <c r="I18" s="16">
        <v>31</v>
      </c>
      <c r="J18" s="16">
        <v>36</v>
      </c>
      <c r="K18" s="16">
        <v>32</v>
      </c>
      <c r="L18" s="16">
        <v>30</v>
      </c>
      <c r="M18" s="16">
        <v>32</v>
      </c>
      <c r="N18" s="16">
        <v>29</v>
      </c>
      <c r="O18" s="16">
        <v>25</v>
      </c>
      <c r="P18" s="16">
        <v>24</v>
      </c>
      <c r="Q18" s="16">
        <v>22</v>
      </c>
      <c r="R18" s="16">
        <v>24</v>
      </c>
      <c r="S18" s="16">
        <v>23</v>
      </c>
      <c r="T18" s="16">
        <v>23</v>
      </c>
      <c r="U18" s="106">
        <v>22</v>
      </c>
      <c r="V18" s="106">
        <v>16</v>
      </c>
    </row>
    <row r="19" spans="1:22" ht="18" customHeight="1">
      <c r="A19" s="91" t="s">
        <v>106</v>
      </c>
      <c r="B19" s="16">
        <v>29</v>
      </c>
      <c r="C19" s="16">
        <v>25</v>
      </c>
      <c r="D19" s="16">
        <v>34</v>
      </c>
      <c r="E19" s="16">
        <v>40</v>
      </c>
      <c r="F19" s="16">
        <v>27</v>
      </c>
      <c r="G19" s="16">
        <v>29</v>
      </c>
      <c r="H19" s="16">
        <v>26</v>
      </c>
      <c r="I19" s="16">
        <v>21</v>
      </c>
      <c r="J19" s="16">
        <v>29</v>
      </c>
      <c r="K19" s="16">
        <v>32</v>
      </c>
      <c r="L19" s="16">
        <v>28</v>
      </c>
      <c r="M19" s="16">
        <v>22</v>
      </c>
      <c r="N19" s="16">
        <v>18</v>
      </c>
      <c r="O19" s="16">
        <v>17</v>
      </c>
      <c r="P19" s="16">
        <v>22</v>
      </c>
      <c r="Q19" s="16">
        <v>20</v>
      </c>
      <c r="R19" s="16">
        <v>23</v>
      </c>
      <c r="S19" s="16">
        <v>26</v>
      </c>
      <c r="T19" s="16">
        <v>35</v>
      </c>
      <c r="U19" s="106">
        <v>35</v>
      </c>
      <c r="V19" s="106">
        <v>48</v>
      </c>
    </row>
    <row r="20" spans="1:22" ht="18" customHeight="1">
      <c r="A20" s="91" t="s">
        <v>107</v>
      </c>
      <c r="B20" s="64">
        <v>45</v>
      </c>
      <c r="C20" s="64">
        <v>98</v>
      </c>
      <c r="D20" s="64">
        <v>108</v>
      </c>
      <c r="E20" s="64">
        <v>107</v>
      </c>
      <c r="F20" s="64">
        <v>85</v>
      </c>
      <c r="G20" s="64">
        <v>81</v>
      </c>
      <c r="H20" s="64">
        <v>75</v>
      </c>
      <c r="I20" s="64">
        <v>76</v>
      </c>
      <c r="J20" s="64">
        <v>74</v>
      </c>
      <c r="K20" s="64">
        <v>71</v>
      </c>
      <c r="L20" s="64">
        <v>56</v>
      </c>
      <c r="M20" s="64">
        <v>50</v>
      </c>
      <c r="N20" s="64">
        <v>42</v>
      </c>
      <c r="O20" s="64">
        <v>31</v>
      </c>
      <c r="P20" s="64">
        <v>30</v>
      </c>
      <c r="Q20" s="64">
        <v>32</v>
      </c>
      <c r="R20" s="16">
        <v>31</v>
      </c>
      <c r="S20" s="16">
        <v>30</v>
      </c>
      <c r="T20" s="16">
        <v>21</v>
      </c>
      <c r="U20" s="106">
        <v>16</v>
      </c>
      <c r="V20" s="106">
        <v>13</v>
      </c>
    </row>
    <row r="21" spans="1:22" ht="18" customHeight="1">
      <c r="A21" s="91" t="s">
        <v>111</v>
      </c>
      <c r="B21" s="64">
        <v>1</v>
      </c>
      <c r="C21" s="64">
        <v>4</v>
      </c>
      <c r="D21" s="64">
        <v>4</v>
      </c>
      <c r="E21" s="64">
        <v>2</v>
      </c>
      <c r="F21" s="64">
        <v>1</v>
      </c>
      <c r="G21" s="64">
        <v>0</v>
      </c>
      <c r="H21" s="16">
        <v>0</v>
      </c>
      <c r="I21" s="16">
        <v>5</v>
      </c>
      <c r="J21" s="16">
        <v>12</v>
      </c>
      <c r="K21" s="16">
        <v>11</v>
      </c>
      <c r="L21" s="16">
        <v>16</v>
      </c>
      <c r="M21" s="16">
        <v>22</v>
      </c>
      <c r="N21" s="16">
        <v>20</v>
      </c>
      <c r="O21" s="16">
        <v>15</v>
      </c>
      <c r="P21" s="16">
        <v>9</v>
      </c>
      <c r="Q21" s="16">
        <v>23</v>
      </c>
      <c r="R21" s="16">
        <v>21</v>
      </c>
      <c r="S21" s="16">
        <v>24</v>
      </c>
      <c r="T21" s="16">
        <v>27</v>
      </c>
      <c r="U21" s="106">
        <v>23</v>
      </c>
      <c r="V21" s="106">
        <v>25</v>
      </c>
    </row>
    <row r="22" spans="1:22" ht="18" customHeight="1">
      <c r="A22" s="111" t="s">
        <v>112</v>
      </c>
      <c r="B22" s="116">
        <f>SUM(B6:B21)</f>
        <v>449</v>
      </c>
      <c r="C22" s="116">
        <f t="shared" ref="C22:U22" si="0">SUM(C6:C21)</f>
        <v>642</v>
      </c>
      <c r="D22" s="116">
        <f t="shared" si="0"/>
        <v>849</v>
      </c>
      <c r="E22" s="116">
        <f t="shared" si="0"/>
        <v>1042</v>
      </c>
      <c r="F22" s="116">
        <f t="shared" si="0"/>
        <v>1216</v>
      </c>
      <c r="G22" s="116">
        <f t="shared" si="0"/>
        <v>1414</v>
      </c>
      <c r="H22" s="116">
        <f t="shared" si="0"/>
        <v>1667</v>
      </c>
      <c r="I22" s="116">
        <f t="shared" si="0"/>
        <v>1854</v>
      </c>
      <c r="J22" s="116">
        <f t="shared" si="0"/>
        <v>2001</v>
      </c>
      <c r="K22" s="116">
        <f t="shared" si="0"/>
        <v>2069</v>
      </c>
      <c r="L22" s="116">
        <f t="shared" si="0"/>
        <v>2157</v>
      </c>
      <c r="M22" s="116">
        <f t="shared" si="0"/>
        <v>2179</v>
      </c>
      <c r="N22" s="116">
        <f t="shared" si="0"/>
        <v>2177</v>
      </c>
      <c r="O22" s="116">
        <f t="shared" si="0"/>
        <v>2169</v>
      </c>
      <c r="P22" s="116">
        <f t="shared" si="0"/>
        <v>2395</v>
      </c>
      <c r="Q22" s="116">
        <f t="shared" si="0"/>
        <v>2447</v>
      </c>
      <c r="R22" s="116">
        <f t="shared" si="0"/>
        <v>2587</v>
      </c>
      <c r="S22" s="116">
        <f t="shared" si="0"/>
        <v>2744</v>
      </c>
      <c r="T22" s="116">
        <f t="shared" si="0"/>
        <v>2768</v>
      </c>
      <c r="U22" s="116">
        <f t="shared" si="0"/>
        <v>2647</v>
      </c>
      <c r="V22" s="128">
        <f>SUM(V6:V21)</f>
        <v>2524</v>
      </c>
    </row>
    <row r="23" spans="1:22" ht="18" customHeight="1">
      <c r="A23" s="110" t="s">
        <v>113</v>
      </c>
      <c r="B23" s="95">
        <f>B24-B22</f>
        <v>123</v>
      </c>
      <c r="C23" s="95">
        <f t="shared" ref="C23:U23" si="1">C24-C22</f>
        <v>153</v>
      </c>
      <c r="D23" s="95">
        <f t="shared" si="1"/>
        <v>171</v>
      </c>
      <c r="E23" s="95">
        <f t="shared" si="1"/>
        <v>213</v>
      </c>
      <c r="F23" s="95">
        <f t="shared" si="1"/>
        <v>248</v>
      </c>
      <c r="G23" s="95">
        <f t="shared" si="1"/>
        <v>289</v>
      </c>
      <c r="H23" s="95">
        <f t="shared" si="1"/>
        <v>335</v>
      </c>
      <c r="I23" s="95">
        <f t="shared" si="1"/>
        <v>375</v>
      </c>
      <c r="J23" s="95">
        <f t="shared" si="1"/>
        <v>342</v>
      </c>
      <c r="K23" s="95">
        <f t="shared" si="1"/>
        <v>349</v>
      </c>
      <c r="L23" s="95">
        <f t="shared" si="1"/>
        <v>335</v>
      </c>
      <c r="M23" s="95">
        <f t="shared" si="1"/>
        <v>330</v>
      </c>
      <c r="N23" s="95">
        <f t="shared" si="1"/>
        <v>324</v>
      </c>
      <c r="O23" s="95">
        <f t="shared" si="1"/>
        <v>302</v>
      </c>
      <c r="P23" s="95">
        <f t="shared" si="1"/>
        <v>295</v>
      </c>
      <c r="Q23" s="95">
        <f t="shared" si="1"/>
        <v>280</v>
      </c>
      <c r="R23" s="95">
        <f t="shared" si="1"/>
        <v>304</v>
      </c>
      <c r="S23" s="95">
        <f t="shared" si="1"/>
        <v>315</v>
      </c>
      <c r="T23" s="95">
        <f t="shared" si="1"/>
        <v>320</v>
      </c>
      <c r="U23" s="95">
        <f t="shared" si="1"/>
        <v>307</v>
      </c>
      <c r="V23" s="106">
        <f>V24-V22</f>
        <v>336</v>
      </c>
    </row>
    <row r="24" spans="1:22" ht="18" customHeight="1">
      <c r="A24" s="92" t="s">
        <v>39</v>
      </c>
      <c r="B24" s="62">
        <v>572</v>
      </c>
      <c r="C24" s="62">
        <v>795</v>
      </c>
      <c r="D24" s="62">
        <v>1020</v>
      </c>
      <c r="E24" s="62">
        <v>1255</v>
      </c>
      <c r="F24" s="62">
        <v>1464</v>
      </c>
      <c r="G24" s="62">
        <v>1703</v>
      </c>
      <c r="H24" s="62">
        <v>2002</v>
      </c>
      <c r="I24" s="62">
        <v>2229</v>
      </c>
      <c r="J24" s="62">
        <v>2343</v>
      </c>
      <c r="K24" s="62">
        <v>2418</v>
      </c>
      <c r="L24" s="62">
        <v>2492</v>
      </c>
      <c r="M24" s="62">
        <v>2509</v>
      </c>
      <c r="N24" s="62">
        <v>2501</v>
      </c>
      <c r="O24" s="62">
        <v>2471</v>
      </c>
      <c r="P24" s="62">
        <v>2690</v>
      </c>
      <c r="Q24" s="62">
        <v>2727</v>
      </c>
      <c r="R24" s="62">
        <v>2891</v>
      </c>
      <c r="S24" s="62">
        <v>3059</v>
      </c>
      <c r="T24" s="62">
        <v>3088</v>
      </c>
      <c r="U24" s="114">
        <v>2954</v>
      </c>
      <c r="V24" s="114">
        <v>2860</v>
      </c>
    </row>
    <row r="25" spans="1:22" ht="18" customHeight="1">
      <c r="A25" s="32" t="s">
        <v>52</v>
      </c>
      <c r="B25" s="69"/>
      <c r="C25" s="69"/>
      <c r="D25" s="69"/>
      <c r="E25" s="69"/>
      <c r="F25" s="68"/>
      <c r="G25" s="69"/>
      <c r="H25" s="69"/>
      <c r="I25" s="69"/>
      <c r="J25" s="69"/>
      <c r="K25" s="68"/>
      <c r="L25" s="69"/>
      <c r="M25" s="69"/>
      <c r="N25" s="69"/>
      <c r="O25" s="69"/>
      <c r="P25" s="68"/>
      <c r="Q25" s="69"/>
      <c r="R25" s="69"/>
      <c r="S25" s="69"/>
      <c r="T25" s="69"/>
      <c r="U25" s="106"/>
      <c r="V25" s="106"/>
    </row>
    <row r="26" spans="1:22" s="61" customFormat="1" ht="18" customHeight="1">
      <c r="A26" s="5" t="s">
        <v>120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6"/>
      <c r="V26" s="106"/>
    </row>
    <row r="27" spans="1:22" ht="18" customHeight="1"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106"/>
    </row>
    <row r="28" spans="1:22" ht="18" customHeight="1"/>
    <row r="29" spans="1:22" ht="18" customHeight="1">
      <c r="A29" s="60" t="s">
        <v>49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29" t="s">
        <v>38</v>
      </c>
    </row>
    <row r="30" spans="1:22" ht="18" customHeight="1">
      <c r="A30" s="90" t="s">
        <v>96</v>
      </c>
      <c r="B30" s="63">
        <v>4</v>
      </c>
      <c r="C30" s="63">
        <v>4</v>
      </c>
      <c r="D30" s="63">
        <v>7</v>
      </c>
      <c r="E30" s="63">
        <v>6</v>
      </c>
      <c r="F30" s="63">
        <v>5</v>
      </c>
      <c r="G30" s="65">
        <v>7</v>
      </c>
      <c r="H30" s="65">
        <v>9</v>
      </c>
      <c r="I30" s="65">
        <v>16</v>
      </c>
      <c r="J30" s="65">
        <v>18</v>
      </c>
      <c r="K30" s="63">
        <v>17</v>
      </c>
      <c r="L30" s="63">
        <v>15</v>
      </c>
      <c r="M30" s="63">
        <v>13</v>
      </c>
      <c r="N30" s="65">
        <v>14</v>
      </c>
      <c r="O30" s="65">
        <v>14</v>
      </c>
      <c r="P30" s="65">
        <v>14</v>
      </c>
      <c r="Q30" s="65">
        <v>12</v>
      </c>
      <c r="R30" s="65">
        <v>14</v>
      </c>
      <c r="S30" s="65">
        <v>17</v>
      </c>
      <c r="T30" s="65">
        <v>13</v>
      </c>
      <c r="U30" s="65">
        <v>15</v>
      </c>
      <c r="V30" s="65">
        <v>14</v>
      </c>
    </row>
    <row r="31" spans="1:22" ht="18" customHeight="1">
      <c r="A31" s="91" t="s">
        <v>116</v>
      </c>
      <c r="B31" s="16">
        <v>2</v>
      </c>
      <c r="C31" s="16">
        <v>3</v>
      </c>
      <c r="D31" s="64">
        <v>3</v>
      </c>
      <c r="E31" s="16">
        <v>3</v>
      </c>
      <c r="F31" s="16">
        <v>5</v>
      </c>
      <c r="G31" s="64">
        <v>5</v>
      </c>
      <c r="H31" s="64">
        <v>6</v>
      </c>
      <c r="I31" s="64">
        <v>7</v>
      </c>
      <c r="J31" s="64">
        <v>7</v>
      </c>
      <c r="K31" s="64">
        <v>7</v>
      </c>
      <c r="L31" s="64">
        <v>7</v>
      </c>
      <c r="M31" s="64">
        <v>8</v>
      </c>
      <c r="N31" s="64">
        <v>8</v>
      </c>
      <c r="O31" s="64">
        <v>9</v>
      </c>
      <c r="P31" s="64">
        <v>16</v>
      </c>
      <c r="Q31" s="64">
        <v>16</v>
      </c>
      <c r="R31" s="64">
        <v>13</v>
      </c>
      <c r="S31" s="64">
        <v>13</v>
      </c>
      <c r="T31" s="64">
        <v>14</v>
      </c>
      <c r="U31" s="64">
        <v>12</v>
      </c>
      <c r="V31" s="16">
        <v>11</v>
      </c>
    </row>
    <row r="32" spans="1:22" ht="18" customHeight="1">
      <c r="A32" s="91" t="s">
        <v>97</v>
      </c>
      <c r="B32" s="64">
        <v>2</v>
      </c>
      <c r="C32" s="16">
        <v>14</v>
      </c>
      <c r="D32" s="16">
        <v>40</v>
      </c>
      <c r="E32" s="16">
        <v>43</v>
      </c>
      <c r="F32" s="16">
        <v>36</v>
      </c>
      <c r="G32" s="16">
        <v>52</v>
      </c>
      <c r="H32" s="16">
        <v>66</v>
      </c>
      <c r="I32" s="16">
        <v>82</v>
      </c>
      <c r="J32" s="16">
        <v>73</v>
      </c>
      <c r="K32" s="16">
        <v>77</v>
      </c>
      <c r="L32" s="16">
        <v>78</v>
      </c>
      <c r="M32" s="16">
        <v>67</v>
      </c>
      <c r="N32" s="16">
        <v>72</v>
      </c>
      <c r="O32" s="16">
        <v>72</v>
      </c>
      <c r="P32" s="16">
        <v>67</v>
      </c>
      <c r="Q32" s="16">
        <v>76</v>
      </c>
      <c r="R32" s="16">
        <v>66</v>
      </c>
      <c r="S32" s="16">
        <v>73</v>
      </c>
      <c r="T32" s="16">
        <v>70</v>
      </c>
      <c r="U32" s="16">
        <v>57</v>
      </c>
      <c r="V32" s="16">
        <v>58</v>
      </c>
    </row>
    <row r="33" spans="1:22" ht="18" customHeight="1">
      <c r="A33" s="91" t="s">
        <v>98</v>
      </c>
      <c r="B33" s="64">
        <v>18</v>
      </c>
      <c r="C33" s="64">
        <v>19</v>
      </c>
      <c r="D33" s="16">
        <v>19</v>
      </c>
      <c r="E33" s="16">
        <v>19</v>
      </c>
      <c r="F33" s="16">
        <v>23</v>
      </c>
      <c r="G33" s="16">
        <v>23</v>
      </c>
      <c r="H33" s="16">
        <v>26</v>
      </c>
      <c r="I33" s="16">
        <v>26</v>
      </c>
      <c r="J33" s="16">
        <v>23</v>
      </c>
      <c r="K33" s="16">
        <v>27</v>
      </c>
      <c r="L33" s="16">
        <v>30</v>
      </c>
      <c r="M33" s="16">
        <v>28</v>
      </c>
      <c r="N33" s="16">
        <v>23</v>
      </c>
      <c r="O33" s="16">
        <v>22</v>
      </c>
      <c r="P33" s="16">
        <v>26</v>
      </c>
      <c r="Q33" s="16">
        <v>21</v>
      </c>
      <c r="R33" s="16">
        <v>18</v>
      </c>
      <c r="S33" s="16">
        <v>17</v>
      </c>
      <c r="T33" s="16">
        <v>19</v>
      </c>
      <c r="U33" s="16">
        <v>21</v>
      </c>
      <c r="V33" s="16">
        <v>20</v>
      </c>
    </row>
    <row r="34" spans="1:22" ht="18" customHeight="1">
      <c r="A34" s="91" t="s">
        <v>99</v>
      </c>
      <c r="B34" s="64">
        <v>2</v>
      </c>
      <c r="C34" s="64">
        <v>2</v>
      </c>
      <c r="D34" s="16">
        <v>2</v>
      </c>
      <c r="E34" s="16">
        <v>2</v>
      </c>
      <c r="F34" s="16">
        <v>7</v>
      </c>
      <c r="G34" s="16">
        <v>16</v>
      </c>
      <c r="H34" s="16">
        <v>21</v>
      </c>
      <c r="I34" s="16">
        <v>25</v>
      </c>
      <c r="J34" s="16">
        <v>26</v>
      </c>
      <c r="K34" s="16">
        <v>27</v>
      </c>
      <c r="L34" s="16">
        <v>26</v>
      </c>
      <c r="M34" s="16">
        <v>20</v>
      </c>
      <c r="N34" s="16">
        <v>23</v>
      </c>
      <c r="O34" s="16">
        <v>24</v>
      </c>
      <c r="P34" s="16">
        <v>25</v>
      </c>
      <c r="Q34" s="16">
        <v>27</v>
      </c>
      <c r="R34" s="16">
        <v>19</v>
      </c>
      <c r="S34" s="16">
        <v>21</v>
      </c>
      <c r="T34" s="16">
        <v>27</v>
      </c>
      <c r="U34" s="16">
        <v>37</v>
      </c>
      <c r="V34" s="16">
        <v>41</v>
      </c>
    </row>
    <row r="35" spans="1:22" ht="18" customHeight="1">
      <c r="A35" s="91" t="s">
        <v>100</v>
      </c>
      <c r="B35" s="64">
        <v>67</v>
      </c>
      <c r="C35" s="64">
        <v>86</v>
      </c>
      <c r="D35" s="64">
        <v>107</v>
      </c>
      <c r="E35" s="64">
        <v>153</v>
      </c>
      <c r="F35" s="16">
        <v>224</v>
      </c>
      <c r="G35" s="16">
        <v>302</v>
      </c>
      <c r="H35" s="16">
        <v>361</v>
      </c>
      <c r="I35" s="16">
        <v>379</v>
      </c>
      <c r="J35" s="16">
        <v>417</v>
      </c>
      <c r="K35" s="16">
        <v>412</v>
      </c>
      <c r="L35" s="16">
        <v>410</v>
      </c>
      <c r="M35" s="16">
        <v>372</v>
      </c>
      <c r="N35" s="16">
        <v>323</v>
      </c>
      <c r="O35" s="16">
        <v>275</v>
      </c>
      <c r="P35" s="16">
        <v>260</v>
      </c>
      <c r="Q35" s="16">
        <v>252</v>
      </c>
      <c r="R35" s="16">
        <v>248</v>
      </c>
      <c r="S35" s="16">
        <v>252</v>
      </c>
      <c r="T35" s="16">
        <v>251</v>
      </c>
      <c r="U35" s="16">
        <v>250</v>
      </c>
      <c r="V35" s="16">
        <v>263</v>
      </c>
    </row>
    <row r="36" spans="1:22" ht="18" customHeight="1">
      <c r="A36" s="91" t="s">
        <v>101</v>
      </c>
      <c r="B36" s="64">
        <v>10</v>
      </c>
      <c r="C36" s="64">
        <v>10</v>
      </c>
      <c r="D36" s="64">
        <v>12</v>
      </c>
      <c r="E36" s="64">
        <v>23</v>
      </c>
      <c r="F36" s="64">
        <v>40</v>
      </c>
      <c r="G36" s="64">
        <v>54</v>
      </c>
      <c r="H36" s="64">
        <v>71</v>
      </c>
      <c r="I36" s="64">
        <v>84</v>
      </c>
      <c r="J36" s="64">
        <v>83</v>
      </c>
      <c r="K36" s="64">
        <v>86</v>
      </c>
      <c r="L36" s="64">
        <v>82</v>
      </c>
      <c r="M36" s="64">
        <v>76</v>
      </c>
      <c r="N36" s="64">
        <v>77</v>
      </c>
      <c r="O36" s="64">
        <v>71</v>
      </c>
      <c r="P36" s="64">
        <v>68</v>
      </c>
      <c r="Q36" s="64">
        <v>64</v>
      </c>
      <c r="R36" s="16">
        <v>62</v>
      </c>
      <c r="S36" s="16">
        <v>56</v>
      </c>
      <c r="T36" s="16">
        <v>51</v>
      </c>
      <c r="U36" s="16">
        <v>48</v>
      </c>
      <c r="V36" s="16">
        <v>59</v>
      </c>
    </row>
    <row r="37" spans="1:22" ht="18" customHeight="1">
      <c r="A37" s="91" t="s">
        <v>117</v>
      </c>
      <c r="B37" s="64">
        <v>1</v>
      </c>
      <c r="C37" s="64">
        <v>1</v>
      </c>
      <c r="D37" s="64">
        <v>1</v>
      </c>
      <c r="E37" s="64">
        <v>1</v>
      </c>
      <c r="F37" s="64">
        <v>2</v>
      </c>
      <c r="G37" s="64">
        <v>1</v>
      </c>
      <c r="H37" s="64">
        <v>1</v>
      </c>
      <c r="I37" s="64">
        <v>2</v>
      </c>
      <c r="J37" s="64">
        <v>2</v>
      </c>
      <c r="K37" s="64">
        <v>1</v>
      </c>
      <c r="L37" s="64">
        <v>1</v>
      </c>
      <c r="M37" s="64">
        <v>1</v>
      </c>
      <c r="N37" s="64">
        <v>1</v>
      </c>
      <c r="O37" s="64">
        <v>1</v>
      </c>
      <c r="P37" s="64">
        <v>1</v>
      </c>
      <c r="Q37" s="64">
        <v>1</v>
      </c>
      <c r="R37" s="64">
        <v>5</v>
      </c>
      <c r="S37" s="16">
        <v>6</v>
      </c>
      <c r="T37" s="16">
        <v>6</v>
      </c>
      <c r="U37" s="16">
        <v>5</v>
      </c>
      <c r="V37" s="16">
        <v>9</v>
      </c>
    </row>
    <row r="38" spans="1:22" ht="18" customHeight="1">
      <c r="A38" s="91" t="s">
        <v>118</v>
      </c>
      <c r="B38" s="16">
        <v>1</v>
      </c>
      <c r="C38" s="16">
        <v>1</v>
      </c>
      <c r="D38" s="16">
        <v>3</v>
      </c>
      <c r="E38" s="16">
        <v>3</v>
      </c>
      <c r="F38" s="16">
        <v>1</v>
      </c>
      <c r="G38" s="16">
        <v>3</v>
      </c>
      <c r="H38" s="16">
        <v>4</v>
      </c>
      <c r="I38" s="16">
        <v>1</v>
      </c>
      <c r="J38" s="16">
        <v>1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2</v>
      </c>
      <c r="Q38" s="16">
        <v>4</v>
      </c>
      <c r="R38" s="16">
        <v>4</v>
      </c>
      <c r="S38" s="16">
        <v>8</v>
      </c>
      <c r="T38" s="16">
        <v>8</v>
      </c>
      <c r="U38" s="16">
        <v>11</v>
      </c>
      <c r="V38" s="16">
        <v>16</v>
      </c>
    </row>
    <row r="39" spans="1:22" ht="18" customHeight="1">
      <c r="A39" s="91" t="s">
        <v>102</v>
      </c>
      <c r="B39" s="64">
        <v>7</v>
      </c>
      <c r="C39" s="16">
        <v>7</v>
      </c>
      <c r="D39" s="16">
        <v>7</v>
      </c>
      <c r="E39" s="16">
        <v>8</v>
      </c>
      <c r="F39" s="16">
        <v>7</v>
      </c>
      <c r="G39" s="16">
        <v>8</v>
      </c>
      <c r="H39" s="16">
        <v>10</v>
      </c>
      <c r="I39" s="16">
        <v>8</v>
      </c>
      <c r="J39" s="16">
        <v>7</v>
      </c>
      <c r="K39" s="16">
        <v>4</v>
      </c>
      <c r="L39" s="16">
        <v>3</v>
      </c>
      <c r="M39" s="16">
        <v>4</v>
      </c>
      <c r="N39" s="16">
        <v>8</v>
      </c>
      <c r="O39" s="16">
        <v>6</v>
      </c>
      <c r="P39" s="16">
        <v>11</v>
      </c>
      <c r="Q39" s="16">
        <v>8</v>
      </c>
      <c r="R39" s="16">
        <v>12</v>
      </c>
      <c r="S39" s="16">
        <v>15</v>
      </c>
      <c r="T39" s="16">
        <v>10</v>
      </c>
      <c r="U39" s="16">
        <v>9</v>
      </c>
      <c r="V39" s="16">
        <v>8</v>
      </c>
    </row>
    <row r="40" spans="1:22" ht="18" customHeight="1">
      <c r="A40" s="91" t="s">
        <v>103</v>
      </c>
      <c r="B40" s="64">
        <v>85</v>
      </c>
      <c r="C40" s="16">
        <v>121</v>
      </c>
      <c r="D40" s="16">
        <v>160</v>
      </c>
      <c r="E40" s="16">
        <v>196</v>
      </c>
      <c r="F40" s="16">
        <v>217</v>
      </c>
      <c r="G40" s="16">
        <v>205</v>
      </c>
      <c r="H40" s="16">
        <v>237</v>
      </c>
      <c r="I40" s="16">
        <v>271</v>
      </c>
      <c r="J40" s="16">
        <v>325</v>
      </c>
      <c r="K40" s="16">
        <v>373</v>
      </c>
      <c r="L40" s="16">
        <v>441</v>
      </c>
      <c r="M40" s="16">
        <v>511</v>
      </c>
      <c r="N40" s="16">
        <v>572</v>
      </c>
      <c r="O40" s="16">
        <v>627</v>
      </c>
      <c r="P40" s="64">
        <v>761</v>
      </c>
      <c r="Q40" s="64">
        <v>796</v>
      </c>
      <c r="R40" s="64">
        <v>916</v>
      </c>
      <c r="S40" s="16">
        <v>1009</v>
      </c>
      <c r="T40" s="16">
        <v>1028</v>
      </c>
      <c r="U40" s="16">
        <v>943</v>
      </c>
      <c r="V40" s="16">
        <v>834</v>
      </c>
    </row>
    <row r="41" spans="1:22" ht="18" customHeight="1">
      <c r="A41" s="91" t="s">
        <v>119</v>
      </c>
      <c r="B41" s="64">
        <v>2</v>
      </c>
      <c r="C41" s="64">
        <v>4</v>
      </c>
      <c r="D41" s="64">
        <v>3</v>
      </c>
      <c r="E41" s="64">
        <v>3</v>
      </c>
      <c r="F41" s="64">
        <v>3</v>
      </c>
      <c r="G41" s="64">
        <v>2</v>
      </c>
      <c r="H41" s="64">
        <v>4</v>
      </c>
      <c r="I41" s="64">
        <v>7</v>
      </c>
      <c r="J41" s="64">
        <v>9</v>
      </c>
      <c r="K41" s="64">
        <v>9</v>
      </c>
      <c r="L41" s="64">
        <v>9</v>
      </c>
      <c r="M41" s="64">
        <v>9</v>
      </c>
      <c r="N41" s="64">
        <v>10</v>
      </c>
      <c r="O41" s="64">
        <v>9</v>
      </c>
      <c r="P41" s="64">
        <v>12</v>
      </c>
      <c r="Q41" s="64">
        <v>13</v>
      </c>
      <c r="R41" s="64">
        <v>16</v>
      </c>
      <c r="S41" s="64">
        <v>16</v>
      </c>
      <c r="T41" s="64">
        <v>15</v>
      </c>
      <c r="U41" s="64">
        <v>14</v>
      </c>
      <c r="V41" s="16">
        <v>10</v>
      </c>
    </row>
    <row r="42" spans="1:22" ht="18" customHeight="1">
      <c r="A42" s="91" t="s">
        <v>105</v>
      </c>
      <c r="B42" s="16">
        <v>12</v>
      </c>
      <c r="C42" s="16">
        <v>27</v>
      </c>
      <c r="D42" s="16">
        <v>34</v>
      </c>
      <c r="E42" s="16">
        <v>40</v>
      </c>
      <c r="F42" s="16">
        <v>35</v>
      </c>
      <c r="G42" s="16">
        <v>21</v>
      </c>
      <c r="H42" s="16">
        <v>23</v>
      </c>
      <c r="I42" s="16">
        <v>17</v>
      </c>
      <c r="J42" s="16">
        <v>18</v>
      </c>
      <c r="K42" s="16">
        <v>15</v>
      </c>
      <c r="L42" s="16">
        <v>12</v>
      </c>
      <c r="M42" s="16">
        <v>14</v>
      </c>
      <c r="N42" s="16">
        <v>12</v>
      </c>
      <c r="O42" s="16">
        <v>11</v>
      </c>
      <c r="P42" s="16">
        <v>11</v>
      </c>
      <c r="Q42" s="16">
        <v>8</v>
      </c>
      <c r="R42" s="16">
        <v>10</v>
      </c>
      <c r="S42" s="16">
        <v>8</v>
      </c>
      <c r="T42" s="16">
        <v>10</v>
      </c>
      <c r="U42" s="16">
        <v>10</v>
      </c>
      <c r="V42" s="16">
        <v>6</v>
      </c>
    </row>
    <row r="43" spans="1:22" ht="18" customHeight="1">
      <c r="A43" s="91" t="s">
        <v>106</v>
      </c>
      <c r="B43" s="16">
        <v>11</v>
      </c>
      <c r="C43" s="16">
        <v>8</v>
      </c>
      <c r="D43" s="16">
        <v>15</v>
      </c>
      <c r="E43" s="16">
        <v>19</v>
      </c>
      <c r="F43" s="16">
        <v>12</v>
      </c>
      <c r="G43" s="16">
        <v>12</v>
      </c>
      <c r="H43" s="16">
        <v>12</v>
      </c>
      <c r="I43" s="16">
        <v>9</v>
      </c>
      <c r="J43" s="16">
        <v>12</v>
      </c>
      <c r="K43" s="16">
        <v>12</v>
      </c>
      <c r="L43" s="16">
        <v>10</v>
      </c>
      <c r="M43" s="16">
        <v>7</v>
      </c>
      <c r="N43" s="16">
        <v>7</v>
      </c>
      <c r="O43" s="16">
        <v>8</v>
      </c>
      <c r="P43" s="64">
        <v>11</v>
      </c>
      <c r="Q43" s="64">
        <v>12</v>
      </c>
      <c r="R43" s="64">
        <v>13</v>
      </c>
      <c r="S43" s="64">
        <v>14</v>
      </c>
      <c r="T43" s="64">
        <v>17</v>
      </c>
      <c r="U43" s="64">
        <v>16</v>
      </c>
      <c r="V43" s="64">
        <v>21</v>
      </c>
    </row>
    <row r="44" spans="1:22" ht="18" customHeight="1">
      <c r="A44" s="91" t="s">
        <v>107</v>
      </c>
      <c r="B44" s="64">
        <v>22</v>
      </c>
      <c r="C44" s="64">
        <v>53</v>
      </c>
      <c r="D44" s="64">
        <v>57</v>
      </c>
      <c r="E44" s="64">
        <v>59</v>
      </c>
      <c r="F44" s="64">
        <v>41</v>
      </c>
      <c r="G44" s="64">
        <v>43</v>
      </c>
      <c r="H44" s="64">
        <v>40</v>
      </c>
      <c r="I44" s="64">
        <v>40</v>
      </c>
      <c r="J44" s="64">
        <v>40</v>
      </c>
      <c r="K44" s="64">
        <v>35</v>
      </c>
      <c r="L44" s="64">
        <v>30</v>
      </c>
      <c r="M44" s="64">
        <v>21</v>
      </c>
      <c r="N44" s="64">
        <v>21</v>
      </c>
      <c r="O44" s="64">
        <v>18</v>
      </c>
      <c r="P44" s="64">
        <v>16</v>
      </c>
      <c r="Q44" s="64">
        <v>15</v>
      </c>
      <c r="R44" s="64">
        <v>12</v>
      </c>
      <c r="S44" s="64">
        <v>11</v>
      </c>
      <c r="T44" s="16">
        <v>7</v>
      </c>
      <c r="U44" s="16">
        <v>4</v>
      </c>
      <c r="V44" s="16">
        <v>2</v>
      </c>
    </row>
    <row r="45" spans="1:22" ht="18" customHeight="1">
      <c r="A45" s="91" t="s">
        <v>111</v>
      </c>
      <c r="B45" s="64">
        <v>1</v>
      </c>
      <c r="C45" s="64">
        <v>4</v>
      </c>
      <c r="D45" s="64">
        <v>4</v>
      </c>
      <c r="E45" s="64">
        <v>2</v>
      </c>
      <c r="F45" s="64">
        <v>1</v>
      </c>
      <c r="G45" s="64">
        <v>0</v>
      </c>
      <c r="H45" s="64">
        <v>0</v>
      </c>
      <c r="I45" s="64">
        <v>5</v>
      </c>
      <c r="J45" s="64">
        <v>11</v>
      </c>
      <c r="K45" s="64">
        <v>11</v>
      </c>
      <c r="L45" s="64">
        <v>16</v>
      </c>
      <c r="M45" s="64">
        <v>22</v>
      </c>
      <c r="N45" s="64">
        <v>18</v>
      </c>
      <c r="O45" s="64">
        <v>14</v>
      </c>
      <c r="P45" s="16">
        <v>8</v>
      </c>
      <c r="Q45" s="16">
        <v>20</v>
      </c>
      <c r="R45" s="16">
        <v>18</v>
      </c>
      <c r="S45" s="16">
        <v>19</v>
      </c>
      <c r="T45" s="16">
        <v>22</v>
      </c>
      <c r="U45" s="16">
        <v>19</v>
      </c>
      <c r="V45" s="16">
        <v>19</v>
      </c>
    </row>
    <row r="46" spans="1:22" ht="18" customHeight="1">
      <c r="A46" s="112" t="s">
        <v>112</v>
      </c>
      <c r="B46" s="117">
        <f>SUM(B30:B45)</f>
        <v>247</v>
      </c>
      <c r="C46" s="117">
        <f t="shared" ref="C46:U46" si="2">SUM(C30:C45)</f>
        <v>364</v>
      </c>
      <c r="D46" s="117">
        <f t="shared" si="2"/>
        <v>474</v>
      </c>
      <c r="E46" s="117">
        <f t="shared" si="2"/>
        <v>580</v>
      </c>
      <c r="F46" s="117">
        <f t="shared" si="2"/>
        <v>659</v>
      </c>
      <c r="G46" s="117">
        <f t="shared" si="2"/>
        <v>754</v>
      </c>
      <c r="H46" s="117">
        <f t="shared" si="2"/>
        <v>891</v>
      </c>
      <c r="I46" s="117">
        <f t="shared" si="2"/>
        <v>979</v>
      </c>
      <c r="J46" s="117">
        <f t="shared" si="2"/>
        <v>1072</v>
      </c>
      <c r="K46" s="117">
        <f t="shared" si="2"/>
        <v>1113</v>
      </c>
      <c r="L46" s="117">
        <f t="shared" si="2"/>
        <v>1170</v>
      </c>
      <c r="M46" s="117">
        <f t="shared" si="2"/>
        <v>1173</v>
      </c>
      <c r="N46" s="117">
        <f t="shared" si="2"/>
        <v>1189</v>
      </c>
      <c r="O46" s="117">
        <f t="shared" si="2"/>
        <v>1181</v>
      </c>
      <c r="P46" s="117">
        <f t="shared" si="2"/>
        <v>1309</v>
      </c>
      <c r="Q46" s="117">
        <f t="shared" si="2"/>
        <v>1345</v>
      </c>
      <c r="R46" s="117">
        <f t="shared" si="2"/>
        <v>1446</v>
      </c>
      <c r="S46" s="117">
        <f t="shared" si="2"/>
        <v>1555</v>
      </c>
      <c r="T46" s="117">
        <f t="shared" si="2"/>
        <v>1568</v>
      </c>
      <c r="U46" s="117">
        <f t="shared" si="2"/>
        <v>1471</v>
      </c>
      <c r="V46" s="117">
        <f>SUM(V30:V45)</f>
        <v>1391</v>
      </c>
    </row>
    <row r="47" spans="1:22" ht="18" customHeight="1">
      <c r="A47" s="113" t="s">
        <v>113</v>
      </c>
      <c r="B47" s="16">
        <f>B48-B46</f>
        <v>63</v>
      </c>
      <c r="C47" s="16">
        <f t="shared" ref="C47:U47" si="3">C48-C46</f>
        <v>76</v>
      </c>
      <c r="D47" s="16">
        <f t="shared" si="3"/>
        <v>89</v>
      </c>
      <c r="E47" s="16">
        <f t="shared" si="3"/>
        <v>100</v>
      </c>
      <c r="F47" s="16">
        <f t="shared" si="3"/>
        <v>118</v>
      </c>
      <c r="G47" s="16">
        <f t="shared" si="3"/>
        <v>147</v>
      </c>
      <c r="H47" s="16">
        <f t="shared" si="3"/>
        <v>167</v>
      </c>
      <c r="I47" s="16">
        <f t="shared" si="3"/>
        <v>185</v>
      </c>
      <c r="J47" s="16">
        <f t="shared" si="3"/>
        <v>158</v>
      </c>
      <c r="K47" s="16">
        <f t="shared" si="3"/>
        <v>159</v>
      </c>
      <c r="L47" s="16">
        <f t="shared" si="3"/>
        <v>146</v>
      </c>
      <c r="M47" s="16">
        <f t="shared" si="3"/>
        <v>144</v>
      </c>
      <c r="N47" s="16">
        <f t="shared" si="3"/>
        <v>150</v>
      </c>
      <c r="O47" s="16">
        <f t="shared" si="3"/>
        <v>136</v>
      </c>
      <c r="P47" s="16">
        <f t="shared" si="3"/>
        <v>123</v>
      </c>
      <c r="Q47" s="16">
        <f t="shared" si="3"/>
        <v>113</v>
      </c>
      <c r="R47" s="16">
        <f t="shared" si="3"/>
        <v>118</v>
      </c>
      <c r="S47" s="16">
        <f t="shared" si="3"/>
        <v>122</v>
      </c>
      <c r="T47" s="16">
        <f t="shared" si="3"/>
        <v>122</v>
      </c>
      <c r="U47" s="16">
        <f t="shared" si="3"/>
        <v>113</v>
      </c>
      <c r="V47" s="16">
        <f>V48-V46</f>
        <v>127</v>
      </c>
    </row>
    <row r="48" spans="1:22" ht="18" customHeight="1">
      <c r="A48" s="93" t="s">
        <v>39</v>
      </c>
      <c r="B48" s="62">
        <v>310</v>
      </c>
      <c r="C48" s="62">
        <v>440</v>
      </c>
      <c r="D48" s="62">
        <v>563</v>
      </c>
      <c r="E48" s="62">
        <v>680</v>
      </c>
      <c r="F48" s="62">
        <v>777</v>
      </c>
      <c r="G48" s="62">
        <v>901</v>
      </c>
      <c r="H48" s="62">
        <v>1058</v>
      </c>
      <c r="I48" s="62">
        <v>1164</v>
      </c>
      <c r="J48" s="62">
        <v>1230</v>
      </c>
      <c r="K48" s="62">
        <v>1272</v>
      </c>
      <c r="L48" s="62">
        <v>1316</v>
      </c>
      <c r="M48" s="62">
        <v>1317</v>
      </c>
      <c r="N48" s="62">
        <v>1339</v>
      </c>
      <c r="O48" s="62">
        <v>1317</v>
      </c>
      <c r="P48" s="62">
        <v>1432</v>
      </c>
      <c r="Q48" s="62">
        <v>1458</v>
      </c>
      <c r="R48" s="62">
        <v>1564</v>
      </c>
      <c r="S48" s="62">
        <v>1677</v>
      </c>
      <c r="T48" s="62">
        <v>1690</v>
      </c>
      <c r="U48" s="115">
        <v>1584</v>
      </c>
      <c r="V48" s="115">
        <v>1518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120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0" t="s">
        <v>50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29" t="s">
        <v>38</v>
      </c>
    </row>
    <row r="54" spans="1:22" ht="18" customHeight="1">
      <c r="A54" s="90" t="s">
        <v>96</v>
      </c>
      <c r="B54" s="16">
        <v>6</v>
      </c>
      <c r="C54" s="16">
        <v>8</v>
      </c>
      <c r="D54" s="16">
        <v>7</v>
      </c>
      <c r="E54" s="16">
        <v>8</v>
      </c>
      <c r="F54" s="16">
        <v>8</v>
      </c>
      <c r="G54" s="16">
        <v>8</v>
      </c>
      <c r="H54" s="16">
        <v>11</v>
      </c>
      <c r="I54" s="16">
        <v>13</v>
      </c>
      <c r="J54" s="16">
        <v>13</v>
      </c>
      <c r="K54" s="16">
        <v>14</v>
      </c>
      <c r="L54" s="16">
        <v>12</v>
      </c>
      <c r="M54" s="16">
        <v>12</v>
      </c>
      <c r="N54" s="16">
        <v>13</v>
      </c>
      <c r="O54" s="16">
        <v>12</v>
      </c>
      <c r="P54" s="16">
        <v>13</v>
      </c>
      <c r="Q54" s="16">
        <v>11</v>
      </c>
      <c r="R54" s="16">
        <v>11</v>
      </c>
      <c r="S54" s="16">
        <v>14</v>
      </c>
      <c r="T54" s="16">
        <v>11</v>
      </c>
      <c r="U54" s="16">
        <v>11</v>
      </c>
      <c r="V54" s="16">
        <v>15</v>
      </c>
    </row>
    <row r="55" spans="1:22" ht="18" customHeight="1">
      <c r="A55" s="91" t="s">
        <v>116</v>
      </c>
      <c r="B55" s="16">
        <v>1</v>
      </c>
      <c r="C55" s="16">
        <v>2</v>
      </c>
      <c r="D55" s="16">
        <v>2</v>
      </c>
      <c r="E55" s="16">
        <v>2</v>
      </c>
      <c r="F55" s="16">
        <v>4</v>
      </c>
      <c r="G55" s="16">
        <v>3</v>
      </c>
      <c r="H55" s="16">
        <v>4</v>
      </c>
      <c r="I55" s="16">
        <v>4</v>
      </c>
      <c r="J55" s="16">
        <v>4</v>
      </c>
      <c r="K55" s="16">
        <v>4</v>
      </c>
      <c r="L55" s="16">
        <v>6</v>
      </c>
      <c r="M55" s="16">
        <v>8</v>
      </c>
      <c r="N55" s="16">
        <v>6</v>
      </c>
      <c r="O55" s="16">
        <v>5</v>
      </c>
      <c r="P55" s="16">
        <v>6</v>
      </c>
      <c r="Q55" s="16">
        <v>9</v>
      </c>
      <c r="R55" s="16">
        <v>10</v>
      </c>
      <c r="S55" s="16">
        <v>10</v>
      </c>
      <c r="T55" s="16">
        <v>12</v>
      </c>
      <c r="U55" s="16">
        <v>12</v>
      </c>
      <c r="V55" s="16">
        <v>13</v>
      </c>
    </row>
    <row r="56" spans="1:22" ht="18" customHeight="1">
      <c r="A56" s="91" t="s">
        <v>97</v>
      </c>
      <c r="B56" s="16">
        <v>2</v>
      </c>
      <c r="C56" s="16">
        <v>11</v>
      </c>
      <c r="D56" s="16">
        <v>33</v>
      </c>
      <c r="E56" s="16">
        <v>40</v>
      </c>
      <c r="F56" s="16">
        <v>47</v>
      </c>
      <c r="G56" s="16">
        <v>50</v>
      </c>
      <c r="H56" s="16">
        <v>62</v>
      </c>
      <c r="I56" s="16">
        <v>76</v>
      </c>
      <c r="J56" s="16">
        <v>79</v>
      </c>
      <c r="K56" s="16">
        <v>90</v>
      </c>
      <c r="L56" s="16">
        <v>88</v>
      </c>
      <c r="M56" s="16">
        <v>76</v>
      </c>
      <c r="N56" s="16">
        <v>70</v>
      </c>
      <c r="O56" s="16">
        <v>67</v>
      </c>
      <c r="P56" s="16">
        <v>61</v>
      </c>
      <c r="Q56" s="16">
        <v>74</v>
      </c>
      <c r="R56" s="16">
        <v>66</v>
      </c>
      <c r="S56" s="16">
        <v>54</v>
      </c>
      <c r="T56" s="16">
        <v>52</v>
      </c>
      <c r="U56" s="16">
        <v>54</v>
      </c>
      <c r="V56" s="16">
        <v>56</v>
      </c>
    </row>
    <row r="57" spans="1:22" ht="18" customHeight="1">
      <c r="A57" s="91" t="s">
        <v>98</v>
      </c>
      <c r="B57" s="16">
        <v>29</v>
      </c>
      <c r="C57" s="16">
        <v>33</v>
      </c>
      <c r="D57" s="16">
        <v>31</v>
      </c>
      <c r="E57" s="16">
        <v>33</v>
      </c>
      <c r="F57" s="16">
        <v>29</v>
      </c>
      <c r="G57" s="16">
        <v>31</v>
      </c>
      <c r="H57" s="16">
        <v>28</v>
      </c>
      <c r="I57" s="16">
        <v>29</v>
      </c>
      <c r="J57" s="16">
        <v>26</v>
      </c>
      <c r="K57" s="16">
        <v>24</v>
      </c>
      <c r="L57" s="16">
        <v>24</v>
      </c>
      <c r="M57" s="16">
        <v>22</v>
      </c>
      <c r="N57" s="16">
        <v>15</v>
      </c>
      <c r="O57" s="16">
        <v>17</v>
      </c>
      <c r="P57" s="16">
        <v>24</v>
      </c>
      <c r="Q57" s="16">
        <v>25</v>
      </c>
      <c r="R57" s="16">
        <v>23</v>
      </c>
      <c r="S57" s="16">
        <v>22</v>
      </c>
      <c r="T57" s="16">
        <v>19</v>
      </c>
      <c r="U57" s="16">
        <v>18</v>
      </c>
      <c r="V57" s="16">
        <v>20</v>
      </c>
    </row>
    <row r="58" spans="1:22" ht="18" customHeight="1">
      <c r="A58" s="91" t="s">
        <v>99</v>
      </c>
      <c r="B58" s="16">
        <v>4</v>
      </c>
      <c r="C58" s="16">
        <v>5</v>
      </c>
      <c r="D58" s="16">
        <v>5</v>
      </c>
      <c r="E58" s="16">
        <v>4</v>
      </c>
      <c r="F58" s="16">
        <v>6</v>
      </c>
      <c r="G58" s="16">
        <v>16</v>
      </c>
      <c r="H58" s="16">
        <v>18</v>
      </c>
      <c r="I58" s="16">
        <v>21</v>
      </c>
      <c r="J58" s="16">
        <v>23</v>
      </c>
      <c r="K58" s="16">
        <v>20</v>
      </c>
      <c r="L58" s="16">
        <v>20</v>
      </c>
      <c r="M58" s="16">
        <v>19</v>
      </c>
      <c r="N58" s="16">
        <v>21</v>
      </c>
      <c r="O58" s="16">
        <v>21</v>
      </c>
      <c r="P58" s="16">
        <v>25</v>
      </c>
      <c r="Q58" s="16">
        <v>24</v>
      </c>
      <c r="R58" s="16">
        <v>22</v>
      </c>
      <c r="S58" s="16">
        <v>25</v>
      </c>
      <c r="T58" s="16">
        <v>27</v>
      </c>
      <c r="U58" s="16">
        <v>34</v>
      </c>
      <c r="V58" s="16">
        <v>38</v>
      </c>
    </row>
    <row r="59" spans="1:22" ht="18" customHeight="1">
      <c r="A59" s="91" t="s">
        <v>100</v>
      </c>
      <c r="B59" s="16">
        <v>57</v>
      </c>
      <c r="C59" s="16">
        <v>77</v>
      </c>
      <c r="D59" s="16">
        <v>110</v>
      </c>
      <c r="E59" s="16">
        <v>165</v>
      </c>
      <c r="F59" s="16">
        <v>228</v>
      </c>
      <c r="G59" s="16">
        <v>301</v>
      </c>
      <c r="H59" s="16">
        <v>355</v>
      </c>
      <c r="I59" s="16">
        <v>380</v>
      </c>
      <c r="J59" s="16">
        <v>406</v>
      </c>
      <c r="K59" s="16">
        <v>397</v>
      </c>
      <c r="L59" s="16">
        <v>394</v>
      </c>
      <c r="M59" s="16">
        <v>357</v>
      </c>
      <c r="N59" s="16">
        <v>314</v>
      </c>
      <c r="O59" s="16">
        <v>267</v>
      </c>
      <c r="P59" s="16">
        <v>256</v>
      </c>
      <c r="Q59" s="16">
        <v>241</v>
      </c>
      <c r="R59" s="16">
        <v>231</v>
      </c>
      <c r="S59" s="16">
        <v>220</v>
      </c>
      <c r="T59" s="16">
        <v>224</v>
      </c>
      <c r="U59" s="16">
        <v>221</v>
      </c>
      <c r="V59" s="16">
        <v>221</v>
      </c>
    </row>
    <row r="60" spans="1:22" ht="18" customHeight="1">
      <c r="A60" s="91" t="s">
        <v>101</v>
      </c>
      <c r="B60" s="16">
        <v>11</v>
      </c>
      <c r="C60" s="16">
        <v>11</v>
      </c>
      <c r="D60" s="16">
        <v>9</v>
      </c>
      <c r="E60" s="16">
        <v>17</v>
      </c>
      <c r="F60" s="16">
        <v>31</v>
      </c>
      <c r="G60" s="16">
        <v>48</v>
      </c>
      <c r="H60" s="16">
        <v>72</v>
      </c>
      <c r="I60" s="16">
        <v>87</v>
      </c>
      <c r="J60" s="16">
        <v>76</v>
      </c>
      <c r="K60" s="16">
        <v>89</v>
      </c>
      <c r="L60" s="16">
        <v>86</v>
      </c>
      <c r="M60" s="16">
        <v>92</v>
      </c>
      <c r="N60" s="16">
        <v>87</v>
      </c>
      <c r="O60" s="16">
        <v>87</v>
      </c>
      <c r="P60" s="16">
        <v>84</v>
      </c>
      <c r="Q60" s="16">
        <v>80</v>
      </c>
      <c r="R60" s="16">
        <v>79</v>
      </c>
      <c r="S60" s="16">
        <v>77</v>
      </c>
      <c r="T60" s="16">
        <v>67</v>
      </c>
      <c r="U60" s="16">
        <v>68</v>
      </c>
      <c r="V60" s="16">
        <v>68</v>
      </c>
    </row>
    <row r="61" spans="1:22" ht="18" customHeight="1">
      <c r="A61" s="91" t="s">
        <v>117</v>
      </c>
      <c r="B61" s="16">
        <v>4</v>
      </c>
      <c r="C61" s="16">
        <v>6</v>
      </c>
      <c r="D61" s="16">
        <v>5</v>
      </c>
      <c r="E61" s="16">
        <v>7</v>
      </c>
      <c r="F61" s="16">
        <v>11</v>
      </c>
      <c r="G61" s="16">
        <v>4</v>
      </c>
      <c r="H61" s="16">
        <v>6</v>
      </c>
      <c r="I61" s="16">
        <v>15</v>
      </c>
      <c r="J61" s="16">
        <v>13</v>
      </c>
      <c r="K61" s="16">
        <v>10</v>
      </c>
      <c r="L61" s="16">
        <v>9</v>
      </c>
      <c r="M61" s="16">
        <v>8</v>
      </c>
      <c r="N61" s="16">
        <v>7</v>
      </c>
      <c r="O61" s="16">
        <v>8</v>
      </c>
      <c r="P61" s="16">
        <v>7</v>
      </c>
      <c r="Q61" s="16">
        <v>8</v>
      </c>
      <c r="R61" s="16">
        <v>11</v>
      </c>
      <c r="S61" s="16">
        <v>15</v>
      </c>
      <c r="T61" s="16">
        <v>15</v>
      </c>
      <c r="U61" s="16">
        <v>15</v>
      </c>
      <c r="V61" s="16">
        <v>18</v>
      </c>
    </row>
    <row r="62" spans="1:22" ht="18" customHeight="1">
      <c r="A62" s="91" t="s">
        <v>118</v>
      </c>
      <c r="B62" s="16">
        <v>1</v>
      </c>
      <c r="C62" s="16">
        <v>3</v>
      </c>
      <c r="D62" s="16">
        <v>8</v>
      </c>
      <c r="E62" s="16">
        <v>8</v>
      </c>
      <c r="F62" s="16">
        <v>8</v>
      </c>
      <c r="G62" s="16">
        <v>10</v>
      </c>
      <c r="H62" s="16">
        <v>11</v>
      </c>
      <c r="I62" s="16">
        <v>10</v>
      </c>
      <c r="J62" s="16">
        <v>11</v>
      </c>
      <c r="K62" s="16">
        <v>10</v>
      </c>
      <c r="L62" s="16">
        <v>11</v>
      </c>
      <c r="M62" s="16">
        <v>11</v>
      </c>
      <c r="N62" s="16">
        <v>11</v>
      </c>
      <c r="O62" s="16">
        <v>10</v>
      </c>
      <c r="P62" s="16">
        <v>14</v>
      </c>
      <c r="Q62" s="16">
        <v>14</v>
      </c>
      <c r="R62" s="16">
        <v>14</v>
      </c>
      <c r="S62" s="16">
        <v>15</v>
      </c>
      <c r="T62" s="16">
        <v>19</v>
      </c>
      <c r="U62" s="16">
        <v>22</v>
      </c>
      <c r="V62" s="16">
        <v>27</v>
      </c>
    </row>
    <row r="63" spans="1:22" ht="18" customHeight="1">
      <c r="A63" s="91" t="s">
        <v>102</v>
      </c>
      <c r="B63" s="16">
        <v>2</v>
      </c>
      <c r="C63" s="16">
        <v>2</v>
      </c>
      <c r="D63" s="16">
        <v>9</v>
      </c>
      <c r="E63" s="16">
        <v>8</v>
      </c>
      <c r="F63" s="16">
        <v>7</v>
      </c>
      <c r="G63" s="16">
        <v>4</v>
      </c>
      <c r="H63" s="16">
        <v>4</v>
      </c>
      <c r="I63" s="16">
        <v>5</v>
      </c>
      <c r="J63" s="16">
        <v>5</v>
      </c>
      <c r="K63" s="16">
        <v>5</v>
      </c>
      <c r="L63" s="16">
        <v>4</v>
      </c>
      <c r="M63" s="16">
        <v>7</v>
      </c>
      <c r="N63" s="16">
        <v>8</v>
      </c>
      <c r="O63" s="16">
        <v>5</v>
      </c>
      <c r="P63" s="16">
        <v>6</v>
      </c>
      <c r="Q63" s="16">
        <v>4</v>
      </c>
      <c r="R63" s="16">
        <v>6</v>
      </c>
      <c r="S63" s="16">
        <v>6</v>
      </c>
      <c r="T63" s="16">
        <v>5</v>
      </c>
      <c r="U63" s="16">
        <v>3</v>
      </c>
      <c r="V63" s="16">
        <v>6</v>
      </c>
    </row>
    <row r="64" spans="1:22" ht="18" customHeight="1">
      <c r="A64" s="91" t="s">
        <v>103</v>
      </c>
      <c r="B64" s="16">
        <v>33</v>
      </c>
      <c r="C64" s="16">
        <v>32</v>
      </c>
      <c r="D64" s="16">
        <v>57</v>
      </c>
      <c r="E64" s="16">
        <v>70</v>
      </c>
      <c r="F64" s="16">
        <v>89</v>
      </c>
      <c r="G64" s="16">
        <v>106</v>
      </c>
      <c r="H64" s="16">
        <v>132</v>
      </c>
      <c r="I64" s="16">
        <v>171</v>
      </c>
      <c r="J64" s="16">
        <v>200</v>
      </c>
      <c r="K64" s="16">
        <v>219</v>
      </c>
      <c r="L64" s="16">
        <v>270</v>
      </c>
      <c r="M64" s="16">
        <v>330</v>
      </c>
      <c r="N64" s="16">
        <v>383</v>
      </c>
      <c r="O64" s="16">
        <v>446</v>
      </c>
      <c r="P64" s="16">
        <v>545</v>
      </c>
      <c r="Q64" s="16">
        <v>564</v>
      </c>
      <c r="R64" s="16">
        <v>615</v>
      </c>
      <c r="S64" s="16">
        <v>673</v>
      </c>
      <c r="T64" s="16">
        <v>693</v>
      </c>
      <c r="U64" s="16">
        <v>665</v>
      </c>
      <c r="V64" s="16">
        <v>591</v>
      </c>
    </row>
    <row r="65" spans="1:22" ht="18" customHeight="1">
      <c r="A65" s="91" t="s">
        <v>119</v>
      </c>
      <c r="B65" s="16">
        <v>0</v>
      </c>
      <c r="C65" s="16">
        <v>0</v>
      </c>
      <c r="D65" s="16">
        <v>0</v>
      </c>
      <c r="E65" s="16">
        <v>0</v>
      </c>
      <c r="F65" s="16">
        <v>1</v>
      </c>
      <c r="G65" s="16">
        <v>1</v>
      </c>
      <c r="H65" s="16">
        <v>0</v>
      </c>
      <c r="I65" s="16">
        <v>2</v>
      </c>
      <c r="J65" s="16">
        <v>3</v>
      </c>
      <c r="K65" s="16">
        <v>1</v>
      </c>
      <c r="L65" s="16">
        <v>1</v>
      </c>
      <c r="M65" s="16">
        <v>2</v>
      </c>
      <c r="N65" s="16">
        <v>2</v>
      </c>
      <c r="O65" s="16">
        <v>6</v>
      </c>
      <c r="P65" s="16">
        <v>6</v>
      </c>
      <c r="Q65" s="16">
        <v>6</v>
      </c>
      <c r="R65" s="16">
        <v>7</v>
      </c>
      <c r="S65" s="16">
        <v>7</v>
      </c>
      <c r="T65" s="16">
        <v>6</v>
      </c>
      <c r="U65" s="16">
        <v>6</v>
      </c>
      <c r="V65" s="16">
        <v>6</v>
      </c>
    </row>
    <row r="66" spans="1:22" ht="18" customHeight="1">
      <c r="A66" s="91" t="s">
        <v>105</v>
      </c>
      <c r="B66" s="16">
        <v>11</v>
      </c>
      <c r="C66" s="16">
        <v>26</v>
      </c>
      <c r="D66" s="16">
        <v>29</v>
      </c>
      <c r="E66" s="16">
        <v>31</v>
      </c>
      <c r="F66" s="16">
        <v>29</v>
      </c>
      <c r="G66" s="16">
        <v>23</v>
      </c>
      <c r="H66" s="16">
        <v>24</v>
      </c>
      <c r="I66" s="16">
        <v>14</v>
      </c>
      <c r="J66" s="16">
        <v>18</v>
      </c>
      <c r="K66" s="16">
        <v>17</v>
      </c>
      <c r="L66" s="16">
        <v>18</v>
      </c>
      <c r="M66" s="16">
        <v>18</v>
      </c>
      <c r="N66" s="16">
        <v>17</v>
      </c>
      <c r="O66" s="16">
        <v>14</v>
      </c>
      <c r="P66" s="16">
        <v>13</v>
      </c>
      <c r="Q66" s="16">
        <v>14</v>
      </c>
      <c r="R66" s="16">
        <v>14</v>
      </c>
      <c r="S66" s="16">
        <v>15</v>
      </c>
      <c r="T66" s="16">
        <v>13</v>
      </c>
      <c r="U66" s="16">
        <v>12</v>
      </c>
      <c r="V66" s="16">
        <v>10</v>
      </c>
    </row>
    <row r="67" spans="1:22" ht="18" customHeight="1">
      <c r="A67" s="91" t="s">
        <v>106</v>
      </c>
      <c r="B67" s="16">
        <v>18</v>
      </c>
      <c r="C67" s="16">
        <v>17</v>
      </c>
      <c r="D67" s="16">
        <v>19</v>
      </c>
      <c r="E67" s="16">
        <v>21</v>
      </c>
      <c r="F67" s="16">
        <v>15</v>
      </c>
      <c r="G67" s="16">
        <v>17</v>
      </c>
      <c r="H67" s="16">
        <v>14</v>
      </c>
      <c r="I67" s="16">
        <v>12</v>
      </c>
      <c r="J67" s="16">
        <v>17</v>
      </c>
      <c r="K67" s="16">
        <v>20</v>
      </c>
      <c r="L67" s="16">
        <v>18</v>
      </c>
      <c r="M67" s="16">
        <v>15</v>
      </c>
      <c r="N67" s="16">
        <v>11</v>
      </c>
      <c r="O67" s="16">
        <v>9</v>
      </c>
      <c r="P67" s="16">
        <v>11</v>
      </c>
      <c r="Q67" s="16">
        <v>8</v>
      </c>
      <c r="R67" s="16">
        <v>10</v>
      </c>
      <c r="S67" s="16">
        <v>12</v>
      </c>
      <c r="T67" s="16">
        <v>18</v>
      </c>
      <c r="U67" s="16">
        <v>19</v>
      </c>
      <c r="V67" s="16">
        <v>27</v>
      </c>
    </row>
    <row r="68" spans="1:22" ht="18" customHeight="1">
      <c r="A68" s="91" t="s">
        <v>107</v>
      </c>
      <c r="B68" s="16">
        <v>23</v>
      </c>
      <c r="C68" s="16">
        <v>45</v>
      </c>
      <c r="D68" s="16">
        <v>51</v>
      </c>
      <c r="E68" s="16">
        <v>48</v>
      </c>
      <c r="F68" s="16">
        <v>44</v>
      </c>
      <c r="G68" s="16">
        <v>38</v>
      </c>
      <c r="H68" s="16">
        <v>35</v>
      </c>
      <c r="I68" s="16">
        <v>36</v>
      </c>
      <c r="J68" s="16">
        <v>34</v>
      </c>
      <c r="K68" s="16">
        <v>36</v>
      </c>
      <c r="L68" s="16">
        <v>26</v>
      </c>
      <c r="M68" s="16">
        <v>29</v>
      </c>
      <c r="N68" s="16">
        <v>21</v>
      </c>
      <c r="O68" s="16">
        <v>13</v>
      </c>
      <c r="P68" s="16">
        <v>14</v>
      </c>
      <c r="Q68" s="16">
        <v>17</v>
      </c>
      <c r="R68" s="16">
        <v>19</v>
      </c>
      <c r="S68" s="16">
        <v>19</v>
      </c>
      <c r="T68" s="16">
        <v>14</v>
      </c>
      <c r="U68" s="16">
        <v>12</v>
      </c>
      <c r="V68" s="16">
        <v>11</v>
      </c>
    </row>
    <row r="69" spans="1:22" ht="18" customHeight="1">
      <c r="A69" s="91" t="s">
        <v>111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2</v>
      </c>
      <c r="O69" s="16">
        <v>1</v>
      </c>
      <c r="P69" s="16">
        <v>1</v>
      </c>
      <c r="Q69" s="16">
        <v>3</v>
      </c>
      <c r="R69" s="16">
        <v>3</v>
      </c>
      <c r="S69" s="16">
        <v>5</v>
      </c>
      <c r="T69" s="16">
        <v>5</v>
      </c>
      <c r="U69" s="16">
        <v>4</v>
      </c>
      <c r="V69" s="16">
        <v>6</v>
      </c>
    </row>
    <row r="70" spans="1:22" ht="18" customHeight="1">
      <c r="A70" s="112" t="s">
        <v>112</v>
      </c>
      <c r="B70" s="117">
        <f>SUM(B54:B69)</f>
        <v>202</v>
      </c>
      <c r="C70" s="117">
        <f t="shared" ref="C70:U70" si="4">SUM(C54:C69)</f>
        <v>278</v>
      </c>
      <c r="D70" s="117">
        <f t="shared" si="4"/>
        <v>375</v>
      </c>
      <c r="E70" s="117">
        <f t="shared" si="4"/>
        <v>462</v>
      </c>
      <c r="F70" s="117">
        <f t="shared" si="4"/>
        <v>557</v>
      </c>
      <c r="G70" s="117">
        <f t="shared" si="4"/>
        <v>660</v>
      </c>
      <c r="H70" s="117">
        <f t="shared" si="4"/>
        <v>776</v>
      </c>
      <c r="I70" s="117">
        <f t="shared" si="4"/>
        <v>875</v>
      </c>
      <c r="J70" s="117">
        <f t="shared" si="4"/>
        <v>929</v>
      </c>
      <c r="K70" s="117">
        <f t="shared" si="4"/>
        <v>956</v>
      </c>
      <c r="L70" s="117">
        <f t="shared" si="4"/>
        <v>987</v>
      </c>
      <c r="M70" s="117">
        <f t="shared" si="4"/>
        <v>1006</v>
      </c>
      <c r="N70" s="117">
        <f t="shared" si="4"/>
        <v>988</v>
      </c>
      <c r="O70" s="117">
        <f t="shared" si="4"/>
        <v>988</v>
      </c>
      <c r="P70" s="117">
        <f t="shared" si="4"/>
        <v>1086</v>
      </c>
      <c r="Q70" s="117">
        <f t="shared" si="4"/>
        <v>1102</v>
      </c>
      <c r="R70" s="117">
        <f t="shared" si="4"/>
        <v>1141</v>
      </c>
      <c r="S70" s="117">
        <f t="shared" si="4"/>
        <v>1189</v>
      </c>
      <c r="T70" s="117">
        <f t="shared" si="4"/>
        <v>1200</v>
      </c>
      <c r="U70" s="117">
        <f t="shared" si="4"/>
        <v>1176</v>
      </c>
      <c r="V70" s="117">
        <f>SUM(V54:V69)</f>
        <v>1133</v>
      </c>
    </row>
    <row r="71" spans="1:22" ht="18" customHeight="1">
      <c r="A71" s="113" t="s">
        <v>113</v>
      </c>
      <c r="B71" s="16">
        <f>B72-B70</f>
        <v>60</v>
      </c>
      <c r="C71" s="16">
        <f t="shared" ref="C71:U71" si="5">C72-C70</f>
        <v>77</v>
      </c>
      <c r="D71" s="16">
        <f t="shared" si="5"/>
        <v>82</v>
      </c>
      <c r="E71" s="16">
        <f t="shared" si="5"/>
        <v>113</v>
      </c>
      <c r="F71" s="16">
        <f t="shared" si="5"/>
        <v>130</v>
      </c>
      <c r="G71" s="16">
        <f t="shared" si="5"/>
        <v>142</v>
      </c>
      <c r="H71" s="16">
        <f t="shared" si="5"/>
        <v>168</v>
      </c>
      <c r="I71" s="16">
        <f t="shared" si="5"/>
        <v>190</v>
      </c>
      <c r="J71" s="16">
        <f t="shared" si="5"/>
        <v>184</v>
      </c>
      <c r="K71" s="16">
        <f t="shared" si="5"/>
        <v>190</v>
      </c>
      <c r="L71" s="16">
        <f t="shared" si="5"/>
        <v>189</v>
      </c>
      <c r="M71" s="16">
        <f t="shared" si="5"/>
        <v>186</v>
      </c>
      <c r="N71" s="16">
        <f t="shared" si="5"/>
        <v>174</v>
      </c>
      <c r="O71" s="16">
        <f t="shared" si="5"/>
        <v>166</v>
      </c>
      <c r="P71" s="16">
        <f t="shared" si="5"/>
        <v>172</v>
      </c>
      <c r="Q71" s="16">
        <f t="shared" si="5"/>
        <v>167</v>
      </c>
      <c r="R71" s="16">
        <f t="shared" si="5"/>
        <v>186</v>
      </c>
      <c r="S71" s="16">
        <f t="shared" si="5"/>
        <v>193</v>
      </c>
      <c r="T71" s="16">
        <f t="shared" si="5"/>
        <v>198</v>
      </c>
      <c r="U71" s="16">
        <f t="shared" si="5"/>
        <v>194</v>
      </c>
      <c r="V71" s="16">
        <f>V72-V70</f>
        <v>209</v>
      </c>
    </row>
    <row r="72" spans="1:22" ht="18" customHeight="1">
      <c r="A72" s="93" t="s">
        <v>39</v>
      </c>
      <c r="B72" s="62">
        <v>262</v>
      </c>
      <c r="C72" s="62">
        <v>355</v>
      </c>
      <c r="D72" s="62">
        <v>457</v>
      </c>
      <c r="E72" s="62">
        <v>575</v>
      </c>
      <c r="F72" s="62">
        <v>687</v>
      </c>
      <c r="G72" s="62">
        <v>802</v>
      </c>
      <c r="H72" s="62">
        <v>944</v>
      </c>
      <c r="I72" s="62">
        <v>1065</v>
      </c>
      <c r="J72" s="62">
        <v>1113</v>
      </c>
      <c r="K72" s="62">
        <v>1146</v>
      </c>
      <c r="L72" s="62">
        <v>1176</v>
      </c>
      <c r="M72" s="62">
        <v>1192</v>
      </c>
      <c r="N72" s="62">
        <v>1162</v>
      </c>
      <c r="O72" s="62">
        <v>1154</v>
      </c>
      <c r="P72" s="62">
        <v>1258</v>
      </c>
      <c r="Q72" s="62">
        <v>1269</v>
      </c>
      <c r="R72" s="62">
        <v>1327</v>
      </c>
      <c r="S72" s="62">
        <v>1382</v>
      </c>
      <c r="T72" s="62">
        <v>1398</v>
      </c>
      <c r="U72" s="115">
        <v>1370</v>
      </c>
      <c r="V72" s="115">
        <v>1342</v>
      </c>
    </row>
    <row r="73" spans="1:22" ht="18" customHeight="1">
      <c r="A73" s="58" t="s">
        <v>52</v>
      </c>
    </row>
    <row r="74" spans="1:22" ht="18" customHeight="1">
      <c r="A74" s="72" t="s">
        <v>120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T15" sqref="T15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121</v>
      </c>
    </row>
    <row r="5" spans="1:22" ht="18" customHeight="1"/>
    <row r="6" spans="1:22" ht="18" customHeight="1">
      <c r="A6" s="66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7" t="s">
        <v>39</v>
      </c>
      <c r="B7" s="24">
        <v>235</v>
      </c>
      <c r="C7" s="24">
        <v>234</v>
      </c>
      <c r="D7" s="24">
        <v>255</v>
      </c>
      <c r="E7" s="24">
        <v>227</v>
      </c>
      <c r="F7" s="24">
        <v>235</v>
      </c>
      <c r="G7" s="24">
        <v>237</v>
      </c>
      <c r="H7" s="24">
        <v>269</v>
      </c>
      <c r="I7" s="24">
        <v>258</v>
      </c>
      <c r="J7" s="24">
        <v>238</v>
      </c>
      <c r="K7" s="24">
        <v>206</v>
      </c>
      <c r="L7" s="24">
        <v>232</v>
      </c>
      <c r="M7" s="24">
        <v>239</v>
      </c>
      <c r="N7" s="24">
        <v>199</v>
      </c>
      <c r="O7" s="24">
        <v>221</v>
      </c>
      <c r="P7" s="24">
        <v>232</v>
      </c>
      <c r="Q7" s="24">
        <v>210</v>
      </c>
      <c r="R7" s="24">
        <v>191</v>
      </c>
      <c r="S7" s="24">
        <v>232</v>
      </c>
      <c r="T7" s="24">
        <v>213</v>
      </c>
      <c r="U7" s="24">
        <f>SUM(U8:U9)</f>
        <v>205</v>
      </c>
      <c r="V7" s="24">
        <f>SUM(V8:V9)</f>
        <v>207</v>
      </c>
    </row>
    <row r="8" spans="1:22" ht="18" customHeight="1">
      <c r="A8" s="75" t="s">
        <v>62</v>
      </c>
      <c r="B8" s="16">
        <v>217</v>
      </c>
      <c r="C8" s="16">
        <v>217</v>
      </c>
      <c r="D8" s="16">
        <v>235</v>
      </c>
      <c r="E8" s="16">
        <v>207</v>
      </c>
      <c r="F8" s="16">
        <v>213</v>
      </c>
      <c r="G8" s="16">
        <v>209</v>
      </c>
      <c r="H8" s="16">
        <v>225</v>
      </c>
      <c r="I8" s="16">
        <v>220</v>
      </c>
      <c r="J8" s="16">
        <v>208</v>
      </c>
      <c r="K8" s="16">
        <v>170</v>
      </c>
      <c r="L8" s="16">
        <v>188</v>
      </c>
      <c r="M8" s="16">
        <v>195</v>
      </c>
      <c r="N8" s="16">
        <v>160</v>
      </c>
      <c r="O8" s="16">
        <v>166</v>
      </c>
      <c r="P8" s="16">
        <v>169</v>
      </c>
      <c r="Q8" s="16">
        <v>162</v>
      </c>
      <c r="R8" s="64">
        <v>132</v>
      </c>
      <c r="S8" s="64">
        <v>188</v>
      </c>
      <c r="T8" s="64">
        <v>151</v>
      </c>
      <c r="U8" s="16">
        <v>167</v>
      </c>
      <c r="V8" s="16">
        <v>154</v>
      </c>
    </row>
    <row r="9" spans="1:22" ht="18" customHeight="1">
      <c r="A9" s="76" t="s">
        <v>63</v>
      </c>
      <c r="B9" s="18">
        <v>18</v>
      </c>
      <c r="C9" s="18">
        <v>17</v>
      </c>
      <c r="D9" s="18">
        <v>20</v>
      </c>
      <c r="E9" s="18">
        <v>20</v>
      </c>
      <c r="F9" s="18">
        <v>22</v>
      </c>
      <c r="G9" s="18">
        <v>28</v>
      </c>
      <c r="H9" s="18">
        <v>44</v>
      </c>
      <c r="I9" s="18">
        <v>38</v>
      </c>
      <c r="J9" s="18">
        <v>30</v>
      </c>
      <c r="K9" s="18">
        <v>36</v>
      </c>
      <c r="L9" s="18">
        <v>44</v>
      </c>
      <c r="M9" s="18">
        <v>44</v>
      </c>
      <c r="N9" s="18">
        <v>39</v>
      </c>
      <c r="O9" s="18">
        <v>55</v>
      </c>
      <c r="P9" s="18">
        <v>63</v>
      </c>
      <c r="Q9" s="18">
        <v>48</v>
      </c>
      <c r="R9" s="18">
        <v>59</v>
      </c>
      <c r="S9" s="18">
        <v>44</v>
      </c>
      <c r="T9" s="18">
        <v>62</v>
      </c>
      <c r="U9" s="18">
        <v>38</v>
      </c>
      <c r="V9" s="18">
        <v>53</v>
      </c>
    </row>
    <row r="10" spans="1:22" ht="18" customHeight="1">
      <c r="A10" s="32" t="s">
        <v>48</v>
      </c>
    </row>
    <row r="11" spans="1:22" ht="18" customHeight="1"/>
    <row r="12" spans="1:22" ht="18" customHeight="1">
      <c r="A12" s="33" t="s">
        <v>122</v>
      </c>
    </row>
    <row r="13" spans="1:22" ht="18" customHeight="1"/>
    <row r="14" spans="1:22" ht="18" customHeight="1">
      <c r="A14" s="66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7" t="s">
        <v>39</v>
      </c>
      <c r="B15" s="70">
        <f t="shared" ref="B15" si="0">SUM(B16:B17)</f>
        <v>1</v>
      </c>
      <c r="C15" s="70">
        <f t="shared" ref="C15" si="1">SUM(C16:C17)</f>
        <v>1</v>
      </c>
      <c r="D15" s="70">
        <f t="shared" ref="D15:E15" si="2">SUM(D16:D17)</f>
        <v>1</v>
      </c>
      <c r="E15" s="70">
        <f t="shared" si="2"/>
        <v>1</v>
      </c>
      <c r="F15" s="70">
        <f t="shared" ref="F15" si="3">SUM(F16:F17)</f>
        <v>1</v>
      </c>
      <c r="G15" s="70">
        <f t="shared" ref="G15:H15" si="4">SUM(G16:G17)</f>
        <v>1</v>
      </c>
      <c r="H15" s="70">
        <f t="shared" si="4"/>
        <v>1</v>
      </c>
      <c r="I15" s="70">
        <f t="shared" ref="I15" si="5">SUM(I16:I17)</f>
        <v>1</v>
      </c>
      <c r="J15" s="70">
        <f t="shared" ref="J15:K15" si="6">SUM(J16:J17)</f>
        <v>1</v>
      </c>
      <c r="K15" s="70">
        <f t="shared" si="6"/>
        <v>1</v>
      </c>
      <c r="L15" s="70">
        <f t="shared" ref="L15" si="7">SUM(L16:L17)</f>
        <v>1</v>
      </c>
      <c r="M15" s="70">
        <f t="shared" ref="M15:N15" si="8">SUM(M16:M17)</f>
        <v>1</v>
      </c>
      <c r="N15" s="70">
        <f t="shared" si="8"/>
        <v>1</v>
      </c>
      <c r="O15" s="70">
        <f t="shared" ref="O15" si="9">SUM(O16:O17)</f>
        <v>1</v>
      </c>
      <c r="P15" s="70">
        <f t="shared" ref="P15:Q15" si="10">SUM(P16:P17)</f>
        <v>1</v>
      </c>
      <c r="Q15" s="70">
        <f t="shared" si="10"/>
        <v>1</v>
      </c>
      <c r="R15" s="70">
        <f t="shared" ref="R15" si="11">SUM(R16:R17)</f>
        <v>1</v>
      </c>
      <c r="S15" s="70">
        <f t="shared" ref="S15" si="12">SUM(S16:S17)</f>
        <v>1</v>
      </c>
      <c r="T15" s="70">
        <f>SUM(T16:T17)</f>
        <v>1</v>
      </c>
      <c r="U15" s="70">
        <f t="shared" ref="U15:V15" si="13">SUM(U16:U17)</f>
        <v>1</v>
      </c>
      <c r="V15" s="70">
        <f t="shared" si="13"/>
        <v>1</v>
      </c>
    </row>
    <row r="16" spans="1:22" ht="18" customHeight="1">
      <c r="A16" s="75" t="s">
        <v>62</v>
      </c>
      <c r="B16" s="71">
        <f t="shared" ref="B16:S16" si="14">B8/B7</f>
        <v>0.92340425531914894</v>
      </c>
      <c r="C16" s="71">
        <f t="shared" si="14"/>
        <v>0.92735042735042739</v>
      </c>
      <c r="D16" s="71">
        <f t="shared" si="14"/>
        <v>0.92156862745098034</v>
      </c>
      <c r="E16" s="71">
        <f t="shared" si="14"/>
        <v>0.91189427312775329</v>
      </c>
      <c r="F16" s="71">
        <f t="shared" si="14"/>
        <v>0.90638297872340423</v>
      </c>
      <c r="G16" s="71">
        <f t="shared" si="14"/>
        <v>0.88185654008438819</v>
      </c>
      <c r="H16" s="71">
        <f t="shared" si="14"/>
        <v>0.83643122676579928</v>
      </c>
      <c r="I16" s="71">
        <f t="shared" si="14"/>
        <v>0.8527131782945736</v>
      </c>
      <c r="J16" s="71">
        <f t="shared" si="14"/>
        <v>0.87394957983193278</v>
      </c>
      <c r="K16" s="71">
        <f t="shared" si="14"/>
        <v>0.82524271844660191</v>
      </c>
      <c r="L16" s="71">
        <f t="shared" si="14"/>
        <v>0.81034482758620685</v>
      </c>
      <c r="M16" s="71">
        <f t="shared" si="14"/>
        <v>0.81589958158995812</v>
      </c>
      <c r="N16" s="71">
        <f t="shared" si="14"/>
        <v>0.8040201005025126</v>
      </c>
      <c r="O16" s="71">
        <f t="shared" si="14"/>
        <v>0.75113122171945701</v>
      </c>
      <c r="P16" s="71">
        <f t="shared" si="14"/>
        <v>0.72844827586206895</v>
      </c>
      <c r="Q16" s="71">
        <f t="shared" si="14"/>
        <v>0.77142857142857146</v>
      </c>
      <c r="R16" s="71">
        <f t="shared" si="14"/>
        <v>0.69109947643979053</v>
      </c>
      <c r="S16" s="71">
        <f t="shared" si="14"/>
        <v>0.81034482758620685</v>
      </c>
      <c r="T16" s="71">
        <f>T8/T7</f>
        <v>0.70892018779342725</v>
      </c>
      <c r="U16" s="71">
        <f t="shared" ref="U16:V16" si="15">U8/U7</f>
        <v>0.81463414634146336</v>
      </c>
      <c r="V16" s="71">
        <f t="shared" si="15"/>
        <v>0.7439613526570048</v>
      </c>
    </row>
    <row r="17" spans="1:22" ht="18" customHeight="1">
      <c r="A17" s="76" t="s">
        <v>63</v>
      </c>
      <c r="B17" s="109">
        <f t="shared" ref="B17:S17" si="16">B9/B7</f>
        <v>7.6595744680851063E-2</v>
      </c>
      <c r="C17" s="109">
        <f t="shared" si="16"/>
        <v>7.2649572649572655E-2</v>
      </c>
      <c r="D17" s="109">
        <f t="shared" si="16"/>
        <v>7.8431372549019607E-2</v>
      </c>
      <c r="E17" s="109">
        <f t="shared" si="16"/>
        <v>8.8105726872246701E-2</v>
      </c>
      <c r="F17" s="109">
        <f t="shared" si="16"/>
        <v>9.3617021276595741E-2</v>
      </c>
      <c r="G17" s="109">
        <f t="shared" si="16"/>
        <v>0.11814345991561181</v>
      </c>
      <c r="H17" s="109">
        <f t="shared" si="16"/>
        <v>0.16356877323420074</v>
      </c>
      <c r="I17" s="109">
        <f t="shared" si="16"/>
        <v>0.14728682170542637</v>
      </c>
      <c r="J17" s="109">
        <f t="shared" si="16"/>
        <v>0.12605042016806722</v>
      </c>
      <c r="K17" s="109">
        <f t="shared" si="16"/>
        <v>0.17475728155339806</v>
      </c>
      <c r="L17" s="109">
        <f t="shared" si="16"/>
        <v>0.18965517241379309</v>
      </c>
      <c r="M17" s="109">
        <f t="shared" si="16"/>
        <v>0.18410041841004185</v>
      </c>
      <c r="N17" s="109">
        <f t="shared" si="16"/>
        <v>0.19597989949748743</v>
      </c>
      <c r="O17" s="109">
        <f t="shared" si="16"/>
        <v>0.24886877828054299</v>
      </c>
      <c r="P17" s="109">
        <f t="shared" si="16"/>
        <v>0.27155172413793105</v>
      </c>
      <c r="Q17" s="109">
        <f t="shared" si="16"/>
        <v>0.22857142857142856</v>
      </c>
      <c r="R17" s="109">
        <f t="shared" si="16"/>
        <v>0.30890052356020942</v>
      </c>
      <c r="S17" s="109">
        <f t="shared" si="16"/>
        <v>0.18965517241379309</v>
      </c>
      <c r="T17" s="109">
        <f>T9/T7</f>
        <v>0.29107981220657275</v>
      </c>
      <c r="U17" s="109">
        <f t="shared" ref="U17:V17" si="17">U9/U7</f>
        <v>0.18536585365853658</v>
      </c>
      <c r="V17" s="109">
        <f t="shared" si="17"/>
        <v>0.2560386473429952</v>
      </c>
    </row>
    <row r="18" spans="1:22" ht="18" customHeight="1">
      <c r="A18" s="58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6" t="s">
        <v>2</v>
      </c>
      <c r="C6" s="146"/>
      <c r="D6" s="146"/>
      <c r="E6" s="146"/>
      <c r="F6" s="146"/>
      <c r="G6" s="146"/>
      <c r="H6" s="146"/>
      <c r="I6" s="146"/>
      <c r="J6" s="146"/>
    </row>
    <row r="8" spans="1:10">
      <c r="B8" s="147" t="s">
        <v>3</v>
      </c>
      <c r="C8" s="147"/>
      <c r="D8" s="147"/>
      <c r="E8" s="147"/>
      <c r="F8" s="147"/>
      <c r="G8" s="147"/>
    </row>
    <row r="9" spans="1:10">
      <c r="E9" s="4"/>
    </row>
    <row r="10" spans="1:10">
      <c r="B10" s="147" t="s">
        <v>4</v>
      </c>
      <c r="C10" s="147"/>
      <c r="D10" s="147"/>
      <c r="E10" s="147"/>
      <c r="F10" s="147"/>
      <c r="G10" s="147"/>
    </row>
    <row r="12" spans="1:10">
      <c r="B12" s="147" t="s">
        <v>5</v>
      </c>
      <c r="C12" s="147"/>
      <c r="D12" s="147"/>
      <c r="E12" s="147"/>
      <c r="F12" s="147"/>
      <c r="G12" s="147"/>
    </row>
    <row r="14" spans="1:10">
      <c r="B14" s="147" t="s">
        <v>6</v>
      </c>
      <c r="C14" s="147"/>
      <c r="D14" s="147"/>
      <c r="E14" s="147"/>
      <c r="F14" s="147"/>
      <c r="G14" s="147"/>
      <c r="H14" s="147"/>
      <c r="I14" s="147"/>
      <c r="J14" s="147"/>
    </row>
    <row r="16" spans="1:10">
      <c r="B16" s="147" t="s">
        <v>7</v>
      </c>
      <c r="C16" s="147"/>
      <c r="D16" s="147"/>
      <c r="E16" s="147"/>
      <c r="F16" s="147"/>
      <c r="G16" s="147"/>
      <c r="H16" s="147"/>
      <c r="I16" s="147"/>
    </row>
    <row r="18" spans="2:10">
      <c r="B18" s="147" t="s">
        <v>8</v>
      </c>
      <c r="C18" s="147"/>
      <c r="D18" s="147"/>
      <c r="E18" s="147"/>
      <c r="F18" s="147"/>
      <c r="G18" s="147"/>
      <c r="H18" s="147"/>
      <c r="I18" s="147"/>
    </row>
    <row r="20" spans="2:10">
      <c r="B20" s="147" t="s">
        <v>9</v>
      </c>
      <c r="C20" s="147"/>
      <c r="D20" s="147"/>
      <c r="E20" s="147"/>
      <c r="F20" s="147"/>
      <c r="G20" s="147"/>
      <c r="H20" s="147"/>
      <c r="I20" s="147"/>
      <c r="J20" s="147"/>
    </row>
    <row r="22" spans="2:10">
      <c r="B22" s="147" t="s">
        <v>10</v>
      </c>
      <c r="C22" s="147"/>
      <c r="D22" s="147"/>
      <c r="E22" s="147"/>
      <c r="F22" s="147"/>
      <c r="G22" s="147"/>
      <c r="H22" s="147"/>
      <c r="I22" s="147"/>
    </row>
    <row r="24" spans="2:10">
      <c r="B24" s="148" t="s">
        <v>11</v>
      </c>
      <c r="C24" s="148"/>
      <c r="D24" s="148"/>
      <c r="E24" s="148"/>
      <c r="F24" s="148"/>
      <c r="G24" s="148"/>
      <c r="H24" s="148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99" t="s">
        <v>37</v>
      </c>
      <c r="Y7" s="99" t="s">
        <v>38</v>
      </c>
    </row>
    <row r="8" spans="1:25" ht="18" customHeight="1">
      <c r="A8" s="15" t="s">
        <v>39</v>
      </c>
      <c r="B8" s="24">
        <v>25815</v>
      </c>
      <c r="C8" s="24">
        <v>25807</v>
      </c>
      <c r="D8" s="24">
        <v>25929</v>
      </c>
      <c r="E8" s="24">
        <v>26072</v>
      </c>
      <c r="F8" s="24">
        <v>26319</v>
      </c>
      <c r="G8" s="24">
        <v>26781</v>
      </c>
      <c r="H8" s="24">
        <v>27157</v>
      </c>
      <c r="I8" s="24">
        <v>27473</v>
      </c>
      <c r="J8" s="24">
        <v>27854</v>
      </c>
      <c r="K8" s="24">
        <v>28138</v>
      </c>
      <c r="L8" s="24">
        <v>28391</v>
      </c>
      <c r="M8" s="24">
        <v>28473</v>
      </c>
      <c r="N8" s="24">
        <v>28617</v>
      </c>
      <c r="O8" s="24">
        <v>28549</v>
      </c>
      <c r="P8" s="24">
        <v>28451</v>
      </c>
      <c r="Q8" s="24">
        <v>28407</v>
      </c>
      <c r="R8" s="24">
        <v>28193</v>
      </c>
      <c r="S8" s="24">
        <v>28223</v>
      </c>
      <c r="T8" s="24">
        <v>28161</v>
      </c>
      <c r="U8" s="24">
        <v>28085</v>
      </c>
      <c r="V8" s="24">
        <v>28096</v>
      </c>
      <c r="W8" s="24">
        <v>28047</v>
      </c>
      <c r="X8" s="97">
        <v>28112</v>
      </c>
      <c r="Y8" s="97">
        <v>28020</v>
      </c>
    </row>
    <row r="9" spans="1:25" ht="18" customHeight="1">
      <c r="A9" s="12" t="s">
        <v>40</v>
      </c>
      <c r="B9" s="23">
        <v>22839</v>
      </c>
      <c r="C9" s="23">
        <v>22785</v>
      </c>
      <c r="D9" s="23">
        <v>22767</v>
      </c>
      <c r="E9" s="23">
        <v>22729</v>
      </c>
      <c r="F9" s="23">
        <v>22811</v>
      </c>
      <c r="G9" s="23">
        <v>23041</v>
      </c>
      <c r="H9" s="23">
        <v>23167</v>
      </c>
      <c r="I9" s="23">
        <v>23261</v>
      </c>
      <c r="J9" s="23">
        <v>23392</v>
      </c>
      <c r="K9" s="23">
        <v>23394</v>
      </c>
      <c r="L9" s="23">
        <v>23444</v>
      </c>
      <c r="M9" s="23">
        <v>23436</v>
      </c>
      <c r="N9" s="23">
        <v>23513</v>
      </c>
      <c r="O9" s="23">
        <v>23384</v>
      </c>
      <c r="P9" s="23">
        <v>23326</v>
      </c>
      <c r="Q9" s="23">
        <v>23347</v>
      </c>
      <c r="R9" s="23">
        <v>23192</v>
      </c>
      <c r="S9" s="23">
        <v>23050</v>
      </c>
      <c r="T9" s="23">
        <v>23012</v>
      </c>
      <c r="U9" s="23">
        <v>22843</v>
      </c>
      <c r="V9" s="23">
        <v>22736</v>
      </c>
      <c r="W9" s="23">
        <v>22638</v>
      </c>
      <c r="X9" s="97">
        <v>22791</v>
      </c>
      <c r="Y9" s="97">
        <v>22747</v>
      </c>
    </row>
    <row r="10" spans="1:25" ht="18" customHeight="1">
      <c r="A10" s="13" t="s">
        <v>41</v>
      </c>
      <c r="B10" s="16">
        <v>15104</v>
      </c>
      <c r="C10" s="16">
        <v>14943</v>
      </c>
      <c r="D10" s="16">
        <v>14798</v>
      </c>
      <c r="E10" s="16">
        <v>14617</v>
      </c>
      <c r="F10" s="16">
        <v>14510</v>
      </c>
      <c r="G10" s="16">
        <v>14531</v>
      </c>
      <c r="H10" s="16">
        <v>14540</v>
      </c>
      <c r="I10" s="16">
        <v>14464</v>
      </c>
      <c r="J10" s="16">
        <v>14379</v>
      </c>
      <c r="K10" s="16">
        <v>14246</v>
      </c>
      <c r="L10" s="16">
        <v>14206</v>
      </c>
      <c r="M10" s="16">
        <v>14151</v>
      </c>
      <c r="N10" s="16">
        <v>14111</v>
      </c>
      <c r="O10" s="16">
        <v>13998</v>
      </c>
      <c r="P10" s="16">
        <v>13988</v>
      </c>
      <c r="Q10" s="16">
        <v>14015</v>
      </c>
      <c r="R10" s="16">
        <v>13971</v>
      </c>
      <c r="S10" s="16">
        <v>13866</v>
      </c>
      <c r="T10" s="16">
        <v>13809</v>
      </c>
      <c r="U10" s="16">
        <v>13597</v>
      </c>
      <c r="V10" s="16">
        <v>13480</v>
      </c>
      <c r="W10" s="16">
        <v>13372</v>
      </c>
      <c r="X10" s="96">
        <v>13304</v>
      </c>
      <c r="Y10" s="96">
        <v>13155</v>
      </c>
    </row>
    <row r="11" spans="1:25" ht="18" customHeight="1">
      <c r="A11" s="13" t="s">
        <v>42</v>
      </c>
      <c r="B11" s="16">
        <v>1946</v>
      </c>
      <c r="C11" s="16">
        <v>1963</v>
      </c>
      <c r="D11" s="16">
        <v>1999</v>
      </c>
      <c r="E11" s="16">
        <v>2021</v>
      </c>
      <c r="F11" s="16">
        <v>2027</v>
      </c>
      <c r="G11" s="16">
        <v>2082</v>
      </c>
      <c r="H11" s="16">
        <v>2097</v>
      </c>
      <c r="I11" s="16">
        <v>2119</v>
      </c>
      <c r="J11" s="16">
        <v>2151</v>
      </c>
      <c r="K11" s="16">
        <v>2131</v>
      </c>
      <c r="L11" s="16">
        <v>2132</v>
      </c>
      <c r="M11" s="16">
        <v>2101</v>
      </c>
      <c r="N11" s="16">
        <v>2113</v>
      </c>
      <c r="O11" s="16">
        <v>2103</v>
      </c>
      <c r="P11" s="16">
        <v>2076</v>
      </c>
      <c r="Q11" s="16">
        <v>2069</v>
      </c>
      <c r="R11" s="16">
        <v>2036</v>
      </c>
      <c r="S11" s="16">
        <v>2026</v>
      </c>
      <c r="T11" s="16">
        <v>2029</v>
      </c>
      <c r="U11" s="16">
        <v>2033</v>
      </c>
      <c r="V11" s="16">
        <v>2016</v>
      </c>
      <c r="W11" s="16">
        <v>2006</v>
      </c>
      <c r="X11" s="96">
        <v>2025</v>
      </c>
      <c r="Y11" s="96">
        <v>2028</v>
      </c>
    </row>
    <row r="12" spans="1:25" ht="18" customHeight="1">
      <c r="A12" s="13" t="s">
        <v>43</v>
      </c>
      <c r="B12" s="16">
        <v>4808</v>
      </c>
      <c r="C12" s="16">
        <v>4869</v>
      </c>
      <c r="D12" s="16">
        <v>4980</v>
      </c>
      <c r="E12" s="16">
        <v>5082</v>
      </c>
      <c r="F12" s="16">
        <v>5251</v>
      </c>
      <c r="G12" s="16">
        <v>5387</v>
      </c>
      <c r="H12" s="16">
        <v>5473</v>
      </c>
      <c r="I12" s="16">
        <v>5631</v>
      </c>
      <c r="J12" s="16">
        <v>5787</v>
      </c>
      <c r="K12" s="16">
        <v>5897</v>
      </c>
      <c r="L12" s="16">
        <v>5977</v>
      </c>
      <c r="M12" s="16">
        <v>6039</v>
      </c>
      <c r="N12" s="16">
        <v>6109</v>
      </c>
      <c r="O12" s="16">
        <v>6114</v>
      </c>
      <c r="P12" s="16">
        <v>6086</v>
      </c>
      <c r="Q12" s="16">
        <v>6077</v>
      </c>
      <c r="R12" s="16">
        <v>6026</v>
      </c>
      <c r="S12" s="16">
        <v>6006</v>
      </c>
      <c r="T12" s="16">
        <v>6004</v>
      </c>
      <c r="U12" s="16">
        <v>6027</v>
      </c>
      <c r="V12" s="16">
        <v>6066</v>
      </c>
      <c r="W12" s="16">
        <v>6094</v>
      </c>
      <c r="X12" s="96">
        <v>6260</v>
      </c>
      <c r="Y12" s="96">
        <v>6358</v>
      </c>
    </row>
    <row r="13" spans="1:25" ht="18" customHeight="1">
      <c r="A13" s="13" t="s">
        <v>44</v>
      </c>
      <c r="B13" s="16">
        <v>981</v>
      </c>
      <c r="C13" s="16">
        <v>1010</v>
      </c>
      <c r="D13" s="16">
        <v>991</v>
      </c>
      <c r="E13" s="16">
        <v>1009</v>
      </c>
      <c r="F13" s="16">
        <v>1023</v>
      </c>
      <c r="G13" s="16">
        <v>1041</v>
      </c>
      <c r="H13" s="16">
        <v>1057</v>
      </c>
      <c r="I13" s="16">
        <v>1047</v>
      </c>
      <c r="J13" s="16">
        <v>1075</v>
      </c>
      <c r="K13" s="16">
        <v>1120</v>
      </c>
      <c r="L13" s="16">
        <v>1129</v>
      </c>
      <c r="M13" s="16">
        <v>1145</v>
      </c>
      <c r="N13" s="16">
        <v>1180</v>
      </c>
      <c r="O13" s="16">
        <v>1169</v>
      </c>
      <c r="P13" s="16">
        <v>1176</v>
      </c>
      <c r="Q13" s="16">
        <v>1186</v>
      </c>
      <c r="R13" s="16">
        <v>1159</v>
      </c>
      <c r="S13" s="16">
        <v>1152</v>
      </c>
      <c r="T13" s="16">
        <v>1170</v>
      </c>
      <c r="U13" s="16">
        <v>1186</v>
      </c>
      <c r="V13" s="16">
        <v>1174</v>
      </c>
      <c r="W13" s="16">
        <v>1166</v>
      </c>
      <c r="X13" s="96">
        <v>1202</v>
      </c>
      <c r="Y13" s="96">
        <v>1206</v>
      </c>
    </row>
    <row r="14" spans="1:25" ht="18" customHeight="1">
      <c r="A14" s="12" t="s">
        <v>45</v>
      </c>
      <c r="B14" s="23">
        <v>2976</v>
      </c>
      <c r="C14" s="23">
        <v>3022</v>
      </c>
      <c r="D14" s="23">
        <v>3162</v>
      </c>
      <c r="E14" s="23">
        <v>3343</v>
      </c>
      <c r="F14" s="23">
        <v>3508</v>
      </c>
      <c r="G14" s="23">
        <v>3740</v>
      </c>
      <c r="H14" s="23">
        <v>3990</v>
      </c>
      <c r="I14" s="23">
        <v>4212</v>
      </c>
      <c r="J14" s="23">
        <v>4462</v>
      </c>
      <c r="K14" s="23">
        <v>4744</v>
      </c>
      <c r="L14" s="23">
        <v>4947</v>
      </c>
      <c r="M14" s="23">
        <v>5037</v>
      </c>
      <c r="N14" s="23">
        <v>5104</v>
      </c>
      <c r="O14" s="23">
        <v>5165</v>
      </c>
      <c r="P14" s="23">
        <v>5125</v>
      </c>
      <c r="Q14" s="23">
        <v>5060</v>
      </c>
      <c r="R14" s="23">
        <v>5001</v>
      </c>
      <c r="S14" s="23">
        <v>5173</v>
      </c>
      <c r="T14" s="23">
        <v>5149</v>
      </c>
      <c r="U14" s="23">
        <v>5242</v>
      </c>
      <c r="V14" s="23">
        <v>5360</v>
      </c>
      <c r="W14" s="23">
        <v>5409</v>
      </c>
      <c r="X14" s="97">
        <v>5321</v>
      </c>
      <c r="Y14" s="97">
        <v>5273</v>
      </c>
    </row>
    <row r="15" spans="1:25" ht="18" customHeight="1">
      <c r="A15" s="13" t="s">
        <v>46</v>
      </c>
      <c r="B15" s="16">
        <v>2531</v>
      </c>
      <c r="C15" s="16">
        <v>2518</v>
      </c>
      <c r="D15" s="16">
        <v>2508</v>
      </c>
      <c r="E15" s="16">
        <v>2499</v>
      </c>
      <c r="F15" s="16">
        <v>2456</v>
      </c>
      <c r="G15" s="16">
        <v>2473</v>
      </c>
      <c r="H15" s="16">
        <v>2492</v>
      </c>
      <c r="I15" s="16">
        <v>2474</v>
      </c>
      <c r="J15" s="16">
        <v>2488</v>
      </c>
      <c r="K15" s="16">
        <v>2463</v>
      </c>
      <c r="L15" s="16">
        <v>2458</v>
      </c>
      <c r="M15" s="16">
        <v>2450</v>
      </c>
      <c r="N15" s="16">
        <v>2452</v>
      </c>
      <c r="O15" s="16">
        <v>2437</v>
      </c>
      <c r="P15" s="16">
        <v>2409</v>
      </c>
      <c r="Q15" s="16">
        <v>2382</v>
      </c>
      <c r="R15" s="16">
        <v>2356</v>
      </c>
      <c r="S15" s="16">
        <v>2355</v>
      </c>
      <c r="T15" s="16">
        <v>2303</v>
      </c>
      <c r="U15" s="16">
        <v>2269</v>
      </c>
      <c r="V15" s="16">
        <v>2229</v>
      </c>
      <c r="W15" s="16">
        <v>2188</v>
      </c>
      <c r="X15" s="96">
        <v>2201</v>
      </c>
      <c r="Y15" s="96">
        <v>2173</v>
      </c>
    </row>
    <row r="16" spans="1:25" ht="18" customHeight="1">
      <c r="A16" s="17" t="s">
        <v>47</v>
      </c>
      <c r="B16" s="18">
        <v>445</v>
      </c>
      <c r="C16" s="18">
        <v>504</v>
      </c>
      <c r="D16" s="18">
        <v>654</v>
      </c>
      <c r="E16" s="18">
        <v>844</v>
      </c>
      <c r="F16" s="18">
        <v>1052</v>
      </c>
      <c r="G16" s="18">
        <v>1267</v>
      </c>
      <c r="H16" s="18">
        <v>1498</v>
      </c>
      <c r="I16" s="18">
        <v>1738</v>
      </c>
      <c r="J16" s="18">
        <v>1974</v>
      </c>
      <c r="K16" s="18">
        <v>2281</v>
      </c>
      <c r="L16" s="18">
        <v>2489</v>
      </c>
      <c r="M16" s="18">
        <v>2587</v>
      </c>
      <c r="N16" s="18">
        <v>2652</v>
      </c>
      <c r="O16" s="18">
        <v>2728</v>
      </c>
      <c r="P16" s="18">
        <v>2716</v>
      </c>
      <c r="Q16" s="18">
        <v>2678</v>
      </c>
      <c r="R16" s="18">
        <v>2645</v>
      </c>
      <c r="S16" s="18">
        <v>2818</v>
      </c>
      <c r="T16" s="18">
        <v>2846</v>
      </c>
      <c r="U16" s="18">
        <v>2973</v>
      </c>
      <c r="V16" s="18">
        <v>3131</v>
      </c>
      <c r="W16" s="18">
        <v>3221</v>
      </c>
      <c r="X16" s="98">
        <v>3120</v>
      </c>
      <c r="Y16" s="98">
        <v>3100</v>
      </c>
    </row>
    <row r="17" spans="1:25" ht="18" customHeight="1">
      <c r="A17" s="14" t="s">
        <v>48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95"/>
      <c r="Y17" s="95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18" customHeight="1"/>
    <row r="20" spans="1:25" ht="18" customHeight="1">
      <c r="A20" s="22" t="s">
        <v>49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100">
        <v>2021</v>
      </c>
      <c r="Y20" s="118">
        <v>2022</v>
      </c>
    </row>
    <row r="21" spans="1:25" ht="18" customHeight="1">
      <c r="A21" s="67" t="s">
        <v>39</v>
      </c>
      <c r="B21" s="24">
        <v>12733</v>
      </c>
      <c r="C21" s="24">
        <v>12711</v>
      </c>
      <c r="D21" s="24">
        <v>12804</v>
      </c>
      <c r="E21" s="24">
        <v>12896</v>
      </c>
      <c r="F21" s="24">
        <v>13076</v>
      </c>
      <c r="G21" s="24">
        <v>13335</v>
      </c>
      <c r="H21" s="24">
        <v>13518</v>
      </c>
      <c r="I21" s="24">
        <v>13658</v>
      </c>
      <c r="J21" s="24">
        <v>13874</v>
      </c>
      <c r="K21" s="24">
        <v>14052</v>
      </c>
      <c r="L21" s="24">
        <v>14187</v>
      </c>
      <c r="M21" s="24">
        <v>14257</v>
      </c>
      <c r="N21" s="24">
        <v>14339</v>
      </c>
      <c r="O21" s="24">
        <v>14335</v>
      </c>
      <c r="P21" s="24">
        <v>14300</v>
      </c>
      <c r="Q21" s="24">
        <v>14301</v>
      </c>
      <c r="R21" s="24">
        <v>14179</v>
      </c>
      <c r="S21" s="24">
        <v>14219</v>
      </c>
      <c r="T21" s="24">
        <v>14198</v>
      </c>
      <c r="U21" s="24">
        <v>14202</v>
      </c>
      <c r="V21" s="24">
        <v>14251</v>
      </c>
      <c r="W21" s="24">
        <v>14216</v>
      </c>
      <c r="X21" s="97">
        <v>14230</v>
      </c>
      <c r="Y21" s="97">
        <v>14178</v>
      </c>
    </row>
    <row r="22" spans="1:25" ht="18" customHeight="1">
      <c r="A22" s="74" t="s">
        <v>40</v>
      </c>
      <c r="B22" s="23">
        <v>11284</v>
      </c>
      <c r="C22" s="23">
        <v>11239</v>
      </c>
      <c r="D22" s="23">
        <v>11243</v>
      </c>
      <c r="E22" s="23">
        <v>11189</v>
      </c>
      <c r="F22" s="23">
        <v>11304</v>
      </c>
      <c r="G22" s="23">
        <v>11439</v>
      </c>
      <c r="H22" s="23">
        <v>11500</v>
      </c>
      <c r="I22" s="23">
        <v>11540</v>
      </c>
      <c r="J22" s="23">
        <v>11634</v>
      </c>
      <c r="K22" s="23">
        <v>11658</v>
      </c>
      <c r="L22" s="23">
        <v>11691</v>
      </c>
      <c r="M22" s="23">
        <v>11702</v>
      </c>
      <c r="N22" s="23">
        <v>11743</v>
      </c>
      <c r="O22" s="23">
        <v>11704</v>
      </c>
      <c r="P22" s="23">
        <v>11696</v>
      </c>
      <c r="Q22" s="23">
        <v>11733</v>
      </c>
      <c r="R22" s="23">
        <v>11648</v>
      </c>
      <c r="S22" s="23">
        <v>11589</v>
      </c>
      <c r="T22" s="23">
        <v>11573</v>
      </c>
      <c r="U22" s="23">
        <v>11497</v>
      </c>
      <c r="V22" s="23">
        <v>11454</v>
      </c>
      <c r="W22" s="23">
        <v>11392</v>
      </c>
      <c r="X22" s="97">
        <v>11475</v>
      </c>
      <c r="Y22" s="97">
        <v>11479</v>
      </c>
    </row>
    <row r="23" spans="1:25" ht="18" customHeight="1">
      <c r="A23" s="75" t="s">
        <v>41</v>
      </c>
      <c r="B23" s="16">
        <v>7526</v>
      </c>
      <c r="C23" s="16">
        <v>7441</v>
      </c>
      <c r="D23" s="16">
        <v>7361</v>
      </c>
      <c r="E23" s="16">
        <v>7229</v>
      </c>
      <c r="F23" s="16">
        <v>7224</v>
      </c>
      <c r="G23" s="16">
        <v>7255</v>
      </c>
      <c r="H23" s="16">
        <v>7255</v>
      </c>
      <c r="I23" s="16">
        <v>7213</v>
      </c>
      <c r="J23" s="16">
        <v>7201</v>
      </c>
      <c r="K23" s="16">
        <v>7128</v>
      </c>
      <c r="L23" s="16">
        <v>7099</v>
      </c>
      <c r="M23" s="16">
        <v>7075</v>
      </c>
      <c r="N23" s="16">
        <v>7064</v>
      </c>
      <c r="O23" s="16">
        <v>7014</v>
      </c>
      <c r="P23" s="16">
        <v>7008</v>
      </c>
      <c r="Q23" s="16">
        <v>7062</v>
      </c>
      <c r="R23" s="16">
        <v>7042</v>
      </c>
      <c r="S23" s="16">
        <v>6992</v>
      </c>
      <c r="T23" s="16">
        <v>6961</v>
      </c>
      <c r="U23" s="16">
        <v>6854</v>
      </c>
      <c r="V23" s="16">
        <v>6780</v>
      </c>
      <c r="W23" s="16">
        <v>6716</v>
      </c>
      <c r="X23" s="96">
        <v>6690</v>
      </c>
      <c r="Y23" s="96">
        <v>6622</v>
      </c>
    </row>
    <row r="24" spans="1:25" ht="18" customHeight="1">
      <c r="A24" s="75" t="s">
        <v>42</v>
      </c>
      <c r="B24" s="16">
        <v>914</v>
      </c>
      <c r="C24" s="16">
        <v>921</v>
      </c>
      <c r="D24" s="16">
        <v>945</v>
      </c>
      <c r="E24" s="16">
        <v>957</v>
      </c>
      <c r="F24" s="16">
        <v>962</v>
      </c>
      <c r="G24" s="16">
        <v>981</v>
      </c>
      <c r="H24" s="16">
        <v>981</v>
      </c>
      <c r="I24" s="16">
        <v>980</v>
      </c>
      <c r="J24" s="16">
        <v>1007</v>
      </c>
      <c r="K24" s="16">
        <v>997</v>
      </c>
      <c r="L24" s="16">
        <v>1001</v>
      </c>
      <c r="M24" s="16">
        <v>984</v>
      </c>
      <c r="N24" s="16">
        <v>985</v>
      </c>
      <c r="O24" s="16">
        <v>980</v>
      </c>
      <c r="P24" s="16">
        <v>974</v>
      </c>
      <c r="Q24" s="16">
        <v>967</v>
      </c>
      <c r="R24" s="16">
        <v>935</v>
      </c>
      <c r="S24" s="16">
        <v>925</v>
      </c>
      <c r="T24" s="16">
        <v>930</v>
      </c>
      <c r="U24" s="16">
        <v>935</v>
      </c>
      <c r="V24" s="16">
        <v>938</v>
      </c>
      <c r="W24" s="16">
        <v>939</v>
      </c>
      <c r="X24" s="96">
        <v>942</v>
      </c>
      <c r="Y24" s="96">
        <v>949</v>
      </c>
    </row>
    <row r="25" spans="1:25" ht="18" customHeight="1">
      <c r="A25" s="75" t="s">
        <v>43</v>
      </c>
      <c r="B25" s="16">
        <v>2423</v>
      </c>
      <c r="C25" s="16">
        <v>2437</v>
      </c>
      <c r="D25" s="16">
        <v>2505</v>
      </c>
      <c r="E25" s="16">
        <v>2563</v>
      </c>
      <c r="F25" s="16">
        <v>2657</v>
      </c>
      <c r="G25" s="16">
        <v>2736</v>
      </c>
      <c r="H25" s="16">
        <v>2784</v>
      </c>
      <c r="I25" s="16">
        <v>2868</v>
      </c>
      <c r="J25" s="16">
        <v>2927</v>
      </c>
      <c r="K25" s="16">
        <v>3008</v>
      </c>
      <c r="L25" s="16">
        <v>3057</v>
      </c>
      <c r="M25" s="16">
        <v>3094</v>
      </c>
      <c r="N25" s="16">
        <v>3132</v>
      </c>
      <c r="O25" s="16">
        <v>3155</v>
      </c>
      <c r="P25" s="16">
        <v>3152</v>
      </c>
      <c r="Q25" s="16">
        <v>3133</v>
      </c>
      <c r="R25" s="16">
        <v>3120</v>
      </c>
      <c r="S25" s="16">
        <v>3125</v>
      </c>
      <c r="T25" s="16">
        <v>3116</v>
      </c>
      <c r="U25" s="16">
        <v>3129</v>
      </c>
      <c r="V25" s="16">
        <v>3162</v>
      </c>
      <c r="W25" s="16">
        <v>3174</v>
      </c>
      <c r="X25" s="96">
        <v>3257</v>
      </c>
      <c r="Y25" s="96">
        <v>3321</v>
      </c>
    </row>
    <row r="26" spans="1:25" ht="18" customHeight="1">
      <c r="A26" s="75" t="s">
        <v>44</v>
      </c>
      <c r="B26" s="16">
        <v>421</v>
      </c>
      <c r="C26" s="16">
        <v>440</v>
      </c>
      <c r="D26" s="16">
        <v>433</v>
      </c>
      <c r="E26" s="16">
        <v>440</v>
      </c>
      <c r="F26" s="16">
        <v>461</v>
      </c>
      <c r="G26" s="16">
        <v>467</v>
      </c>
      <c r="H26" s="16">
        <v>480</v>
      </c>
      <c r="I26" s="16">
        <v>479</v>
      </c>
      <c r="J26" s="16">
        <v>499</v>
      </c>
      <c r="K26" s="16">
        <v>525</v>
      </c>
      <c r="L26" s="16">
        <v>534</v>
      </c>
      <c r="M26" s="16">
        <v>549</v>
      </c>
      <c r="N26" s="16">
        <v>562</v>
      </c>
      <c r="O26" s="16">
        <v>555</v>
      </c>
      <c r="P26" s="16">
        <v>562</v>
      </c>
      <c r="Q26" s="16">
        <v>571</v>
      </c>
      <c r="R26" s="16">
        <v>551</v>
      </c>
      <c r="S26" s="16">
        <v>547</v>
      </c>
      <c r="T26" s="16">
        <v>566</v>
      </c>
      <c r="U26" s="16">
        <v>579</v>
      </c>
      <c r="V26" s="16">
        <v>574</v>
      </c>
      <c r="W26" s="16">
        <v>563</v>
      </c>
      <c r="X26" s="96">
        <v>586</v>
      </c>
      <c r="Y26" s="96">
        <v>587</v>
      </c>
    </row>
    <row r="27" spans="1:25" ht="18" customHeight="1">
      <c r="A27" s="74" t="s">
        <v>45</v>
      </c>
      <c r="B27" s="23">
        <v>1449</v>
      </c>
      <c r="C27" s="23">
        <v>1472</v>
      </c>
      <c r="D27" s="23">
        <v>1561</v>
      </c>
      <c r="E27" s="23">
        <v>1652</v>
      </c>
      <c r="F27" s="23">
        <v>1772</v>
      </c>
      <c r="G27" s="23">
        <v>1896</v>
      </c>
      <c r="H27" s="23">
        <v>2018</v>
      </c>
      <c r="I27" s="23">
        <v>2118</v>
      </c>
      <c r="J27" s="23">
        <v>2240</v>
      </c>
      <c r="K27" s="23">
        <v>2394</v>
      </c>
      <c r="L27" s="23">
        <v>2496</v>
      </c>
      <c r="M27" s="23">
        <v>2555</v>
      </c>
      <c r="N27" s="23">
        <v>2596</v>
      </c>
      <c r="O27" s="23">
        <v>2631</v>
      </c>
      <c r="P27" s="23">
        <v>2604</v>
      </c>
      <c r="Q27" s="23">
        <v>2568</v>
      </c>
      <c r="R27" s="23">
        <v>2531</v>
      </c>
      <c r="S27" s="23">
        <v>2630</v>
      </c>
      <c r="T27" s="23">
        <v>2625</v>
      </c>
      <c r="U27" s="23">
        <v>2705</v>
      </c>
      <c r="V27" s="23">
        <v>2797</v>
      </c>
      <c r="W27" s="23">
        <v>2824</v>
      </c>
      <c r="X27" s="97">
        <v>2755</v>
      </c>
      <c r="Y27" s="97">
        <v>2699</v>
      </c>
    </row>
    <row r="28" spans="1:25" ht="18" customHeight="1">
      <c r="A28" s="75" t="s">
        <v>46</v>
      </c>
      <c r="B28" s="16">
        <v>1227</v>
      </c>
      <c r="C28" s="16">
        <v>1220</v>
      </c>
      <c r="D28" s="16">
        <v>1219</v>
      </c>
      <c r="E28" s="16">
        <v>1211</v>
      </c>
      <c r="F28" s="16">
        <v>1203</v>
      </c>
      <c r="G28" s="16">
        <v>1205</v>
      </c>
      <c r="H28" s="16">
        <v>1218</v>
      </c>
      <c r="I28" s="16">
        <v>1206</v>
      </c>
      <c r="J28" s="16">
        <v>1211</v>
      </c>
      <c r="K28" s="16">
        <v>1199</v>
      </c>
      <c r="L28" s="16">
        <v>1206</v>
      </c>
      <c r="M28" s="16">
        <v>1201</v>
      </c>
      <c r="N28" s="16">
        <v>1207</v>
      </c>
      <c r="O28" s="16">
        <v>1196</v>
      </c>
      <c r="P28" s="16">
        <v>1179</v>
      </c>
      <c r="Q28" s="16">
        <v>1158</v>
      </c>
      <c r="R28" s="16">
        <v>1142</v>
      </c>
      <c r="S28" s="16">
        <v>1148</v>
      </c>
      <c r="T28" s="16">
        <v>1120</v>
      </c>
      <c r="U28" s="16">
        <v>1112</v>
      </c>
      <c r="V28" s="16">
        <v>1096</v>
      </c>
      <c r="W28" s="16">
        <v>1077</v>
      </c>
      <c r="X28" s="96">
        <v>1092</v>
      </c>
      <c r="Y28" s="96">
        <v>1073</v>
      </c>
    </row>
    <row r="29" spans="1:25" ht="18" customHeight="1">
      <c r="A29" s="76" t="s">
        <v>47</v>
      </c>
      <c r="B29" s="18">
        <v>222</v>
      </c>
      <c r="C29" s="18">
        <v>252</v>
      </c>
      <c r="D29" s="18">
        <v>341</v>
      </c>
      <c r="E29" s="18">
        <v>443</v>
      </c>
      <c r="F29" s="18">
        <v>569</v>
      </c>
      <c r="G29" s="18">
        <v>691</v>
      </c>
      <c r="H29" s="18">
        <v>800</v>
      </c>
      <c r="I29" s="18">
        <v>912</v>
      </c>
      <c r="J29" s="18">
        <v>1029</v>
      </c>
      <c r="K29" s="18">
        <v>1195</v>
      </c>
      <c r="L29" s="18">
        <v>1290</v>
      </c>
      <c r="M29" s="18">
        <v>1354</v>
      </c>
      <c r="N29" s="18">
        <v>1389</v>
      </c>
      <c r="O29" s="18">
        <v>1435</v>
      </c>
      <c r="P29" s="18">
        <v>1425</v>
      </c>
      <c r="Q29" s="18">
        <v>1410</v>
      </c>
      <c r="R29" s="18">
        <v>1389</v>
      </c>
      <c r="S29" s="18">
        <v>1482</v>
      </c>
      <c r="T29" s="18">
        <v>1505</v>
      </c>
      <c r="U29" s="18">
        <v>1593</v>
      </c>
      <c r="V29" s="18">
        <v>1701</v>
      </c>
      <c r="W29" s="18">
        <v>1747</v>
      </c>
      <c r="X29" s="98">
        <v>1663</v>
      </c>
      <c r="Y29" s="98">
        <v>1626</v>
      </c>
    </row>
    <row r="30" spans="1:25" ht="18" customHeight="1">
      <c r="A30" s="19" t="s">
        <v>48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01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01"/>
    </row>
    <row r="32" spans="1:25">
      <c r="X32" s="101"/>
    </row>
    <row r="33" spans="1:25" ht="18" customHeight="1">
      <c r="A33" s="22" t="s">
        <v>50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102">
        <v>2021</v>
      </c>
      <c r="Y33" s="118">
        <v>2022</v>
      </c>
    </row>
    <row r="34" spans="1:25" ht="18" customHeight="1">
      <c r="A34" s="67" t="s">
        <v>39</v>
      </c>
      <c r="B34" s="24">
        <v>13082</v>
      </c>
      <c r="C34" s="24">
        <v>13096</v>
      </c>
      <c r="D34" s="24">
        <v>13125</v>
      </c>
      <c r="E34" s="24">
        <v>13176</v>
      </c>
      <c r="F34" s="24">
        <v>13243</v>
      </c>
      <c r="G34" s="24">
        <v>13446</v>
      </c>
      <c r="H34" s="24">
        <v>13639</v>
      </c>
      <c r="I34" s="24">
        <v>13815</v>
      </c>
      <c r="J34" s="24">
        <v>13980</v>
      </c>
      <c r="K34" s="24">
        <v>14086</v>
      </c>
      <c r="L34" s="24">
        <v>14204</v>
      </c>
      <c r="M34" s="24">
        <v>14216</v>
      </c>
      <c r="N34" s="24">
        <v>14339</v>
      </c>
      <c r="O34" s="24">
        <v>14214</v>
      </c>
      <c r="P34" s="24">
        <v>14151</v>
      </c>
      <c r="Q34" s="24">
        <v>14106</v>
      </c>
      <c r="R34" s="24">
        <v>14014</v>
      </c>
      <c r="S34" s="24">
        <v>14004</v>
      </c>
      <c r="T34" s="24">
        <v>13963</v>
      </c>
      <c r="U34" s="24">
        <v>13883</v>
      </c>
      <c r="V34" s="24">
        <v>13845</v>
      </c>
      <c r="W34" s="24">
        <v>13831</v>
      </c>
      <c r="X34" s="97">
        <v>13882</v>
      </c>
      <c r="Y34" s="97">
        <v>13842</v>
      </c>
    </row>
    <row r="35" spans="1:25" ht="18" customHeight="1">
      <c r="A35" s="74" t="s">
        <v>40</v>
      </c>
      <c r="B35" s="23">
        <v>11555</v>
      </c>
      <c r="C35" s="23">
        <v>11546</v>
      </c>
      <c r="D35" s="23">
        <v>11524</v>
      </c>
      <c r="E35" s="23">
        <v>11450</v>
      </c>
      <c r="F35" s="23">
        <v>11507</v>
      </c>
      <c r="G35" s="23">
        <v>11602</v>
      </c>
      <c r="H35" s="23">
        <v>11667</v>
      </c>
      <c r="I35" s="23">
        <v>11721</v>
      </c>
      <c r="J35" s="23">
        <v>11758</v>
      </c>
      <c r="K35" s="23">
        <v>11736</v>
      </c>
      <c r="L35" s="23">
        <v>11753</v>
      </c>
      <c r="M35" s="23">
        <v>11734</v>
      </c>
      <c r="N35" s="23">
        <v>11743</v>
      </c>
      <c r="O35" s="23">
        <v>11680</v>
      </c>
      <c r="P35" s="23">
        <v>11630</v>
      </c>
      <c r="Q35" s="23">
        <v>11614</v>
      </c>
      <c r="R35" s="23">
        <v>11544</v>
      </c>
      <c r="S35" s="23">
        <v>11461</v>
      </c>
      <c r="T35" s="23">
        <v>11439</v>
      </c>
      <c r="U35" s="23">
        <v>11346</v>
      </c>
      <c r="V35" s="23">
        <v>11282</v>
      </c>
      <c r="W35" s="23">
        <v>11246</v>
      </c>
      <c r="X35" s="97">
        <v>11316</v>
      </c>
      <c r="Y35" s="97">
        <v>11268</v>
      </c>
    </row>
    <row r="36" spans="1:25" ht="18" customHeight="1">
      <c r="A36" s="75" t="s">
        <v>41</v>
      </c>
      <c r="B36" s="16">
        <v>7578</v>
      </c>
      <c r="C36" s="16">
        <v>7502</v>
      </c>
      <c r="D36" s="16">
        <v>7437</v>
      </c>
      <c r="E36" s="16">
        <v>7330</v>
      </c>
      <c r="F36" s="16">
        <v>7286</v>
      </c>
      <c r="G36" s="16">
        <v>7276</v>
      </c>
      <c r="H36" s="16">
        <v>7285</v>
      </c>
      <c r="I36" s="16">
        <v>7251</v>
      </c>
      <c r="J36" s="16">
        <v>7178</v>
      </c>
      <c r="K36" s="16">
        <v>7118</v>
      </c>
      <c r="L36" s="16">
        <v>7107</v>
      </c>
      <c r="M36" s="16">
        <v>7076</v>
      </c>
      <c r="N36" s="16">
        <v>7064</v>
      </c>
      <c r="O36" s="16">
        <v>6984</v>
      </c>
      <c r="P36" s="16">
        <v>6980</v>
      </c>
      <c r="Q36" s="16">
        <v>6953</v>
      </c>
      <c r="R36" s="16">
        <v>6929</v>
      </c>
      <c r="S36" s="16">
        <v>6874</v>
      </c>
      <c r="T36" s="16">
        <v>6848</v>
      </c>
      <c r="U36" s="16">
        <v>6743</v>
      </c>
      <c r="V36" s="16">
        <v>6700</v>
      </c>
      <c r="W36" s="16">
        <v>6656</v>
      </c>
      <c r="X36" s="96">
        <v>6614</v>
      </c>
      <c r="Y36" s="96">
        <v>6533</v>
      </c>
    </row>
    <row r="37" spans="1:25" ht="18" customHeight="1">
      <c r="A37" s="75" t="s">
        <v>42</v>
      </c>
      <c r="B37" s="16">
        <v>1032</v>
      </c>
      <c r="C37" s="16">
        <v>1041</v>
      </c>
      <c r="D37" s="16">
        <v>1054</v>
      </c>
      <c r="E37" s="16">
        <v>1056</v>
      </c>
      <c r="F37" s="16">
        <v>1065</v>
      </c>
      <c r="G37" s="16">
        <v>1101</v>
      </c>
      <c r="H37" s="16">
        <v>1116</v>
      </c>
      <c r="I37" s="16">
        <v>1139</v>
      </c>
      <c r="J37" s="16">
        <v>1144</v>
      </c>
      <c r="K37" s="16">
        <v>1134</v>
      </c>
      <c r="L37" s="16">
        <v>1131</v>
      </c>
      <c r="M37" s="16">
        <v>1117</v>
      </c>
      <c r="N37" s="16">
        <v>985</v>
      </c>
      <c r="O37" s="16">
        <v>1123</v>
      </c>
      <c r="P37" s="16">
        <v>1102</v>
      </c>
      <c r="Q37" s="16">
        <v>1102</v>
      </c>
      <c r="R37" s="16">
        <v>1101</v>
      </c>
      <c r="S37" s="16">
        <v>1101</v>
      </c>
      <c r="T37" s="16">
        <v>1099</v>
      </c>
      <c r="U37" s="16">
        <v>1098</v>
      </c>
      <c r="V37" s="16">
        <v>1078</v>
      </c>
      <c r="W37" s="16">
        <v>1067</v>
      </c>
      <c r="X37" s="96">
        <v>1083</v>
      </c>
      <c r="Y37" s="96">
        <v>1079</v>
      </c>
    </row>
    <row r="38" spans="1:25" ht="18" customHeight="1">
      <c r="A38" s="75" t="s">
        <v>43</v>
      </c>
      <c r="B38" s="16">
        <v>2385</v>
      </c>
      <c r="C38" s="16">
        <v>2433</v>
      </c>
      <c r="D38" s="16">
        <v>2475</v>
      </c>
      <c r="E38" s="16">
        <v>2499</v>
      </c>
      <c r="F38" s="16">
        <v>2594</v>
      </c>
      <c r="G38" s="16">
        <v>2651</v>
      </c>
      <c r="H38" s="16">
        <v>2689</v>
      </c>
      <c r="I38" s="16">
        <v>2763</v>
      </c>
      <c r="J38" s="16">
        <v>2860</v>
      </c>
      <c r="K38" s="16">
        <v>2889</v>
      </c>
      <c r="L38" s="16">
        <v>2920</v>
      </c>
      <c r="M38" s="16">
        <v>2945</v>
      </c>
      <c r="N38" s="16">
        <v>3132</v>
      </c>
      <c r="O38" s="16">
        <v>2959</v>
      </c>
      <c r="P38" s="16">
        <v>2934</v>
      </c>
      <c r="Q38" s="16">
        <v>2944</v>
      </c>
      <c r="R38" s="16">
        <v>2906</v>
      </c>
      <c r="S38" s="16">
        <v>2881</v>
      </c>
      <c r="T38" s="16">
        <v>2888</v>
      </c>
      <c r="U38" s="16">
        <v>2898</v>
      </c>
      <c r="V38" s="16">
        <v>2904</v>
      </c>
      <c r="W38" s="16">
        <v>2920</v>
      </c>
      <c r="X38" s="96">
        <v>3003</v>
      </c>
      <c r="Y38" s="96">
        <v>3037</v>
      </c>
    </row>
    <row r="39" spans="1:25" ht="18" customHeight="1">
      <c r="A39" s="75" t="s">
        <v>44</v>
      </c>
      <c r="B39" s="16">
        <v>560</v>
      </c>
      <c r="C39" s="16">
        <v>570</v>
      </c>
      <c r="D39" s="16">
        <v>558</v>
      </c>
      <c r="E39" s="16">
        <v>565</v>
      </c>
      <c r="F39" s="16">
        <v>562</v>
      </c>
      <c r="G39" s="16">
        <v>574</v>
      </c>
      <c r="H39" s="16">
        <v>577</v>
      </c>
      <c r="I39" s="16">
        <v>568</v>
      </c>
      <c r="J39" s="16">
        <v>576</v>
      </c>
      <c r="K39" s="16">
        <v>595</v>
      </c>
      <c r="L39" s="16">
        <v>595</v>
      </c>
      <c r="M39" s="16">
        <v>596</v>
      </c>
      <c r="N39" s="16">
        <v>562</v>
      </c>
      <c r="O39" s="16">
        <v>614</v>
      </c>
      <c r="P39" s="16">
        <v>614</v>
      </c>
      <c r="Q39" s="16">
        <v>615</v>
      </c>
      <c r="R39" s="16">
        <v>608</v>
      </c>
      <c r="S39" s="16">
        <v>605</v>
      </c>
      <c r="T39" s="16">
        <v>604</v>
      </c>
      <c r="U39" s="16">
        <v>607</v>
      </c>
      <c r="V39" s="16">
        <v>600</v>
      </c>
      <c r="W39" s="16">
        <v>603</v>
      </c>
      <c r="X39" s="96">
        <v>616</v>
      </c>
      <c r="Y39" s="96">
        <v>619</v>
      </c>
    </row>
    <row r="40" spans="1:25" ht="18" customHeight="1">
      <c r="A40" s="74" t="s">
        <v>45</v>
      </c>
      <c r="B40" s="23">
        <v>1527</v>
      </c>
      <c r="C40" s="23">
        <v>1550</v>
      </c>
      <c r="D40" s="23">
        <v>1601</v>
      </c>
      <c r="E40" s="23">
        <v>1678</v>
      </c>
      <c r="F40" s="23">
        <v>1736</v>
      </c>
      <c r="G40" s="23">
        <v>1844</v>
      </c>
      <c r="H40" s="23">
        <v>1972</v>
      </c>
      <c r="I40" s="23">
        <v>2094</v>
      </c>
      <c r="J40" s="23">
        <v>2222</v>
      </c>
      <c r="K40" s="23">
        <v>2350</v>
      </c>
      <c r="L40" s="23">
        <v>2451</v>
      </c>
      <c r="M40" s="23">
        <v>2482</v>
      </c>
      <c r="N40" s="23">
        <v>2596</v>
      </c>
      <c r="O40" s="23">
        <v>2534</v>
      </c>
      <c r="P40" s="23">
        <v>2521</v>
      </c>
      <c r="Q40" s="23">
        <v>2492</v>
      </c>
      <c r="R40" s="23">
        <v>2470</v>
      </c>
      <c r="S40" s="23">
        <v>2543</v>
      </c>
      <c r="T40" s="23">
        <v>2524</v>
      </c>
      <c r="U40" s="23">
        <v>2537</v>
      </c>
      <c r="V40" s="23">
        <v>2563</v>
      </c>
      <c r="W40" s="23">
        <v>2585</v>
      </c>
      <c r="X40" s="97">
        <v>2566</v>
      </c>
      <c r="Y40" s="97">
        <v>2574</v>
      </c>
    </row>
    <row r="41" spans="1:25" ht="18" customHeight="1">
      <c r="A41" s="75" t="s">
        <v>46</v>
      </c>
      <c r="B41" s="16">
        <v>1304</v>
      </c>
      <c r="C41" s="16">
        <v>1298</v>
      </c>
      <c r="D41" s="16">
        <v>1289</v>
      </c>
      <c r="E41" s="16">
        <v>1278</v>
      </c>
      <c r="F41" s="16">
        <v>1253</v>
      </c>
      <c r="G41" s="16">
        <v>1268</v>
      </c>
      <c r="H41" s="16">
        <v>1274</v>
      </c>
      <c r="I41" s="16">
        <v>1268</v>
      </c>
      <c r="J41" s="16">
        <v>1277</v>
      </c>
      <c r="K41" s="16">
        <v>1264</v>
      </c>
      <c r="L41" s="16">
        <v>1252</v>
      </c>
      <c r="M41" s="16">
        <v>1249</v>
      </c>
      <c r="N41" s="16">
        <v>1207</v>
      </c>
      <c r="O41" s="16">
        <v>1241</v>
      </c>
      <c r="P41" s="16">
        <v>1230</v>
      </c>
      <c r="Q41" s="16">
        <v>1224</v>
      </c>
      <c r="R41" s="16">
        <v>1214</v>
      </c>
      <c r="S41" s="16">
        <v>1207</v>
      </c>
      <c r="T41" s="16">
        <v>1183</v>
      </c>
      <c r="U41" s="16">
        <v>1157</v>
      </c>
      <c r="V41" s="16">
        <v>1133</v>
      </c>
      <c r="W41" s="16">
        <v>1111</v>
      </c>
      <c r="X41" s="96">
        <v>1109</v>
      </c>
      <c r="Y41" s="96">
        <v>1100</v>
      </c>
    </row>
    <row r="42" spans="1:25" ht="18" customHeight="1">
      <c r="A42" s="76" t="s">
        <v>47</v>
      </c>
      <c r="B42" s="18">
        <v>223</v>
      </c>
      <c r="C42" s="18">
        <v>252</v>
      </c>
      <c r="D42" s="18">
        <v>312</v>
      </c>
      <c r="E42" s="18">
        <v>401</v>
      </c>
      <c r="F42" s="18">
        <v>483</v>
      </c>
      <c r="G42" s="18">
        <v>576</v>
      </c>
      <c r="H42" s="18">
        <v>698</v>
      </c>
      <c r="I42" s="18">
        <v>826</v>
      </c>
      <c r="J42" s="18">
        <v>945</v>
      </c>
      <c r="K42" s="18">
        <v>1086</v>
      </c>
      <c r="L42" s="18">
        <v>1199</v>
      </c>
      <c r="M42" s="18">
        <v>1233</v>
      </c>
      <c r="N42" s="18">
        <v>1263</v>
      </c>
      <c r="O42" s="18">
        <v>1293</v>
      </c>
      <c r="P42" s="18">
        <v>1291</v>
      </c>
      <c r="Q42" s="18">
        <v>1268</v>
      </c>
      <c r="R42" s="18">
        <v>1256</v>
      </c>
      <c r="S42" s="18">
        <v>1336</v>
      </c>
      <c r="T42" s="18">
        <v>1341</v>
      </c>
      <c r="U42" s="18">
        <v>1380</v>
      </c>
      <c r="V42" s="18">
        <v>1430</v>
      </c>
      <c r="W42" s="18">
        <v>1474</v>
      </c>
      <c r="X42" s="98">
        <v>1457</v>
      </c>
      <c r="Y42" s="98">
        <v>1474</v>
      </c>
    </row>
    <row r="43" spans="1:25" ht="18" customHeight="1">
      <c r="A43" s="19" t="s">
        <v>48</v>
      </c>
      <c r="B43" s="14"/>
      <c r="C43" s="14"/>
      <c r="D43" s="14"/>
    </row>
    <row r="47" spans="1:25" ht="21">
      <c r="A47" s="33" t="s">
        <v>51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31" t="s">
        <v>37</v>
      </c>
      <c r="Y49" s="132" t="s">
        <v>38</v>
      </c>
    </row>
    <row r="50" spans="1:25">
      <c r="A50" s="15" t="s">
        <v>39</v>
      </c>
      <c r="B50" s="133">
        <f>B8/B8</f>
        <v>1</v>
      </c>
      <c r="C50" s="133">
        <f t="shared" ref="C50:Y50" si="0">C8/C8</f>
        <v>1</v>
      </c>
      <c r="D50" s="133">
        <f t="shared" si="0"/>
        <v>1</v>
      </c>
      <c r="E50" s="133">
        <f t="shared" si="0"/>
        <v>1</v>
      </c>
      <c r="F50" s="133">
        <f t="shared" si="0"/>
        <v>1</v>
      </c>
      <c r="G50" s="133">
        <f t="shared" si="0"/>
        <v>1</v>
      </c>
      <c r="H50" s="133">
        <f t="shared" si="0"/>
        <v>1</v>
      </c>
      <c r="I50" s="133">
        <f t="shared" si="0"/>
        <v>1</v>
      </c>
      <c r="J50" s="133">
        <f t="shared" si="0"/>
        <v>1</v>
      </c>
      <c r="K50" s="133">
        <f t="shared" si="0"/>
        <v>1</v>
      </c>
      <c r="L50" s="133">
        <f t="shared" si="0"/>
        <v>1</v>
      </c>
      <c r="M50" s="133">
        <f t="shared" si="0"/>
        <v>1</v>
      </c>
      <c r="N50" s="133">
        <f t="shared" si="0"/>
        <v>1</v>
      </c>
      <c r="O50" s="133">
        <f t="shared" si="0"/>
        <v>1</v>
      </c>
      <c r="P50" s="133">
        <f t="shared" si="0"/>
        <v>1</v>
      </c>
      <c r="Q50" s="133">
        <f t="shared" si="0"/>
        <v>1</v>
      </c>
      <c r="R50" s="133">
        <f t="shared" si="0"/>
        <v>1</v>
      </c>
      <c r="S50" s="133">
        <f t="shared" si="0"/>
        <v>1</v>
      </c>
      <c r="T50" s="133">
        <f t="shared" si="0"/>
        <v>1</v>
      </c>
      <c r="U50" s="133">
        <f t="shared" si="0"/>
        <v>1</v>
      </c>
      <c r="V50" s="133">
        <f t="shared" si="0"/>
        <v>1</v>
      </c>
      <c r="W50" s="133">
        <f t="shared" si="0"/>
        <v>1</v>
      </c>
      <c r="X50" s="133">
        <f t="shared" si="0"/>
        <v>1</v>
      </c>
      <c r="Y50" s="133">
        <f t="shared" si="0"/>
        <v>1</v>
      </c>
    </row>
    <row r="51" spans="1:25">
      <c r="A51" s="12" t="s">
        <v>40</v>
      </c>
      <c r="B51" s="134">
        <f>B9/B8</f>
        <v>0.88471818710052297</v>
      </c>
      <c r="C51" s="134">
        <f t="shared" ref="C51:X51" si="1">C9/C8</f>
        <v>0.88289998837524708</v>
      </c>
      <c r="D51" s="134">
        <f t="shared" si="1"/>
        <v>0.87805160245285196</v>
      </c>
      <c r="E51" s="134">
        <f t="shared" si="1"/>
        <v>0.87177815280760973</v>
      </c>
      <c r="F51" s="134">
        <f t="shared" si="1"/>
        <v>0.86671226110414534</v>
      </c>
      <c r="G51" s="134">
        <f t="shared" si="1"/>
        <v>0.86034875471416306</v>
      </c>
      <c r="H51" s="134">
        <f t="shared" si="1"/>
        <v>0.85307655484773726</v>
      </c>
      <c r="I51" s="134">
        <f t="shared" si="1"/>
        <v>0.84668583700360356</v>
      </c>
      <c r="J51" s="134">
        <f t="shared" si="1"/>
        <v>0.83980756803331658</v>
      </c>
      <c r="K51" s="134">
        <f t="shared" si="1"/>
        <v>0.83140237401378914</v>
      </c>
      <c r="L51" s="134">
        <f t="shared" si="1"/>
        <v>0.8257546405551055</v>
      </c>
      <c r="M51" s="134">
        <f t="shared" si="1"/>
        <v>0.82309556421873353</v>
      </c>
      <c r="N51" s="134">
        <f t="shared" si="1"/>
        <v>0.82164447705909072</v>
      </c>
      <c r="O51" s="134">
        <f t="shared" si="1"/>
        <v>0.81908298013940939</v>
      </c>
      <c r="P51" s="134">
        <f t="shared" si="1"/>
        <v>0.81986573406910124</v>
      </c>
      <c r="Q51" s="134">
        <f t="shared" si="1"/>
        <v>0.82187488999190339</v>
      </c>
      <c r="R51" s="134">
        <f t="shared" si="1"/>
        <v>0.82261554286525029</v>
      </c>
      <c r="S51" s="134">
        <f t="shared" si="1"/>
        <v>0.81670977571484249</v>
      </c>
      <c r="T51" s="134">
        <f t="shared" si="1"/>
        <v>0.81715848158801174</v>
      </c>
      <c r="U51" s="134">
        <f t="shared" si="1"/>
        <v>0.81335232330425489</v>
      </c>
      <c r="V51" s="134">
        <f t="shared" si="1"/>
        <v>0.80922551252847386</v>
      </c>
      <c r="W51" s="134">
        <f t="shared" si="1"/>
        <v>0.80714514921381963</v>
      </c>
      <c r="X51" s="134">
        <f t="shared" si="1"/>
        <v>0.81072140011383043</v>
      </c>
      <c r="Y51" s="134">
        <f>Y9/Y8</f>
        <v>0.81181299072091362</v>
      </c>
    </row>
    <row r="52" spans="1:25">
      <c r="A52" s="13" t="s">
        <v>41</v>
      </c>
      <c r="B52" s="135">
        <f>B10/B8</f>
        <v>0.58508619019949637</v>
      </c>
      <c r="C52" s="135">
        <f t="shared" ref="C52:Y52" si="2">C10/C8</f>
        <v>0.57902894563490526</v>
      </c>
      <c r="D52" s="135">
        <f t="shared" si="2"/>
        <v>0.57071232982374942</v>
      </c>
      <c r="E52" s="135">
        <f t="shared" si="2"/>
        <v>0.56063976679963179</v>
      </c>
      <c r="F52" s="135">
        <f t="shared" si="2"/>
        <v>0.55131273984573881</v>
      </c>
      <c r="G52" s="135">
        <f t="shared" si="2"/>
        <v>0.54258616183114894</v>
      </c>
      <c r="H52" s="135">
        <f t="shared" si="2"/>
        <v>0.5354052362190227</v>
      </c>
      <c r="I52" s="135">
        <f t="shared" si="2"/>
        <v>0.526480544534634</v>
      </c>
      <c r="J52" s="135">
        <f t="shared" si="2"/>
        <v>0.51622747181733319</v>
      </c>
      <c r="K52" s="135">
        <f t="shared" si="2"/>
        <v>0.50629042575876038</v>
      </c>
      <c r="L52" s="135">
        <f t="shared" si="2"/>
        <v>0.50036983551125358</v>
      </c>
      <c r="M52" s="135">
        <f t="shared" si="2"/>
        <v>0.49699715519966287</v>
      </c>
      <c r="N52" s="135">
        <f t="shared" si="2"/>
        <v>0.49309850787993154</v>
      </c>
      <c r="O52" s="135">
        <f t="shared" si="2"/>
        <v>0.49031489719429755</v>
      </c>
      <c r="P52" s="135">
        <f t="shared" si="2"/>
        <v>0.49165231450564129</v>
      </c>
      <c r="Q52" s="135">
        <f t="shared" si="2"/>
        <v>0.49336431161333472</v>
      </c>
      <c r="R52" s="135">
        <f t="shared" si="2"/>
        <v>0.49554854041783419</v>
      </c>
      <c r="S52" s="135">
        <f t="shared" si="2"/>
        <v>0.49130142082698508</v>
      </c>
      <c r="T52" s="135">
        <f t="shared" si="2"/>
        <v>0.49035900713753061</v>
      </c>
      <c r="U52" s="135">
        <f t="shared" si="2"/>
        <v>0.48413743991454511</v>
      </c>
      <c r="V52" s="135">
        <f t="shared" si="2"/>
        <v>0.47978359908883828</v>
      </c>
      <c r="W52" s="135">
        <f t="shared" si="2"/>
        <v>0.47677113416764716</v>
      </c>
      <c r="X52" s="135">
        <f t="shared" si="2"/>
        <v>0.47324985771200911</v>
      </c>
      <c r="Y52" s="135">
        <f t="shared" si="2"/>
        <v>0.46948608137044967</v>
      </c>
    </row>
    <row r="53" spans="1:25">
      <c r="A53" s="13" t="s">
        <v>42</v>
      </c>
      <c r="B53" s="135">
        <f>B11/B8</f>
        <v>7.5382529537090834E-2</v>
      </c>
      <c r="C53" s="135">
        <f t="shared" ref="C53:Y53" si="3">C11/C8</f>
        <v>7.6064633626535441E-2</v>
      </c>
      <c r="D53" s="135">
        <f t="shared" si="3"/>
        <v>7.7095144432874393E-2</v>
      </c>
      <c r="E53" s="135">
        <f t="shared" si="3"/>
        <v>7.7516109235961958E-2</v>
      </c>
      <c r="F53" s="135">
        <f t="shared" si="3"/>
        <v>7.7016603974315131E-2</v>
      </c>
      <c r="G53" s="135">
        <f t="shared" si="3"/>
        <v>7.7741682536126358E-2</v>
      </c>
      <c r="H53" s="135">
        <f t="shared" si="3"/>
        <v>7.7217660271753141E-2</v>
      </c>
      <c r="I53" s="135">
        <f t="shared" si="3"/>
        <v>7.7130273359298215E-2</v>
      </c>
      <c r="J53" s="135">
        <f t="shared" si="3"/>
        <v>7.7224097077619014E-2</v>
      </c>
      <c r="K53" s="135">
        <f t="shared" si="3"/>
        <v>7.5733883005188712E-2</v>
      </c>
      <c r="L53" s="135">
        <f t="shared" si="3"/>
        <v>7.5094219999295553E-2</v>
      </c>
      <c r="M53" s="135">
        <f t="shared" si="3"/>
        <v>7.3789203807115511E-2</v>
      </c>
      <c r="N53" s="135">
        <f t="shared" si="3"/>
        <v>7.3837229618758077E-2</v>
      </c>
      <c r="O53" s="135">
        <f t="shared" si="3"/>
        <v>7.3662825317874533E-2</v>
      </c>
      <c r="P53" s="135">
        <f t="shared" si="3"/>
        <v>7.2967558258057716E-2</v>
      </c>
      <c r="Q53" s="135">
        <f t="shared" si="3"/>
        <v>7.2834160594219738E-2</v>
      </c>
      <c r="R53" s="135">
        <f t="shared" si="3"/>
        <v>7.2216507643741351E-2</v>
      </c>
      <c r="S53" s="135">
        <f t="shared" si="3"/>
        <v>7.1785423236367496E-2</v>
      </c>
      <c r="T53" s="135">
        <f t="shared" si="3"/>
        <v>7.2049998224494871E-2</v>
      </c>
      <c r="U53" s="135">
        <f t="shared" si="3"/>
        <v>7.2387395406800781E-2</v>
      </c>
      <c r="V53" s="135">
        <f t="shared" si="3"/>
        <v>7.175398633257403E-2</v>
      </c>
      <c r="W53" s="135">
        <f t="shared" si="3"/>
        <v>7.1522801012586013E-2</v>
      </c>
      <c r="X53" s="135">
        <f t="shared" si="3"/>
        <v>7.2033295389869093E-2</v>
      </c>
      <c r="Y53" s="135">
        <f t="shared" si="3"/>
        <v>7.2376873661670241E-2</v>
      </c>
    </row>
    <row r="54" spans="1:25">
      <c r="A54" s="13" t="s">
        <v>43</v>
      </c>
      <c r="B54" s="135">
        <f>B12/B8</f>
        <v>0.1862483052488863</v>
      </c>
      <c r="C54" s="135">
        <f t="shared" ref="C54:Y54" si="4">C12/C8</f>
        <v>0.18866974076800869</v>
      </c>
      <c r="D54" s="135">
        <f t="shared" si="4"/>
        <v>0.19206294110841143</v>
      </c>
      <c r="E54" s="135">
        <f t="shared" si="4"/>
        <v>0.19492175513961338</v>
      </c>
      <c r="F54" s="135">
        <f t="shared" si="4"/>
        <v>0.1995136593335613</v>
      </c>
      <c r="G54" s="135">
        <f t="shared" si="4"/>
        <v>0.20115006907882454</v>
      </c>
      <c r="H54" s="135">
        <f t="shared" si="4"/>
        <v>0.20153183341311631</v>
      </c>
      <c r="I54" s="135">
        <f t="shared" si="4"/>
        <v>0.2049648746041568</v>
      </c>
      <c r="J54" s="135">
        <f t="shared" si="4"/>
        <v>0.20776190134271558</v>
      </c>
      <c r="K54" s="135">
        <f t="shared" si="4"/>
        <v>0.2095742412396048</v>
      </c>
      <c r="L54" s="135">
        <f t="shared" si="4"/>
        <v>0.2105244619773872</v>
      </c>
      <c r="M54" s="135">
        <f t="shared" si="4"/>
        <v>0.212095669581709</v>
      </c>
      <c r="N54" s="135">
        <f t="shared" si="4"/>
        <v>0.21347450815948563</v>
      </c>
      <c r="O54" s="135">
        <f t="shared" si="4"/>
        <v>0.21415811411958388</v>
      </c>
      <c r="P54" s="135">
        <f t="shared" si="4"/>
        <v>0.21391163755228287</v>
      </c>
      <c r="Q54" s="135">
        <f t="shared" si="4"/>
        <v>0.21392614496426937</v>
      </c>
      <c r="R54" s="135">
        <f t="shared" si="4"/>
        <v>0.21374099953889264</v>
      </c>
      <c r="S54" s="135">
        <f t="shared" si="4"/>
        <v>0.21280515891294335</v>
      </c>
      <c r="T54" s="135">
        <f t="shared" si="4"/>
        <v>0.2132026561556763</v>
      </c>
      <c r="U54" s="135">
        <f t="shared" si="4"/>
        <v>0.21459854014598539</v>
      </c>
      <c r="V54" s="135">
        <f t="shared" si="4"/>
        <v>0.21590261958997722</v>
      </c>
      <c r="W54" s="135">
        <f t="shared" si="4"/>
        <v>0.21727814026455591</v>
      </c>
      <c r="X54" s="135">
        <f t="shared" si="4"/>
        <v>0.22268070574843482</v>
      </c>
      <c r="Y54" s="135">
        <f t="shared" si="4"/>
        <v>0.22690935046395433</v>
      </c>
    </row>
    <row r="55" spans="1:25">
      <c r="A55" s="13" t="s">
        <v>44</v>
      </c>
      <c r="B55" s="135">
        <f>B13/B8</f>
        <v>3.8001162115049392E-2</v>
      </c>
      <c r="C55" s="135">
        <f t="shared" ref="C55:Y55" si="5">C13/C8</f>
        <v>3.9136668345797654E-2</v>
      </c>
      <c r="D55" s="135">
        <f t="shared" si="5"/>
        <v>3.8219753943460992E-2</v>
      </c>
      <c r="E55" s="135">
        <f t="shared" si="5"/>
        <v>3.8700521632402576E-2</v>
      </c>
      <c r="F55" s="135">
        <f t="shared" si="5"/>
        <v>3.8869257950530034E-2</v>
      </c>
      <c r="G55" s="135">
        <f t="shared" si="5"/>
        <v>3.8870841268063179E-2</v>
      </c>
      <c r="H55" s="135">
        <f t="shared" si="5"/>
        <v>3.8921824943845051E-2</v>
      </c>
      <c r="I55" s="135">
        <f t="shared" si="5"/>
        <v>3.8110144505514504E-2</v>
      </c>
      <c r="J55" s="135">
        <f t="shared" si="5"/>
        <v>3.8594097795648742E-2</v>
      </c>
      <c r="K55" s="135">
        <f t="shared" si="5"/>
        <v>3.9803824010235273E-2</v>
      </c>
      <c r="L55" s="135">
        <f t="shared" si="5"/>
        <v>3.9766123067169173E-2</v>
      </c>
      <c r="M55" s="135">
        <f t="shared" si="5"/>
        <v>4.0213535630246197E-2</v>
      </c>
      <c r="N55" s="135">
        <f t="shared" si="5"/>
        <v>4.123423140091554E-2</v>
      </c>
      <c r="O55" s="135">
        <f t="shared" si="5"/>
        <v>4.0947143507653508E-2</v>
      </c>
      <c r="P55" s="135">
        <f t="shared" si="5"/>
        <v>4.1334223753119397E-2</v>
      </c>
      <c r="Q55" s="135">
        <f t="shared" si="5"/>
        <v>4.1750272820079558E-2</v>
      </c>
      <c r="R55" s="135">
        <f t="shared" si="5"/>
        <v>4.1109495264782039E-2</v>
      </c>
      <c r="S55" s="135">
        <f t="shared" si="5"/>
        <v>4.0817772738546573E-2</v>
      </c>
      <c r="T55" s="135">
        <f t="shared" si="5"/>
        <v>4.1546820070310006E-2</v>
      </c>
      <c r="U55" s="135">
        <f t="shared" si="5"/>
        <v>4.2228947836923623E-2</v>
      </c>
      <c r="V55" s="135">
        <f t="shared" si="5"/>
        <v>4.1785307517084286E-2</v>
      </c>
      <c r="W55" s="135">
        <f t="shared" si="5"/>
        <v>4.1573073769030557E-2</v>
      </c>
      <c r="X55" s="135">
        <f t="shared" si="5"/>
        <v>4.2757541263517357E-2</v>
      </c>
      <c r="Y55" s="135">
        <f t="shared" si="5"/>
        <v>4.3040685224839399E-2</v>
      </c>
    </row>
    <row r="56" spans="1:25">
      <c r="A56" s="12" t="s">
        <v>45</v>
      </c>
      <c r="B56" s="134">
        <f>B14/B8</f>
        <v>0.11528181289947705</v>
      </c>
      <c r="C56" s="134">
        <f t="shared" ref="C56:Y56" si="6">C14/C8</f>
        <v>0.11710001162475298</v>
      </c>
      <c r="D56" s="134">
        <f t="shared" si="6"/>
        <v>0.12194839754714798</v>
      </c>
      <c r="E56" s="134">
        <f t="shared" si="6"/>
        <v>0.1282218471923903</v>
      </c>
      <c r="F56" s="134">
        <f t="shared" si="6"/>
        <v>0.13328773889585471</v>
      </c>
      <c r="G56" s="134">
        <f t="shared" si="6"/>
        <v>0.13965124528583697</v>
      </c>
      <c r="H56" s="134">
        <f t="shared" si="6"/>
        <v>0.14692344515226277</v>
      </c>
      <c r="I56" s="134">
        <f t="shared" si="6"/>
        <v>0.15331416299639647</v>
      </c>
      <c r="J56" s="134">
        <f t="shared" si="6"/>
        <v>0.16019243196668342</v>
      </c>
      <c r="K56" s="134">
        <f t="shared" si="6"/>
        <v>0.16859762598621081</v>
      </c>
      <c r="L56" s="134">
        <f t="shared" si="6"/>
        <v>0.1742453594448945</v>
      </c>
      <c r="M56" s="134">
        <f t="shared" si="6"/>
        <v>0.17690443578126647</v>
      </c>
      <c r="N56" s="134">
        <f t="shared" si="6"/>
        <v>0.17835552294090926</v>
      </c>
      <c r="O56" s="134">
        <f t="shared" si="6"/>
        <v>0.18091701986059056</v>
      </c>
      <c r="P56" s="134">
        <f t="shared" si="6"/>
        <v>0.18013426593089873</v>
      </c>
      <c r="Q56" s="134">
        <f t="shared" si="6"/>
        <v>0.17812511000809658</v>
      </c>
      <c r="R56" s="134">
        <f t="shared" si="6"/>
        <v>0.17738445713474976</v>
      </c>
      <c r="S56" s="134">
        <f t="shared" si="6"/>
        <v>0.18329022428515748</v>
      </c>
      <c r="T56" s="134">
        <f t="shared" si="6"/>
        <v>0.1828415184119882</v>
      </c>
      <c r="U56" s="134">
        <f t="shared" si="6"/>
        <v>0.18664767669574506</v>
      </c>
      <c r="V56" s="134">
        <f t="shared" si="6"/>
        <v>0.1907744874715262</v>
      </c>
      <c r="W56" s="134">
        <f t="shared" si="6"/>
        <v>0.19285485078618034</v>
      </c>
      <c r="X56" s="134">
        <f t="shared" si="6"/>
        <v>0.1892785998861696</v>
      </c>
      <c r="Y56" s="134">
        <f t="shared" si="6"/>
        <v>0.18818700927908635</v>
      </c>
    </row>
    <row r="57" spans="1:25">
      <c r="A57" s="13" t="s">
        <v>46</v>
      </c>
      <c r="B57" s="135">
        <f>B15/B8</f>
        <v>9.8043773000193679E-2</v>
      </c>
      <c r="C57" s="135">
        <f t="shared" ref="C57:Y57" si="7">C15/C8</f>
        <v>9.757042662843414E-2</v>
      </c>
      <c r="D57" s="135">
        <f t="shared" si="7"/>
        <v>9.672567395580238E-2</v>
      </c>
      <c r="E57" s="135">
        <f t="shared" si="7"/>
        <v>9.584995397361154E-2</v>
      </c>
      <c r="F57" s="135">
        <f t="shared" si="7"/>
        <v>9.3316615372924502E-2</v>
      </c>
      <c r="G57" s="135">
        <f t="shared" si="7"/>
        <v>9.2341585452372948E-2</v>
      </c>
      <c r="H57" s="135">
        <f t="shared" si="7"/>
        <v>9.1762713112641309E-2</v>
      </c>
      <c r="I57" s="135">
        <f t="shared" si="7"/>
        <v>9.0052051104721004E-2</v>
      </c>
      <c r="J57" s="135">
        <f t="shared" si="7"/>
        <v>8.9322897967975878E-2</v>
      </c>
      <c r="K57" s="135">
        <f t="shared" si="7"/>
        <v>8.753287369393703E-2</v>
      </c>
      <c r="L57" s="135">
        <f t="shared" si="7"/>
        <v>8.657673206297771E-2</v>
      </c>
      <c r="M57" s="135">
        <f t="shared" si="7"/>
        <v>8.6046429951181821E-2</v>
      </c>
      <c r="N57" s="135">
        <f t="shared" si="7"/>
        <v>8.5683335080546527E-2</v>
      </c>
      <c r="O57" s="135">
        <f t="shared" si="7"/>
        <v>8.5362009177204101E-2</v>
      </c>
      <c r="P57" s="135">
        <f t="shared" si="7"/>
        <v>8.4671892024884884E-2</v>
      </c>
      <c r="Q57" s="135">
        <f t="shared" si="7"/>
        <v>8.3852571549266022E-2</v>
      </c>
      <c r="R57" s="135">
        <f t="shared" si="7"/>
        <v>8.3566842833327423E-2</v>
      </c>
      <c r="S57" s="135">
        <f t="shared" si="7"/>
        <v>8.3442582291039222E-2</v>
      </c>
      <c r="T57" s="135">
        <f t="shared" si="7"/>
        <v>8.1779766343524726E-2</v>
      </c>
      <c r="U57" s="135">
        <f t="shared" si="7"/>
        <v>8.0790457539611893E-2</v>
      </c>
      <c r="V57" s="135">
        <f t="shared" si="7"/>
        <v>7.9335136674259676E-2</v>
      </c>
      <c r="W57" s="135">
        <f t="shared" si="7"/>
        <v>7.8011908582023032E-2</v>
      </c>
      <c r="X57" s="135">
        <f t="shared" si="7"/>
        <v>7.8293966989186115E-2</v>
      </c>
      <c r="Y57" s="135">
        <f t="shared" si="7"/>
        <v>7.7551748750892213E-2</v>
      </c>
    </row>
    <row r="58" spans="1:25">
      <c r="A58" s="17" t="s">
        <v>47</v>
      </c>
      <c r="B58" s="136">
        <f>B16/B8</f>
        <v>1.7238039899283363E-2</v>
      </c>
      <c r="C58" s="136">
        <f t="shared" ref="C58:Y58" si="8">C16/C8</f>
        <v>1.9529584996318829E-2</v>
      </c>
      <c r="D58" s="136">
        <f t="shared" si="8"/>
        <v>2.5222723591345596E-2</v>
      </c>
      <c r="E58" s="136">
        <f t="shared" si="8"/>
        <v>3.2371893218778765E-2</v>
      </c>
      <c r="F58" s="136">
        <f t="shared" si="8"/>
        <v>3.9971123522930203E-2</v>
      </c>
      <c r="G58" s="136">
        <f t="shared" si="8"/>
        <v>4.7309659833464024E-2</v>
      </c>
      <c r="H58" s="136">
        <f t="shared" si="8"/>
        <v>5.5160732039621463E-2</v>
      </c>
      <c r="I58" s="136">
        <f t="shared" si="8"/>
        <v>6.3262111891675465E-2</v>
      </c>
      <c r="J58" s="136">
        <f t="shared" si="8"/>
        <v>7.0869533998707546E-2</v>
      </c>
      <c r="K58" s="136">
        <f t="shared" si="8"/>
        <v>8.1064752292273792E-2</v>
      </c>
      <c r="L58" s="136">
        <f t="shared" si="8"/>
        <v>8.7668627381916803E-2</v>
      </c>
      <c r="M58" s="136">
        <f t="shared" si="8"/>
        <v>9.0858005830084645E-2</v>
      </c>
      <c r="N58" s="136">
        <f t="shared" si="8"/>
        <v>9.2672187860362715E-2</v>
      </c>
      <c r="O58" s="136">
        <f t="shared" si="8"/>
        <v>9.5555010683386454E-2</v>
      </c>
      <c r="P58" s="136">
        <f t="shared" si="8"/>
        <v>9.546237390601385E-2</v>
      </c>
      <c r="Q58" s="136">
        <f t="shared" si="8"/>
        <v>9.4272538458830574E-2</v>
      </c>
      <c r="R58" s="136">
        <f t="shared" si="8"/>
        <v>9.3817614301422339E-2</v>
      </c>
      <c r="S58" s="136">
        <f t="shared" si="8"/>
        <v>9.9847641994118275E-2</v>
      </c>
      <c r="T58" s="136">
        <f t="shared" si="8"/>
        <v>0.10106175206846348</v>
      </c>
      <c r="U58" s="136">
        <f t="shared" si="8"/>
        <v>0.10585721915613316</v>
      </c>
      <c r="V58" s="136">
        <f t="shared" si="8"/>
        <v>0.11143935079726651</v>
      </c>
      <c r="W58" s="136">
        <f t="shared" si="8"/>
        <v>0.11484294220415731</v>
      </c>
      <c r="X58" s="136">
        <f t="shared" si="8"/>
        <v>0.1109846328969835</v>
      </c>
      <c r="Y58" s="136">
        <f t="shared" si="8"/>
        <v>0.11063526052819414</v>
      </c>
    </row>
    <row r="59" spans="1:25">
      <c r="A59" s="14" t="s">
        <v>52</v>
      </c>
      <c r="B59" s="137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5"/>
      <c r="Y59" s="95"/>
    </row>
    <row r="60" spans="1:25">
      <c r="A60" s="14"/>
      <c r="B60" s="137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5"/>
      <c r="Y60" s="95"/>
    </row>
    <row r="61" spans="1:25">
      <c r="A61" s="14"/>
      <c r="B61" s="137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5"/>
      <c r="Y61" s="95"/>
    </row>
    <row r="62" spans="1:25" ht="16.5">
      <c r="A62" s="22" t="s">
        <v>49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00">
        <v>2021</v>
      </c>
      <c r="Y62" s="138" t="s">
        <v>38</v>
      </c>
    </row>
    <row r="63" spans="1:25">
      <c r="A63" s="67" t="s">
        <v>39</v>
      </c>
      <c r="B63" s="133">
        <f>B21/B21</f>
        <v>1</v>
      </c>
      <c r="C63" s="133">
        <f t="shared" ref="C63:Y63" si="9">C21/C21</f>
        <v>1</v>
      </c>
      <c r="D63" s="133">
        <f t="shared" si="9"/>
        <v>1</v>
      </c>
      <c r="E63" s="133">
        <f t="shared" si="9"/>
        <v>1</v>
      </c>
      <c r="F63" s="133">
        <f t="shared" si="9"/>
        <v>1</v>
      </c>
      <c r="G63" s="133">
        <f t="shared" si="9"/>
        <v>1</v>
      </c>
      <c r="H63" s="133">
        <f t="shared" si="9"/>
        <v>1</v>
      </c>
      <c r="I63" s="133">
        <f t="shared" si="9"/>
        <v>1</v>
      </c>
      <c r="J63" s="133">
        <f t="shared" si="9"/>
        <v>1</v>
      </c>
      <c r="K63" s="133">
        <f t="shared" si="9"/>
        <v>1</v>
      </c>
      <c r="L63" s="133">
        <f t="shared" si="9"/>
        <v>1</v>
      </c>
      <c r="M63" s="133">
        <f t="shared" si="9"/>
        <v>1</v>
      </c>
      <c r="N63" s="133">
        <f t="shared" si="9"/>
        <v>1</v>
      </c>
      <c r="O63" s="133">
        <f t="shared" si="9"/>
        <v>1</v>
      </c>
      <c r="P63" s="133">
        <f t="shared" si="9"/>
        <v>1</v>
      </c>
      <c r="Q63" s="133">
        <f t="shared" si="9"/>
        <v>1</v>
      </c>
      <c r="R63" s="133">
        <f t="shared" si="9"/>
        <v>1</v>
      </c>
      <c r="S63" s="133">
        <f t="shared" si="9"/>
        <v>1</v>
      </c>
      <c r="T63" s="133">
        <f t="shared" si="9"/>
        <v>1</v>
      </c>
      <c r="U63" s="133">
        <f t="shared" si="9"/>
        <v>1</v>
      </c>
      <c r="V63" s="133">
        <f t="shared" si="9"/>
        <v>1</v>
      </c>
      <c r="W63" s="133">
        <f t="shared" si="9"/>
        <v>1</v>
      </c>
      <c r="X63" s="139">
        <f t="shared" si="9"/>
        <v>1</v>
      </c>
      <c r="Y63" s="140">
        <f t="shared" si="9"/>
        <v>1</v>
      </c>
    </row>
    <row r="64" spans="1:25">
      <c r="A64" s="74" t="s">
        <v>40</v>
      </c>
      <c r="B64" s="134">
        <f>B22/B21</f>
        <v>0.88620120945574488</v>
      </c>
      <c r="C64" s="134">
        <f t="shared" ref="C64:Y64" si="10">C22/C21</f>
        <v>0.88419479191251671</v>
      </c>
      <c r="D64" s="134">
        <f t="shared" si="10"/>
        <v>0.87808497344579817</v>
      </c>
      <c r="E64" s="134">
        <f t="shared" si="10"/>
        <v>0.86763337468982626</v>
      </c>
      <c r="F64" s="134">
        <f t="shared" si="10"/>
        <v>0.86448455185071893</v>
      </c>
      <c r="G64" s="134">
        <f t="shared" si="10"/>
        <v>0.85781777277840265</v>
      </c>
      <c r="H64" s="134">
        <f t="shared" si="10"/>
        <v>0.85071756176949254</v>
      </c>
      <c r="I64" s="134">
        <f t="shared" si="10"/>
        <v>0.84492605066627613</v>
      </c>
      <c r="J64" s="134">
        <f t="shared" si="10"/>
        <v>0.83854692230070638</v>
      </c>
      <c r="K64" s="134">
        <f t="shared" si="10"/>
        <v>0.8296327924850555</v>
      </c>
      <c r="L64" s="134">
        <f t="shared" si="10"/>
        <v>0.82406428420384858</v>
      </c>
      <c r="M64" s="134">
        <f t="shared" si="10"/>
        <v>0.82078978747282039</v>
      </c>
      <c r="N64" s="134">
        <f t="shared" si="10"/>
        <v>0.81895529674314804</v>
      </c>
      <c r="O64" s="134">
        <f t="shared" si="10"/>
        <v>0.81646320195326128</v>
      </c>
      <c r="P64" s="134">
        <f t="shared" si="10"/>
        <v>0.81790209790209789</v>
      </c>
      <c r="Q64" s="134">
        <f t="shared" si="10"/>
        <v>0.82043213761275435</v>
      </c>
      <c r="R64" s="134">
        <f t="shared" si="10"/>
        <v>0.8214965794484802</v>
      </c>
      <c r="S64" s="134">
        <f t="shared" si="10"/>
        <v>0.81503621914339963</v>
      </c>
      <c r="T64" s="134">
        <f t="shared" si="10"/>
        <v>0.81511480490209887</v>
      </c>
      <c r="U64" s="134">
        <f t="shared" si="10"/>
        <v>0.8095338684692297</v>
      </c>
      <c r="V64" s="134">
        <f t="shared" si="10"/>
        <v>0.8037330713634131</v>
      </c>
      <c r="W64" s="134">
        <f t="shared" si="10"/>
        <v>0.80135059088351157</v>
      </c>
      <c r="X64" s="139">
        <f t="shared" si="10"/>
        <v>0.8063949402670415</v>
      </c>
      <c r="Y64" s="141">
        <f t="shared" si="10"/>
        <v>0.80963464522499651</v>
      </c>
    </row>
    <row r="65" spans="1:25">
      <c r="A65" s="75" t="s">
        <v>41</v>
      </c>
      <c r="B65" s="135">
        <f>B23/B21</f>
        <v>0.59106259326160371</v>
      </c>
      <c r="C65" s="135">
        <f t="shared" ref="C65:Y65" si="11">C23/C21</f>
        <v>0.58539847376288257</v>
      </c>
      <c r="D65" s="135">
        <f t="shared" si="11"/>
        <v>0.57489846922836618</v>
      </c>
      <c r="E65" s="135">
        <f t="shared" si="11"/>
        <v>0.56056141439205953</v>
      </c>
      <c r="F65" s="135">
        <f t="shared" si="11"/>
        <v>0.55246252676659524</v>
      </c>
      <c r="G65" s="135">
        <f t="shared" si="11"/>
        <v>0.54405699287589049</v>
      </c>
      <c r="H65" s="135">
        <f t="shared" si="11"/>
        <v>0.53669181831631896</v>
      </c>
      <c r="I65" s="135">
        <f t="shared" si="11"/>
        <v>0.528115390247474</v>
      </c>
      <c r="J65" s="135">
        <f t="shared" si="11"/>
        <v>0.51902839844313109</v>
      </c>
      <c r="K65" s="135">
        <f t="shared" si="11"/>
        <v>0.50725875320239111</v>
      </c>
      <c r="L65" s="135">
        <f t="shared" si="11"/>
        <v>0.50038767886092905</v>
      </c>
      <c r="M65" s="135">
        <f t="shared" si="11"/>
        <v>0.49624745738935261</v>
      </c>
      <c r="N65" s="135">
        <f t="shared" si="11"/>
        <v>0.49264244368505472</v>
      </c>
      <c r="O65" s="135">
        <f t="shared" si="11"/>
        <v>0.48929194279734917</v>
      </c>
      <c r="P65" s="135">
        <f t="shared" si="11"/>
        <v>0.49006993006993005</v>
      </c>
      <c r="Q65" s="135">
        <f t="shared" si="11"/>
        <v>0.49381162156492553</v>
      </c>
      <c r="R65" s="135">
        <f t="shared" si="11"/>
        <v>0.49664997531560756</v>
      </c>
      <c r="S65" s="135">
        <f t="shared" si="11"/>
        <v>0.49173640903017091</v>
      </c>
      <c r="T65" s="135">
        <f t="shared" si="11"/>
        <v>0.49028032117199605</v>
      </c>
      <c r="U65" s="135">
        <f t="shared" si="11"/>
        <v>0.48260808336853966</v>
      </c>
      <c r="V65" s="135">
        <f t="shared" si="11"/>
        <v>0.47575608729211988</v>
      </c>
      <c r="W65" s="135">
        <f t="shared" si="11"/>
        <v>0.47242543612830612</v>
      </c>
      <c r="X65" s="142">
        <f t="shared" si="11"/>
        <v>0.4701335207308503</v>
      </c>
      <c r="Y65" s="143">
        <f t="shared" si="11"/>
        <v>0.46706164480180562</v>
      </c>
    </row>
    <row r="66" spans="1:25">
      <c r="A66" s="75" t="s">
        <v>42</v>
      </c>
      <c r="B66" s="135">
        <f>B24/B21</f>
        <v>7.1781983821566003E-2</v>
      </c>
      <c r="C66" s="135">
        <f t="shared" ref="C66:Y66" si="12">C24/C21</f>
        <v>7.245692707104083E-2</v>
      </c>
      <c r="D66" s="135">
        <f t="shared" si="12"/>
        <v>7.3805060918462978E-2</v>
      </c>
      <c r="E66" s="135">
        <f t="shared" si="12"/>
        <v>7.4209057071960294E-2</v>
      </c>
      <c r="F66" s="135">
        <f t="shared" si="12"/>
        <v>7.3569899051697765E-2</v>
      </c>
      <c r="G66" s="135">
        <f t="shared" si="12"/>
        <v>7.3565804274465699E-2</v>
      </c>
      <c r="H66" s="135">
        <f t="shared" si="12"/>
        <v>7.256990679094541E-2</v>
      </c>
      <c r="I66" s="135">
        <f t="shared" si="12"/>
        <v>7.1752818860740961E-2</v>
      </c>
      <c r="J66" s="135">
        <f t="shared" si="12"/>
        <v>7.2581807697852094E-2</v>
      </c>
      <c r="K66" s="135">
        <f t="shared" si="12"/>
        <v>7.0950754341019079E-2</v>
      </c>
      <c r="L66" s="135">
        <f t="shared" si="12"/>
        <v>7.0557552689081551E-2</v>
      </c>
      <c r="M66" s="135">
        <f t="shared" si="12"/>
        <v>6.9018727642561548E-2</v>
      </c>
      <c r="N66" s="135">
        <f t="shared" si="12"/>
        <v>6.8693772229583658E-2</v>
      </c>
      <c r="O66" s="135">
        <f t="shared" si="12"/>
        <v>6.8364143704220434E-2</v>
      </c>
      <c r="P66" s="135">
        <f t="shared" si="12"/>
        <v>6.8111888111888105E-2</v>
      </c>
      <c r="Q66" s="135">
        <f t="shared" si="12"/>
        <v>6.7617649115446474E-2</v>
      </c>
      <c r="R66" s="135">
        <f t="shared" si="12"/>
        <v>6.5942591155934829E-2</v>
      </c>
      <c r="S66" s="135">
        <f t="shared" si="12"/>
        <v>6.5053801251846122E-2</v>
      </c>
      <c r="T66" s="135">
        <f t="shared" si="12"/>
        <v>6.5502183406113537E-2</v>
      </c>
      <c r="U66" s="135">
        <f t="shared" si="12"/>
        <v>6.5835797774961277E-2</v>
      </c>
      <c r="V66" s="135">
        <f t="shared" si="12"/>
        <v>6.5819942460178235E-2</v>
      </c>
      <c r="W66" s="135">
        <f t="shared" si="12"/>
        <v>6.6052335396736078E-2</v>
      </c>
      <c r="X66" s="142">
        <f t="shared" si="12"/>
        <v>6.6198172874209413E-2</v>
      </c>
      <c r="Y66" s="143">
        <f t="shared" si="12"/>
        <v>6.6934687544082383E-2</v>
      </c>
    </row>
    <row r="67" spans="1:25">
      <c r="A67" s="75" t="s">
        <v>43</v>
      </c>
      <c r="B67" s="135">
        <f>B25/B21</f>
        <v>0.19029293960574883</v>
      </c>
      <c r="C67" s="135">
        <f t="shared" ref="C67:Y67" si="13">C25/C21</f>
        <v>0.19172370387853041</v>
      </c>
      <c r="D67" s="135">
        <f t="shared" si="13"/>
        <v>0.19564198687910028</v>
      </c>
      <c r="E67" s="135">
        <f t="shared" si="13"/>
        <v>0.19874379652605459</v>
      </c>
      <c r="F67" s="135">
        <f t="shared" si="13"/>
        <v>0.20319669623738146</v>
      </c>
      <c r="G67" s="135">
        <f t="shared" si="13"/>
        <v>0.20517435320584926</v>
      </c>
      <c r="H67" s="135">
        <f t="shared" si="13"/>
        <v>0.20594762538837105</v>
      </c>
      <c r="I67" s="135">
        <f t="shared" si="13"/>
        <v>0.20998682091082149</v>
      </c>
      <c r="J67" s="135">
        <f t="shared" si="13"/>
        <v>0.21097016001153238</v>
      </c>
      <c r="K67" s="135">
        <f t="shared" si="13"/>
        <v>0.21406205522345573</v>
      </c>
      <c r="L67" s="135">
        <f t="shared" si="13"/>
        <v>0.2154789596109114</v>
      </c>
      <c r="M67" s="135">
        <f t="shared" si="13"/>
        <v>0.21701620256716</v>
      </c>
      <c r="N67" s="135">
        <f t="shared" si="13"/>
        <v>0.21842527372899087</v>
      </c>
      <c r="O67" s="135">
        <f t="shared" si="13"/>
        <v>0.22009068712940355</v>
      </c>
      <c r="P67" s="135">
        <f t="shared" si="13"/>
        <v>0.22041958041958043</v>
      </c>
      <c r="Q67" s="135">
        <f t="shared" si="13"/>
        <v>0.21907558911964198</v>
      </c>
      <c r="R67" s="135">
        <f t="shared" si="13"/>
        <v>0.22004372663798574</v>
      </c>
      <c r="S67" s="135">
        <f t="shared" si="13"/>
        <v>0.21977635558056122</v>
      </c>
      <c r="T67" s="135">
        <f t="shared" si="13"/>
        <v>0.21946753063811805</v>
      </c>
      <c r="U67" s="135">
        <f t="shared" si="13"/>
        <v>0.22032108153781158</v>
      </c>
      <c r="V67" s="135">
        <f t="shared" si="13"/>
        <v>0.22187916637428953</v>
      </c>
      <c r="W67" s="135">
        <f t="shared" si="13"/>
        <v>0.22326955543050084</v>
      </c>
      <c r="X67" s="142">
        <f t="shared" si="13"/>
        <v>0.22888264230498945</v>
      </c>
      <c r="Y67" s="143">
        <f t="shared" si="13"/>
        <v>0.23423614049936523</v>
      </c>
    </row>
    <row r="68" spans="1:25">
      <c r="A68" s="75" t="s">
        <v>44</v>
      </c>
      <c r="B68" s="135">
        <f>B26/B21</f>
        <v>3.3063692766826358E-2</v>
      </c>
      <c r="C68" s="135">
        <f t="shared" ref="C68:Y68" si="14">C26/C21</f>
        <v>3.4615687200062938E-2</v>
      </c>
      <c r="D68" s="135">
        <f t="shared" si="14"/>
        <v>3.3817557013433301E-2</v>
      </c>
      <c r="E68" s="135">
        <f t="shared" si="14"/>
        <v>3.4119106699751864E-2</v>
      </c>
      <c r="F68" s="135">
        <f t="shared" si="14"/>
        <v>3.5255429795044355E-2</v>
      </c>
      <c r="G68" s="135">
        <f t="shared" si="14"/>
        <v>3.5020622422197223E-2</v>
      </c>
      <c r="H68" s="135">
        <f t="shared" si="14"/>
        <v>3.5508211273857081E-2</v>
      </c>
      <c r="I68" s="135">
        <f t="shared" si="14"/>
        <v>3.5071020647239715E-2</v>
      </c>
      <c r="J68" s="135">
        <f t="shared" si="14"/>
        <v>3.5966556148190859E-2</v>
      </c>
      <c r="K68" s="135">
        <f t="shared" si="14"/>
        <v>3.736122971818958E-2</v>
      </c>
      <c r="L68" s="135">
        <f t="shared" si="14"/>
        <v>3.764009304292662E-2</v>
      </c>
      <c r="M68" s="135">
        <f t="shared" si="14"/>
        <v>3.8507399873746233E-2</v>
      </c>
      <c r="N68" s="135">
        <f t="shared" si="14"/>
        <v>3.9193807099518793E-2</v>
      </c>
      <c r="O68" s="135">
        <f t="shared" si="14"/>
        <v>3.8716428322288103E-2</v>
      </c>
      <c r="P68" s="135">
        <f t="shared" si="14"/>
        <v>3.93006993006993E-2</v>
      </c>
      <c r="Q68" s="135">
        <f t="shared" si="14"/>
        <v>3.9927277812740365E-2</v>
      </c>
      <c r="R68" s="135">
        <f t="shared" si="14"/>
        <v>3.8860286338951971E-2</v>
      </c>
      <c r="S68" s="135">
        <f t="shared" si="14"/>
        <v>3.8469653280821435E-2</v>
      </c>
      <c r="T68" s="135">
        <f t="shared" si="14"/>
        <v>3.986476968587125E-2</v>
      </c>
      <c r="U68" s="135">
        <f t="shared" si="14"/>
        <v>4.0768905787917198E-2</v>
      </c>
      <c r="V68" s="135">
        <f t="shared" si="14"/>
        <v>4.0277875236825487E-2</v>
      </c>
      <c r="W68" s="135">
        <f t="shared" si="14"/>
        <v>3.9603263927968486E-2</v>
      </c>
      <c r="X68" s="142">
        <f t="shared" si="14"/>
        <v>4.1180604356992272E-2</v>
      </c>
      <c r="Y68" s="143">
        <f t="shared" si="14"/>
        <v>4.1402172379743266E-2</v>
      </c>
    </row>
    <row r="69" spans="1:25">
      <c r="A69" s="74" t="s">
        <v>45</v>
      </c>
      <c r="B69" s="134">
        <f>B27/B21</f>
        <v>0.11379879054425508</v>
      </c>
      <c r="C69" s="134">
        <f t="shared" ref="C69:Y69" si="15">C27/C21</f>
        <v>0.11580520808748328</v>
      </c>
      <c r="D69" s="134">
        <f t="shared" si="15"/>
        <v>0.12191502655420181</v>
      </c>
      <c r="E69" s="134">
        <f t="shared" si="15"/>
        <v>0.12810173697270472</v>
      </c>
      <c r="F69" s="134">
        <f t="shared" si="15"/>
        <v>0.13551544814928113</v>
      </c>
      <c r="G69" s="134">
        <f t="shared" si="15"/>
        <v>0.14218222722159729</v>
      </c>
      <c r="H69" s="134">
        <f t="shared" si="15"/>
        <v>0.14928243823050746</v>
      </c>
      <c r="I69" s="134">
        <f t="shared" si="15"/>
        <v>0.15507394933372382</v>
      </c>
      <c r="J69" s="134">
        <f t="shared" si="15"/>
        <v>0.16145307769929365</v>
      </c>
      <c r="K69" s="134">
        <f t="shared" si="15"/>
        <v>0.1703672075149445</v>
      </c>
      <c r="L69" s="134">
        <f t="shared" si="15"/>
        <v>0.17593571579615142</v>
      </c>
      <c r="M69" s="134">
        <f t="shared" si="15"/>
        <v>0.17921021252717964</v>
      </c>
      <c r="N69" s="134">
        <f t="shared" si="15"/>
        <v>0.18104470325685193</v>
      </c>
      <c r="O69" s="134">
        <f t="shared" si="15"/>
        <v>0.18353679804673875</v>
      </c>
      <c r="P69" s="134">
        <f t="shared" si="15"/>
        <v>0.18209790209790211</v>
      </c>
      <c r="Q69" s="134">
        <f t="shared" si="15"/>
        <v>0.17956786238724565</v>
      </c>
      <c r="R69" s="134">
        <f t="shared" si="15"/>
        <v>0.17850342055151985</v>
      </c>
      <c r="S69" s="134">
        <f t="shared" si="15"/>
        <v>0.18496378085660031</v>
      </c>
      <c r="T69" s="134">
        <f t="shared" si="15"/>
        <v>0.18488519509790111</v>
      </c>
      <c r="U69" s="134">
        <f t="shared" si="15"/>
        <v>0.19046613153077033</v>
      </c>
      <c r="V69" s="134">
        <f t="shared" si="15"/>
        <v>0.1962669286365869</v>
      </c>
      <c r="W69" s="134">
        <f t="shared" si="15"/>
        <v>0.19864940911648846</v>
      </c>
      <c r="X69" s="139">
        <f t="shared" si="15"/>
        <v>0.19360505973295855</v>
      </c>
      <c r="Y69" s="141">
        <f t="shared" si="15"/>
        <v>0.19036535477500352</v>
      </c>
    </row>
    <row r="70" spans="1:25">
      <c r="A70" s="75" t="s">
        <v>46</v>
      </c>
      <c r="B70" s="135">
        <f>B28/B21</f>
        <v>9.6363779156522417E-2</v>
      </c>
      <c r="C70" s="135">
        <f t="shared" ref="C70:Y70" si="16">C28/C21</f>
        <v>9.5979859963810879E-2</v>
      </c>
      <c r="D70" s="135">
        <f t="shared" si="16"/>
        <v>9.520462355513902E-2</v>
      </c>
      <c r="E70" s="135">
        <f t="shared" si="16"/>
        <v>9.390508684863523E-2</v>
      </c>
      <c r="F70" s="135">
        <f t="shared" si="16"/>
        <v>9.2000611807892319E-2</v>
      </c>
      <c r="G70" s="135">
        <f t="shared" si="16"/>
        <v>9.036370453693289E-2</v>
      </c>
      <c r="H70" s="135">
        <f t="shared" si="16"/>
        <v>9.0102086107412341E-2</v>
      </c>
      <c r="I70" s="135">
        <f t="shared" si="16"/>
        <v>8.8299897495973056E-2</v>
      </c>
      <c r="J70" s="135">
        <f t="shared" si="16"/>
        <v>8.7285570131180629E-2</v>
      </c>
      <c r="K70" s="135">
        <f t="shared" si="16"/>
        <v>8.5325932251636774E-2</v>
      </c>
      <c r="L70" s="135">
        <f t="shared" si="16"/>
        <v>8.5007401141890468E-2</v>
      </c>
      <c r="M70" s="135">
        <f t="shared" si="16"/>
        <v>8.4239321035280909E-2</v>
      </c>
      <c r="N70" s="135">
        <f t="shared" si="16"/>
        <v>8.417602343259642E-2</v>
      </c>
      <c r="O70" s="135">
        <f t="shared" si="16"/>
        <v>8.3432159051273103E-2</v>
      </c>
      <c r="P70" s="135">
        <f t="shared" si="16"/>
        <v>8.2447552447552447E-2</v>
      </c>
      <c r="Q70" s="135">
        <f t="shared" si="16"/>
        <v>8.0973358506398155E-2</v>
      </c>
      <c r="R70" s="135">
        <f t="shared" si="16"/>
        <v>8.0541646096339653E-2</v>
      </c>
      <c r="S70" s="135">
        <f t="shared" si="16"/>
        <v>8.0737041986074967E-2</v>
      </c>
      <c r="T70" s="135">
        <f t="shared" si="16"/>
        <v>7.8884349908437804E-2</v>
      </c>
      <c r="U70" s="135">
        <f t="shared" si="16"/>
        <v>7.8298831150542175E-2</v>
      </c>
      <c r="V70" s="135">
        <f t="shared" si="16"/>
        <v>7.6906883727457728E-2</v>
      </c>
      <c r="W70" s="135">
        <f t="shared" si="16"/>
        <v>7.5759707371975238E-2</v>
      </c>
      <c r="X70" s="142">
        <f t="shared" si="16"/>
        <v>7.6739283204497535E-2</v>
      </c>
      <c r="Y70" s="143">
        <f t="shared" si="16"/>
        <v>7.5680631965016218E-2</v>
      </c>
    </row>
    <row r="71" spans="1:25">
      <c r="A71" s="76" t="s">
        <v>47</v>
      </c>
      <c r="B71" s="136">
        <f>B29/B21</f>
        <v>1.7435011387732662E-2</v>
      </c>
      <c r="C71" s="136">
        <f t="shared" ref="C71:Y71" si="17">C29/C21</f>
        <v>1.9825348123672409E-2</v>
      </c>
      <c r="D71" s="136">
        <f t="shared" si="17"/>
        <v>2.6632302405498281E-2</v>
      </c>
      <c r="E71" s="136">
        <f t="shared" si="17"/>
        <v>3.4351736972704716E-2</v>
      </c>
      <c r="F71" s="136">
        <f t="shared" si="17"/>
        <v>4.3514836341388807E-2</v>
      </c>
      <c r="G71" s="136">
        <f t="shared" si="17"/>
        <v>5.1818522684664414E-2</v>
      </c>
      <c r="H71" s="136">
        <f t="shared" si="17"/>
        <v>5.918035212309513E-2</v>
      </c>
      <c r="I71" s="136">
        <f t="shared" si="17"/>
        <v>6.6774051837750772E-2</v>
      </c>
      <c r="J71" s="136">
        <f t="shared" si="17"/>
        <v>7.4167507568113022E-2</v>
      </c>
      <c r="K71" s="136">
        <f t="shared" si="17"/>
        <v>8.5041275263307708E-2</v>
      </c>
      <c r="L71" s="136">
        <f t="shared" si="17"/>
        <v>9.0928314654260947E-2</v>
      </c>
      <c r="M71" s="136">
        <f t="shared" si="17"/>
        <v>9.4970891491898718E-2</v>
      </c>
      <c r="N71" s="136">
        <f t="shared" si="17"/>
        <v>9.6868679824255524E-2</v>
      </c>
      <c r="O71" s="136">
        <f t="shared" si="17"/>
        <v>0.10010463899546565</v>
      </c>
      <c r="P71" s="136">
        <f t="shared" si="17"/>
        <v>9.9650349650349648E-2</v>
      </c>
      <c r="Q71" s="136">
        <f t="shared" si="17"/>
        <v>9.8594503880847492E-2</v>
      </c>
      <c r="R71" s="136">
        <f t="shared" si="17"/>
        <v>9.7961774455180201E-2</v>
      </c>
      <c r="S71" s="136">
        <f t="shared" si="17"/>
        <v>0.10422673887052536</v>
      </c>
      <c r="T71" s="136">
        <f t="shared" si="17"/>
        <v>0.1060008451894633</v>
      </c>
      <c r="U71" s="136">
        <f t="shared" si="17"/>
        <v>0.11216730038022814</v>
      </c>
      <c r="V71" s="136">
        <f t="shared" si="17"/>
        <v>0.11936004490912919</v>
      </c>
      <c r="W71" s="136">
        <f t="shared" si="17"/>
        <v>0.12288970174451322</v>
      </c>
      <c r="X71" s="144">
        <f t="shared" si="17"/>
        <v>0.116865776528461</v>
      </c>
      <c r="Y71" s="145">
        <f t="shared" si="17"/>
        <v>0.1146847228099873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50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00">
        <v>2021</v>
      </c>
      <c r="Y75" s="138" t="s">
        <v>38</v>
      </c>
    </row>
    <row r="76" spans="1:25">
      <c r="A76" s="67" t="s">
        <v>39</v>
      </c>
      <c r="B76" s="133">
        <f>B34/B34</f>
        <v>1</v>
      </c>
      <c r="C76" s="133">
        <f t="shared" ref="C76:Y76" si="18">C34/C34</f>
        <v>1</v>
      </c>
      <c r="D76" s="133">
        <f t="shared" si="18"/>
        <v>1</v>
      </c>
      <c r="E76" s="133">
        <f t="shared" si="18"/>
        <v>1</v>
      </c>
      <c r="F76" s="133">
        <f t="shared" si="18"/>
        <v>1</v>
      </c>
      <c r="G76" s="133">
        <f t="shared" si="18"/>
        <v>1</v>
      </c>
      <c r="H76" s="133">
        <f t="shared" si="18"/>
        <v>1</v>
      </c>
      <c r="I76" s="133">
        <f t="shared" si="18"/>
        <v>1</v>
      </c>
      <c r="J76" s="133">
        <f t="shared" si="18"/>
        <v>1</v>
      </c>
      <c r="K76" s="133">
        <f t="shared" si="18"/>
        <v>1</v>
      </c>
      <c r="L76" s="133">
        <f t="shared" si="18"/>
        <v>1</v>
      </c>
      <c r="M76" s="133">
        <f t="shared" si="18"/>
        <v>1</v>
      </c>
      <c r="N76" s="133">
        <f t="shared" si="18"/>
        <v>1</v>
      </c>
      <c r="O76" s="133">
        <f t="shared" si="18"/>
        <v>1</v>
      </c>
      <c r="P76" s="133">
        <f t="shared" si="18"/>
        <v>1</v>
      </c>
      <c r="Q76" s="133">
        <f t="shared" si="18"/>
        <v>1</v>
      </c>
      <c r="R76" s="133">
        <f t="shared" si="18"/>
        <v>1</v>
      </c>
      <c r="S76" s="133">
        <f t="shared" si="18"/>
        <v>1</v>
      </c>
      <c r="T76" s="133">
        <f t="shared" si="18"/>
        <v>1</v>
      </c>
      <c r="U76" s="133">
        <f t="shared" si="18"/>
        <v>1</v>
      </c>
      <c r="V76" s="133">
        <f t="shared" si="18"/>
        <v>1</v>
      </c>
      <c r="W76" s="133">
        <f t="shared" si="18"/>
        <v>1</v>
      </c>
      <c r="X76" s="139">
        <f t="shared" si="18"/>
        <v>1</v>
      </c>
      <c r="Y76" s="140">
        <f t="shared" si="18"/>
        <v>1</v>
      </c>
    </row>
    <row r="77" spans="1:25">
      <c r="A77" s="74" t="s">
        <v>40</v>
      </c>
      <c r="B77" s="134">
        <f>B35/B34</f>
        <v>0.8832747286347653</v>
      </c>
      <c r="C77" s="134">
        <f t="shared" ref="C77:Y77" si="19">C35/C34</f>
        <v>0.8816432498472816</v>
      </c>
      <c r="D77" s="134">
        <f t="shared" si="19"/>
        <v>0.87801904761904759</v>
      </c>
      <c r="E77" s="134">
        <f t="shared" si="19"/>
        <v>0.86900425015179117</v>
      </c>
      <c r="F77" s="134">
        <f t="shared" si="19"/>
        <v>0.86891187797326885</v>
      </c>
      <c r="G77" s="134">
        <f t="shared" si="19"/>
        <v>0.86285884277852154</v>
      </c>
      <c r="H77" s="134">
        <f t="shared" si="19"/>
        <v>0.8554146198401642</v>
      </c>
      <c r="I77" s="134">
        <f t="shared" si="19"/>
        <v>0.84842562432138979</v>
      </c>
      <c r="J77" s="134">
        <f t="shared" si="19"/>
        <v>0.84105865522174539</v>
      </c>
      <c r="K77" s="134">
        <f t="shared" si="19"/>
        <v>0.83316768422547205</v>
      </c>
      <c r="L77" s="134">
        <f t="shared" si="19"/>
        <v>0.82744297381019427</v>
      </c>
      <c r="M77" s="134">
        <f t="shared" si="19"/>
        <v>0.82540799099606077</v>
      </c>
      <c r="N77" s="134">
        <f t="shared" si="19"/>
        <v>0.81895529674314804</v>
      </c>
      <c r="O77" s="134">
        <f t="shared" si="19"/>
        <v>0.82172505980019694</v>
      </c>
      <c r="P77" s="134">
        <f t="shared" si="19"/>
        <v>0.82185004593314959</v>
      </c>
      <c r="Q77" s="134">
        <f t="shared" si="19"/>
        <v>0.82333758684247838</v>
      </c>
      <c r="R77" s="134">
        <f t="shared" si="19"/>
        <v>0.82374768089053807</v>
      </c>
      <c r="S77" s="134">
        <f t="shared" si="19"/>
        <v>0.81840902599257359</v>
      </c>
      <c r="T77" s="134">
        <f t="shared" si="19"/>
        <v>0.81923655374919435</v>
      </c>
      <c r="U77" s="134">
        <f t="shared" si="19"/>
        <v>0.81725851761146728</v>
      </c>
      <c r="V77" s="134">
        <f t="shared" si="19"/>
        <v>0.81487901769591908</v>
      </c>
      <c r="W77" s="134">
        <f t="shared" si="19"/>
        <v>0.81310100498879334</v>
      </c>
      <c r="X77" s="139">
        <f t="shared" si="19"/>
        <v>0.8151563175334966</v>
      </c>
      <c r="Y77" s="141">
        <f t="shared" si="19"/>
        <v>0.81404421326397924</v>
      </c>
    </row>
    <row r="78" spans="1:25">
      <c r="A78" s="75" t="s">
        <v>41</v>
      </c>
      <c r="B78" s="135">
        <f>B36/B34</f>
        <v>0.57926922488916066</v>
      </c>
      <c r="C78" s="135">
        <f t="shared" ref="C78:Y78" si="20">C36/C34</f>
        <v>0.57284667073915696</v>
      </c>
      <c r="D78" s="135">
        <f t="shared" si="20"/>
        <v>0.56662857142857148</v>
      </c>
      <c r="E78" s="135">
        <f t="shared" si="20"/>
        <v>0.55631451123254405</v>
      </c>
      <c r="F78" s="135">
        <f t="shared" si="20"/>
        <v>0.55017745223891867</v>
      </c>
      <c r="G78" s="135">
        <f t="shared" si="20"/>
        <v>0.54112747285438045</v>
      </c>
      <c r="H78" s="135">
        <f t="shared" si="20"/>
        <v>0.53413006818681719</v>
      </c>
      <c r="I78" s="135">
        <f t="shared" si="20"/>
        <v>0.52486427795874047</v>
      </c>
      <c r="J78" s="135">
        <f t="shared" si="20"/>
        <v>0.51344778254649504</v>
      </c>
      <c r="K78" s="135">
        <f t="shared" si="20"/>
        <v>0.50532443560982532</v>
      </c>
      <c r="L78" s="135">
        <f t="shared" si="20"/>
        <v>0.50035201351731906</v>
      </c>
      <c r="M78" s="135">
        <f t="shared" si="20"/>
        <v>0.49774901519414744</v>
      </c>
      <c r="N78" s="135">
        <f t="shared" si="20"/>
        <v>0.49264244368505472</v>
      </c>
      <c r="O78" s="135">
        <f t="shared" si="20"/>
        <v>0.49134655972984381</v>
      </c>
      <c r="P78" s="135">
        <f t="shared" si="20"/>
        <v>0.49325136032789202</v>
      </c>
      <c r="Q78" s="135">
        <f t="shared" si="20"/>
        <v>0.49291081809159221</v>
      </c>
      <c r="R78" s="135">
        <f t="shared" si="20"/>
        <v>0.49443413729128016</v>
      </c>
      <c r="S78" s="135">
        <f t="shared" si="20"/>
        <v>0.49085975435589829</v>
      </c>
      <c r="T78" s="135">
        <f t="shared" si="20"/>
        <v>0.49043901740313683</v>
      </c>
      <c r="U78" s="135">
        <f t="shared" si="20"/>
        <v>0.48570193762155156</v>
      </c>
      <c r="V78" s="135">
        <f t="shared" si="20"/>
        <v>0.48392921632358255</v>
      </c>
      <c r="W78" s="135">
        <f t="shared" si="20"/>
        <v>0.48123779914684406</v>
      </c>
      <c r="X78" s="142">
        <f t="shared" si="20"/>
        <v>0.47644431638092494</v>
      </c>
      <c r="Y78" s="143">
        <f t="shared" si="20"/>
        <v>0.47196936858835431</v>
      </c>
    </row>
    <row r="79" spans="1:25">
      <c r="A79" s="75" t="s">
        <v>42</v>
      </c>
      <c r="B79" s="135">
        <f>B37/B34</f>
        <v>7.8887020333282376E-2</v>
      </c>
      <c r="C79" s="135">
        <f t="shared" ref="C79:Y79" si="21">C37/C34</f>
        <v>7.9489920586438612E-2</v>
      </c>
      <c r="D79" s="135">
        <f t="shared" si="21"/>
        <v>8.0304761904761907E-2</v>
      </c>
      <c r="E79" s="135">
        <f t="shared" si="21"/>
        <v>8.0145719489981782E-2</v>
      </c>
      <c r="F79" s="135">
        <f t="shared" si="21"/>
        <v>8.0419844446122477E-2</v>
      </c>
      <c r="G79" s="135">
        <f t="shared" si="21"/>
        <v>8.1883087907184293E-2</v>
      </c>
      <c r="H79" s="135">
        <f t="shared" si="21"/>
        <v>8.1824180658406048E-2</v>
      </c>
      <c r="I79" s="135">
        <f t="shared" si="21"/>
        <v>8.2446615997104594E-2</v>
      </c>
      <c r="J79" s="135">
        <f t="shared" si="21"/>
        <v>8.1831187410586551E-2</v>
      </c>
      <c r="K79" s="135">
        <f t="shared" si="21"/>
        <v>8.0505466420559418E-2</v>
      </c>
      <c r="L79" s="135">
        <f t="shared" si="21"/>
        <v>7.9625457617572518E-2</v>
      </c>
      <c r="M79" s="135">
        <f t="shared" si="21"/>
        <v>7.8573438379290941E-2</v>
      </c>
      <c r="N79" s="135">
        <f t="shared" si="21"/>
        <v>6.8693772229583658E-2</v>
      </c>
      <c r="O79" s="135">
        <f t="shared" si="21"/>
        <v>7.9006613198255235E-2</v>
      </c>
      <c r="P79" s="135">
        <f t="shared" si="21"/>
        <v>7.7874355169245985E-2</v>
      </c>
      <c r="Q79" s="135">
        <f t="shared" si="21"/>
        <v>7.8122784630653627E-2</v>
      </c>
      <c r="R79" s="135">
        <f t="shared" si="21"/>
        <v>7.8564292850007142E-2</v>
      </c>
      <c r="S79" s="135">
        <f t="shared" si="21"/>
        <v>7.8620394173093397E-2</v>
      </c>
      <c r="T79" s="135">
        <f t="shared" si="21"/>
        <v>7.870801403709804E-2</v>
      </c>
      <c r="U79" s="135">
        <f t="shared" si="21"/>
        <v>7.9089533962400052E-2</v>
      </c>
      <c r="V79" s="135">
        <f t="shared" si="21"/>
        <v>7.7862044059227156E-2</v>
      </c>
      <c r="W79" s="135">
        <f t="shared" si="21"/>
        <v>7.7145542621647023E-2</v>
      </c>
      <c r="X79" s="142">
        <f t="shared" si="21"/>
        <v>7.8014695288863276E-2</v>
      </c>
      <c r="Y79" s="143">
        <f t="shared" si="21"/>
        <v>7.7951163126715795E-2</v>
      </c>
    </row>
    <row r="80" spans="1:25">
      <c r="A80" s="75" t="s">
        <v>43</v>
      </c>
      <c r="B80" s="135">
        <f>B38/B34</f>
        <v>0.18231157315395199</v>
      </c>
      <c r="C80" s="135">
        <f t="shared" ref="C80:Y80" si="22">C38/C34</f>
        <v>0.1857819181429444</v>
      </c>
      <c r="D80" s="135">
        <f t="shared" si="22"/>
        <v>0.18857142857142858</v>
      </c>
      <c r="E80" s="135">
        <f t="shared" si="22"/>
        <v>0.18966302367941712</v>
      </c>
      <c r="F80" s="135">
        <f t="shared" si="22"/>
        <v>0.19587706712980443</v>
      </c>
      <c r="G80" s="135">
        <f t="shared" si="22"/>
        <v>0.19715900639595418</v>
      </c>
      <c r="H80" s="135">
        <f t="shared" si="22"/>
        <v>0.19715521665811275</v>
      </c>
      <c r="I80" s="135">
        <f t="shared" si="22"/>
        <v>0.2</v>
      </c>
      <c r="J80" s="135">
        <f t="shared" si="22"/>
        <v>0.20457796852646637</v>
      </c>
      <c r="K80" s="135">
        <f t="shared" si="22"/>
        <v>0.20509725969047282</v>
      </c>
      <c r="L80" s="135">
        <f t="shared" si="22"/>
        <v>0.205575894114334</v>
      </c>
      <c r="M80" s="135">
        <f t="shared" si="22"/>
        <v>0.20716094541361846</v>
      </c>
      <c r="N80" s="135">
        <f t="shared" si="22"/>
        <v>0.21842527372899087</v>
      </c>
      <c r="O80" s="135">
        <f t="shared" si="22"/>
        <v>0.20817503869424511</v>
      </c>
      <c r="P80" s="135">
        <f t="shared" si="22"/>
        <v>0.20733517065931736</v>
      </c>
      <c r="Q80" s="135">
        <f t="shared" si="22"/>
        <v>0.20870551538352475</v>
      </c>
      <c r="R80" s="135">
        <f t="shared" si="22"/>
        <v>0.20736406450692166</v>
      </c>
      <c r="S80" s="135">
        <f t="shared" si="22"/>
        <v>0.20572693516138246</v>
      </c>
      <c r="T80" s="135">
        <f t="shared" si="22"/>
        <v>0.20683234261978084</v>
      </c>
      <c r="U80" s="135">
        <f t="shared" si="22"/>
        <v>0.2087445076712526</v>
      </c>
      <c r="V80" s="135">
        <f t="shared" si="22"/>
        <v>0.20975081256771397</v>
      </c>
      <c r="W80" s="135">
        <f t="shared" si="22"/>
        <v>0.21111994794302655</v>
      </c>
      <c r="X80" s="142">
        <f t="shared" si="22"/>
        <v>0.21632329635499209</v>
      </c>
      <c r="Y80" s="143">
        <f t="shared" si="22"/>
        <v>0.21940471030197947</v>
      </c>
    </row>
    <row r="81" spans="1:25">
      <c r="A81" s="75" t="s">
        <v>44</v>
      </c>
      <c r="B81" s="135">
        <f>B39/B34</f>
        <v>4.280691025837028E-2</v>
      </c>
      <c r="C81" s="135">
        <f t="shared" ref="C81:Y81" si="23">C39/C34</f>
        <v>4.35247403787416E-2</v>
      </c>
      <c r="D81" s="135">
        <f t="shared" si="23"/>
        <v>4.2514285714285713E-2</v>
      </c>
      <c r="E81" s="135">
        <f t="shared" si="23"/>
        <v>4.2880995749848209E-2</v>
      </c>
      <c r="F81" s="135">
        <f t="shared" si="23"/>
        <v>4.2437514158423319E-2</v>
      </c>
      <c r="G81" s="135">
        <f t="shared" si="23"/>
        <v>4.2689275621002526E-2</v>
      </c>
      <c r="H81" s="135">
        <f t="shared" si="23"/>
        <v>4.2305154336828216E-2</v>
      </c>
      <c r="I81" s="135">
        <f t="shared" si="23"/>
        <v>4.1114730365544701E-2</v>
      </c>
      <c r="J81" s="135">
        <f t="shared" si="23"/>
        <v>4.1201716738197426E-2</v>
      </c>
      <c r="K81" s="135">
        <f t="shared" si="23"/>
        <v>4.2240522504614512E-2</v>
      </c>
      <c r="L81" s="135">
        <f t="shared" si="23"/>
        <v>4.1889608560968739E-2</v>
      </c>
      <c r="M81" s="135">
        <f t="shared" si="23"/>
        <v>4.192459200900394E-2</v>
      </c>
      <c r="N81" s="135">
        <f t="shared" si="23"/>
        <v>3.9193807099518793E-2</v>
      </c>
      <c r="O81" s="135">
        <f t="shared" si="23"/>
        <v>4.3196848177852819E-2</v>
      </c>
      <c r="P81" s="135">
        <f t="shared" si="23"/>
        <v>4.3389159776694226E-2</v>
      </c>
      <c r="Q81" s="135">
        <f t="shared" si="23"/>
        <v>4.3598468736707786E-2</v>
      </c>
      <c r="R81" s="135">
        <f t="shared" si="23"/>
        <v>4.33851862423291E-2</v>
      </c>
      <c r="S81" s="135">
        <f t="shared" si="23"/>
        <v>4.320194230219937E-2</v>
      </c>
      <c r="T81" s="135">
        <f t="shared" si="23"/>
        <v>4.325717968917854E-2</v>
      </c>
      <c r="U81" s="135">
        <f t="shared" si="23"/>
        <v>4.3722538356263052E-2</v>
      </c>
      <c r="V81" s="135">
        <f t="shared" si="23"/>
        <v>4.3336944745395449E-2</v>
      </c>
      <c r="W81" s="135">
        <f t="shared" si="23"/>
        <v>4.3597715277275684E-2</v>
      </c>
      <c r="X81" s="142">
        <f t="shared" si="23"/>
        <v>4.4374009508716325E-2</v>
      </c>
      <c r="Y81" s="143">
        <f t="shared" si="23"/>
        <v>4.4718971246929633E-2</v>
      </c>
    </row>
    <row r="82" spans="1:25">
      <c r="A82" s="74" t="s">
        <v>45</v>
      </c>
      <c r="B82" s="134">
        <f>B40/B34</f>
        <v>0.11672527136523467</v>
      </c>
      <c r="C82" s="134">
        <f t="shared" ref="C82:Y82" si="24">C40/C34</f>
        <v>0.11835675015271839</v>
      </c>
      <c r="D82" s="134">
        <f t="shared" si="24"/>
        <v>0.12198095238095238</v>
      </c>
      <c r="E82" s="134">
        <f t="shared" si="24"/>
        <v>0.12735276259866424</v>
      </c>
      <c r="F82" s="134">
        <f t="shared" si="24"/>
        <v>0.13108812202673109</v>
      </c>
      <c r="G82" s="134">
        <f t="shared" si="24"/>
        <v>0.13714115722147852</v>
      </c>
      <c r="H82" s="134">
        <f t="shared" si="24"/>
        <v>0.14458538015983577</v>
      </c>
      <c r="I82" s="134">
        <f t="shared" si="24"/>
        <v>0.15157437567861021</v>
      </c>
      <c r="J82" s="134">
        <f t="shared" si="24"/>
        <v>0.15894134477825464</v>
      </c>
      <c r="K82" s="134">
        <f t="shared" si="24"/>
        <v>0.1668323157745279</v>
      </c>
      <c r="L82" s="134">
        <f t="shared" si="24"/>
        <v>0.1725570261898057</v>
      </c>
      <c r="M82" s="134">
        <f t="shared" si="24"/>
        <v>0.17459200900393923</v>
      </c>
      <c r="N82" s="134">
        <f t="shared" si="24"/>
        <v>0.18104470325685193</v>
      </c>
      <c r="O82" s="134">
        <f t="shared" si="24"/>
        <v>0.178274940199803</v>
      </c>
      <c r="P82" s="134">
        <f t="shared" si="24"/>
        <v>0.17814995406685039</v>
      </c>
      <c r="Q82" s="134">
        <f t="shared" si="24"/>
        <v>0.17666241315752162</v>
      </c>
      <c r="R82" s="134">
        <f t="shared" si="24"/>
        <v>0.17625231910946196</v>
      </c>
      <c r="S82" s="134">
        <f t="shared" si="24"/>
        <v>0.18159097400742644</v>
      </c>
      <c r="T82" s="134">
        <f t="shared" si="24"/>
        <v>0.1807634462508057</v>
      </c>
      <c r="U82" s="134">
        <f t="shared" si="24"/>
        <v>0.18274148238853274</v>
      </c>
      <c r="V82" s="134">
        <f t="shared" si="24"/>
        <v>0.18512098230408089</v>
      </c>
      <c r="W82" s="134">
        <f t="shared" si="24"/>
        <v>0.18689899501120671</v>
      </c>
      <c r="X82" s="139">
        <f t="shared" si="24"/>
        <v>0.18484368246650337</v>
      </c>
      <c r="Y82" s="141">
        <f t="shared" si="24"/>
        <v>0.18595578673602081</v>
      </c>
    </row>
    <row r="83" spans="1:25">
      <c r="A83" s="75" t="s">
        <v>46</v>
      </c>
      <c r="B83" s="135">
        <f>B41/B34</f>
        <v>9.9678948173062221E-2</v>
      </c>
      <c r="C83" s="135">
        <f t="shared" ref="C83:Y83" si="25">C41/C34</f>
        <v>9.9114233353695791E-2</v>
      </c>
      <c r="D83" s="135">
        <f t="shared" si="25"/>
        <v>9.8209523809523816E-2</v>
      </c>
      <c r="E83" s="135">
        <f t="shared" si="25"/>
        <v>9.699453551912568E-2</v>
      </c>
      <c r="F83" s="135">
        <f t="shared" si="25"/>
        <v>9.4616023559616402E-2</v>
      </c>
      <c r="G83" s="135">
        <f t="shared" si="25"/>
        <v>9.4303138479845311E-2</v>
      </c>
      <c r="H83" s="135">
        <f t="shared" si="25"/>
        <v>9.3408607669183963E-2</v>
      </c>
      <c r="I83" s="135">
        <f t="shared" si="25"/>
        <v>9.1784292435758238E-2</v>
      </c>
      <c r="J83" s="135">
        <f t="shared" si="25"/>
        <v>9.1344778254649497E-2</v>
      </c>
      <c r="K83" s="135">
        <f t="shared" si="25"/>
        <v>8.9734488144256705E-2</v>
      </c>
      <c r="L83" s="135">
        <f t="shared" si="25"/>
        <v>8.8144184736693887E-2</v>
      </c>
      <c r="M83" s="135">
        <f t="shared" si="25"/>
        <v>8.7858750703432756E-2</v>
      </c>
      <c r="N83" s="135">
        <f t="shared" si="25"/>
        <v>8.417602343259642E-2</v>
      </c>
      <c r="O83" s="135">
        <f t="shared" si="25"/>
        <v>8.7308287603770934E-2</v>
      </c>
      <c r="P83" s="135">
        <f t="shared" si="25"/>
        <v>8.691965232139072E-2</v>
      </c>
      <c r="Q83" s="135">
        <f t="shared" si="25"/>
        <v>8.6771586558911096E-2</v>
      </c>
      <c r="R83" s="135">
        <f t="shared" si="25"/>
        <v>8.662765805622949E-2</v>
      </c>
      <c r="S83" s="135">
        <f t="shared" si="25"/>
        <v>8.6189660097115109E-2</v>
      </c>
      <c r="T83" s="135">
        <f t="shared" si="25"/>
        <v>8.4723913199169235E-2</v>
      </c>
      <c r="U83" s="135">
        <f t="shared" si="25"/>
        <v>8.3339335878412441E-2</v>
      </c>
      <c r="V83" s="135">
        <f t="shared" si="25"/>
        <v>8.1834597327555075E-2</v>
      </c>
      <c r="W83" s="135">
        <f t="shared" si="25"/>
        <v>8.0326802111199483E-2</v>
      </c>
      <c r="X83" s="142">
        <f t="shared" si="25"/>
        <v>7.9887624261633775E-2</v>
      </c>
      <c r="Y83" s="143">
        <f t="shared" si="25"/>
        <v>7.9468284929923416E-2</v>
      </c>
    </row>
    <row r="84" spans="1:25">
      <c r="A84" s="76" t="s">
        <v>47</v>
      </c>
      <c r="B84" s="136">
        <f>B42/B34</f>
        <v>1.704632319217245E-2</v>
      </c>
      <c r="C84" s="136">
        <f t="shared" ref="C84:Y84" si="26">C42/C34</f>
        <v>1.9242516799022603E-2</v>
      </c>
      <c r="D84" s="136">
        <f t="shared" si="26"/>
        <v>2.3771428571428572E-2</v>
      </c>
      <c r="E84" s="136">
        <f t="shared" si="26"/>
        <v>3.04341226472374E-2</v>
      </c>
      <c r="F84" s="136">
        <f t="shared" si="26"/>
        <v>3.6472098467114702E-2</v>
      </c>
      <c r="G84" s="136">
        <f t="shared" si="26"/>
        <v>4.2838018741633198E-2</v>
      </c>
      <c r="H84" s="136">
        <f t="shared" si="26"/>
        <v>5.1176772490651806E-2</v>
      </c>
      <c r="I84" s="136">
        <f t="shared" si="26"/>
        <v>5.9790083242851975E-2</v>
      </c>
      <c r="J84" s="136">
        <f t="shared" si="26"/>
        <v>6.7596566523605156E-2</v>
      </c>
      <c r="K84" s="136">
        <f t="shared" si="26"/>
        <v>7.709782763027119E-2</v>
      </c>
      <c r="L84" s="136">
        <f t="shared" si="26"/>
        <v>8.44128414531118E-2</v>
      </c>
      <c r="M84" s="136">
        <f t="shared" si="26"/>
        <v>8.6733258300506474E-2</v>
      </c>
      <c r="N84" s="136">
        <f t="shared" si="26"/>
        <v>8.8081456168491529E-2</v>
      </c>
      <c r="O84" s="136">
        <f t="shared" si="26"/>
        <v>9.096665259603208E-2</v>
      </c>
      <c r="P84" s="136">
        <f t="shared" si="26"/>
        <v>9.123030174545968E-2</v>
      </c>
      <c r="Q84" s="136">
        <f t="shared" si="26"/>
        <v>8.9890826598610515E-2</v>
      </c>
      <c r="R84" s="136">
        <f t="shared" si="26"/>
        <v>8.9624661053232482E-2</v>
      </c>
      <c r="S84" s="136">
        <f t="shared" si="26"/>
        <v>9.5401313910311342E-2</v>
      </c>
      <c r="T84" s="136">
        <f t="shared" si="26"/>
        <v>9.6039533051636469E-2</v>
      </c>
      <c r="U84" s="136">
        <f t="shared" si="26"/>
        <v>9.940214651012029E-2</v>
      </c>
      <c r="V84" s="136">
        <f t="shared" si="26"/>
        <v>0.10328638497652583</v>
      </c>
      <c r="W84" s="136">
        <f t="shared" si="26"/>
        <v>0.10657219290000723</v>
      </c>
      <c r="X84" s="144">
        <f t="shared" si="26"/>
        <v>0.10495605820486961</v>
      </c>
      <c r="Y84" s="145">
        <f>Y42/Y34</f>
        <v>0.10648750180609738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B7" sqref="B7:D64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53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54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119" t="s">
        <v>39</v>
      </c>
      <c r="B8" s="42">
        <f>B14+B21</f>
        <v>25815</v>
      </c>
      <c r="C8" s="42">
        <f t="shared" ref="C8:D8" si="0">C14+C21</f>
        <v>25807</v>
      </c>
      <c r="D8" s="42">
        <f t="shared" si="0"/>
        <v>25929</v>
      </c>
      <c r="E8" s="42">
        <f>E14+E21</f>
        <v>26072</v>
      </c>
      <c r="F8" s="42">
        <v>26319</v>
      </c>
      <c r="G8" s="42">
        <v>26781</v>
      </c>
      <c r="H8" s="42">
        <v>27157</v>
      </c>
      <c r="I8" s="42">
        <v>27473</v>
      </c>
      <c r="J8" s="42">
        <v>27854</v>
      </c>
      <c r="K8" s="42">
        <v>28138</v>
      </c>
      <c r="L8" s="42">
        <v>28391</v>
      </c>
      <c r="M8" s="42">
        <v>28473</v>
      </c>
      <c r="N8" s="42">
        <v>28617</v>
      </c>
      <c r="O8" s="42">
        <v>28549</v>
      </c>
      <c r="P8" s="42">
        <v>28451</v>
      </c>
      <c r="Q8" s="42">
        <v>28407</v>
      </c>
      <c r="R8" s="42">
        <v>28193</v>
      </c>
      <c r="S8" s="42">
        <v>28223</v>
      </c>
      <c r="T8" s="42">
        <v>28161</v>
      </c>
      <c r="U8" s="42">
        <v>28085</v>
      </c>
      <c r="V8" s="42">
        <v>28096</v>
      </c>
      <c r="W8" s="42">
        <v>28047</v>
      </c>
      <c r="X8" s="42">
        <v>28112</v>
      </c>
      <c r="Y8" s="42">
        <f>Y14+Y21</f>
        <v>28020</v>
      </c>
    </row>
    <row r="9" spans="1:25" s="26" customFormat="1" ht="18" customHeight="1">
      <c r="A9" s="120" t="s">
        <v>55</v>
      </c>
      <c r="B9" s="29">
        <f t="shared" ref="B9:E9" si="1">B15+B22</f>
        <v>25370</v>
      </c>
      <c r="C9" s="29">
        <f t="shared" si="1"/>
        <v>25303</v>
      </c>
      <c r="D9" s="29">
        <f t="shared" si="1"/>
        <v>25276</v>
      </c>
      <c r="E9" s="29">
        <f t="shared" si="1"/>
        <v>25228</v>
      </c>
      <c r="F9" s="29">
        <v>25267</v>
      </c>
      <c r="G9" s="29">
        <v>25514</v>
      </c>
      <c r="H9" s="29">
        <v>25659</v>
      </c>
      <c r="I9" s="29">
        <v>25735</v>
      </c>
      <c r="J9" s="29">
        <v>25880</v>
      </c>
      <c r="K9" s="29">
        <v>25857</v>
      </c>
      <c r="L9" s="29">
        <v>25902</v>
      </c>
      <c r="M9" s="29">
        <v>25886</v>
      </c>
      <c r="N9" s="29">
        <v>25965</v>
      </c>
      <c r="O9" s="29">
        <v>25821</v>
      </c>
      <c r="P9" s="29">
        <v>25735</v>
      </c>
      <c r="Q9" s="29">
        <v>25729</v>
      </c>
      <c r="R9" s="29">
        <v>25548</v>
      </c>
      <c r="S9" s="29">
        <v>25405</v>
      </c>
      <c r="T9" s="29">
        <v>25315</v>
      </c>
      <c r="U9" s="29">
        <v>25112</v>
      </c>
      <c r="V9" s="29">
        <v>24965</v>
      </c>
      <c r="W9" s="29">
        <v>24826</v>
      </c>
      <c r="X9" s="29">
        <v>24992</v>
      </c>
      <c r="Y9" s="29">
        <f>Y15+Y22</f>
        <v>24920</v>
      </c>
    </row>
    <row r="10" spans="1:25" s="26" customFormat="1" ht="18" customHeight="1">
      <c r="A10" s="121" t="s">
        <v>56</v>
      </c>
      <c r="B10" s="31">
        <f t="shared" ref="B10:E10" si="2">B16+B23</f>
        <v>445</v>
      </c>
      <c r="C10" s="31">
        <f t="shared" si="2"/>
        <v>504</v>
      </c>
      <c r="D10" s="31">
        <f t="shared" si="2"/>
        <v>653</v>
      </c>
      <c r="E10" s="31">
        <f t="shared" si="2"/>
        <v>844</v>
      </c>
      <c r="F10" s="31">
        <v>1052</v>
      </c>
      <c r="G10" s="31">
        <v>1267</v>
      </c>
      <c r="H10" s="31">
        <v>1498</v>
      </c>
      <c r="I10" s="31">
        <v>1738</v>
      </c>
      <c r="J10" s="31">
        <v>1974</v>
      </c>
      <c r="K10" s="31">
        <v>2281</v>
      </c>
      <c r="L10" s="31">
        <v>2489</v>
      </c>
      <c r="M10" s="31">
        <v>2587</v>
      </c>
      <c r="N10" s="31">
        <v>2652</v>
      </c>
      <c r="O10" s="31">
        <v>2728</v>
      </c>
      <c r="P10" s="31">
        <v>2716</v>
      </c>
      <c r="Q10" s="31">
        <v>2678</v>
      </c>
      <c r="R10" s="31">
        <v>2645</v>
      </c>
      <c r="S10" s="31">
        <v>2818</v>
      </c>
      <c r="T10" s="31">
        <v>2846</v>
      </c>
      <c r="U10" s="31">
        <v>2973</v>
      </c>
      <c r="V10" s="31">
        <v>3131</v>
      </c>
      <c r="W10" s="31">
        <v>3221</v>
      </c>
      <c r="X10" s="31">
        <v>3120</v>
      </c>
      <c r="Y10" s="31">
        <f>Y16+Y23</f>
        <v>3100</v>
      </c>
    </row>
    <row r="11" spans="1:25" s="26" customFormat="1" ht="18" customHeight="1">
      <c r="A11" s="32" t="s">
        <v>48</v>
      </c>
      <c r="B11" s="34"/>
      <c r="C11" s="34"/>
      <c r="D11" s="34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49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39</v>
      </c>
      <c r="B14" s="42">
        <v>12733</v>
      </c>
      <c r="C14" s="42">
        <v>12711</v>
      </c>
      <c r="D14" s="42">
        <v>12804</v>
      </c>
      <c r="E14" s="42">
        <v>12896</v>
      </c>
      <c r="F14" s="42">
        <v>13076</v>
      </c>
      <c r="G14" s="42">
        <v>13335</v>
      </c>
      <c r="H14" s="42">
        <v>13518</v>
      </c>
      <c r="I14" s="42">
        <v>13658</v>
      </c>
      <c r="J14" s="42">
        <v>13874</v>
      </c>
      <c r="K14" s="42">
        <v>14052</v>
      </c>
      <c r="L14" s="42">
        <v>14187</v>
      </c>
      <c r="M14" s="42">
        <v>14257</v>
      </c>
      <c r="N14" s="42">
        <v>14339</v>
      </c>
      <c r="O14" s="42">
        <v>14335</v>
      </c>
      <c r="P14" s="42">
        <v>14300</v>
      </c>
      <c r="Q14" s="42">
        <v>14301</v>
      </c>
      <c r="R14" s="42">
        <v>14179</v>
      </c>
      <c r="S14" s="42">
        <v>14219</v>
      </c>
      <c r="T14" s="42">
        <v>14198</v>
      </c>
      <c r="U14" s="42">
        <v>14202</v>
      </c>
      <c r="V14" s="42">
        <v>14251</v>
      </c>
      <c r="W14" s="42">
        <v>14216</v>
      </c>
      <c r="X14" s="42">
        <v>14230</v>
      </c>
      <c r="Y14" s="42">
        <v>14178</v>
      </c>
    </row>
    <row r="15" spans="1:25" s="26" customFormat="1" ht="18" customHeight="1">
      <c r="A15" s="28" t="s">
        <v>55</v>
      </c>
      <c r="B15" s="29">
        <f>B14-B16</f>
        <v>12511</v>
      </c>
      <c r="C15" s="29">
        <f t="shared" ref="C15:E15" si="3">C14-C16</f>
        <v>12459</v>
      </c>
      <c r="D15" s="29">
        <f t="shared" si="3"/>
        <v>12463</v>
      </c>
      <c r="E15" s="29">
        <f t="shared" si="3"/>
        <v>12453</v>
      </c>
      <c r="F15" s="29">
        <v>12507</v>
      </c>
      <c r="G15" s="29">
        <v>12644</v>
      </c>
      <c r="H15" s="29">
        <v>12718</v>
      </c>
      <c r="I15" s="29">
        <v>12746</v>
      </c>
      <c r="J15" s="29">
        <v>12845</v>
      </c>
      <c r="K15" s="29">
        <v>12857</v>
      </c>
      <c r="L15" s="29">
        <v>12897</v>
      </c>
      <c r="M15" s="29">
        <v>12903</v>
      </c>
      <c r="N15" s="29">
        <v>12950</v>
      </c>
      <c r="O15" s="29">
        <v>12900</v>
      </c>
      <c r="P15" s="29">
        <v>12875</v>
      </c>
      <c r="Q15" s="29">
        <v>12891</v>
      </c>
      <c r="R15" s="29">
        <v>12790</v>
      </c>
      <c r="S15" s="29">
        <v>12737</v>
      </c>
      <c r="T15" s="29">
        <v>12693</v>
      </c>
      <c r="U15" s="29">
        <v>12609</v>
      </c>
      <c r="V15" s="29">
        <v>12550</v>
      </c>
      <c r="W15" s="29">
        <v>12469</v>
      </c>
      <c r="X15" s="29">
        <v>12567</v>
      </c>
      <c r="Y15" s="29">
        <f>Y14-Y16</f>
        <v>12552</v>
      </c>
    </row>
    <row r="16" spans="1:25" s="26" customFormat="1" ht="18" customHeight="1">
      <c r="A16" s="30" t="s">
        <v>56</v>
      </c>
      <c r="B16" s="31">
        <v>222</v>
      </c>
      <c r="C16" s="31">
        <v>252</v>
      </c>
      <c r="D16" s="31">
        <v>341</v>
      </c>
      <c r="E16" s="31">
        <v>443</v>
      </c>
      <c r="F16" s="31">
        <v>569</v>
      </c>
      <c r="G16" s="31">
        <v>691</v>
      </c>
      <c r="H16" s="31">
        <v>800</v>
      </c>
      <c r="I16" s="31">
        <v>912</v>
      </c>
      <c r="J16" s="31">
        <v>1029</v>
      </c>
      <c r="K16" s="31">
        <v>1195</v>
      </c>
      <c r="L16" s="31">
        <v>1290</v>
      </c>
      <c r="M16" s="31">
        <v>1354</v>
      </c>
      <c r="N16" s="31">
        <v>1389</v>
      </c>
      <c r="O16" s="31">
        <v>1435</v>
      </c>
      <c r="P16" s="31">
        <v>1425</v>
      </c>
      <c r="Q16" s="31">
        <v>1410</v>
      </c>
      <c r="R16" s="31">
        <v>1389</v>
      </c>
      <c r="S16" s="31">
        <v>1482</v>
      </c>
      <c r="T16" s="31">
        <v>1505</v>
      </c>
      <c r="U16" s="31">
        <v>1593</v>
      </c>
      <c r="V16" s="31">
        <v>1701</v>
      </c>
      <c r="W16" s="31">
        <v>1747</v>
      </c>
      <c r="X16" s="31">
        <v>1663</v>
      </c>
      <c r="Y16" s="31">
        <v>1626</v>
      </c>
    </row>
    <row r="17" spans="1:25" s="26" customFormat="1" ht="18" customHeight="1">
      <c r="A17" s="32" t="s">
        <v>48</v>
      </c>
      <c r="B17" s="34"/>
      <c r="C17" s="34"/>
      <c r="D17" s="34"/>
      <c r="E17" s="33"/>
      <c r="F17" s="33"/>
      <c r="G17" s="33"/>
      <c r="H17" s="33"/>
    </row>
    <row r="18" spans="1:25" s="26" customFormat="1" ht="18" customHeight="1">
      <c r="A18" s="34"/>
      <c r="B18" s="34"/>
      <c r="C18" s="34"/>
      <c r="D18" s="34"/>
      <c r="E18" s="33"/>
      <c r="F18" s="33"/>
      <c r="G18" s="33"/>
      <c r="H18" s="33"/>
    </row>
    <row r="19" spans="1:25" s="26" customFormat="1" ht="18" customHeight="1">
      <c r="A19" s="34"/>
      <c r="B19" s="34"/>
      <c r="C19" s="34"/>
      <c r="D19" s="34"/>
      <c r="E19" s="33"/>
      <c r="F19" s="33"/>
      <c r="G19" s="33"/>
      <c r="H19" s="33"/>
    </row>
    <row r="20" spans="1:25" s="26" customFormat="1" ht="18" customHeight="1">
      <c r="A20" s="77" t="s">
        <v>50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39</v>
      </c>
      <c r="B21" s="42">
        <v>13082</v>
      </c>
      <c r="C21" s="42">
        <v>13096</v>
      </c>
      <c r="D21" s="42">
        <v>13125</v>
      </c>
      <c r="E21" s="42">
        <v>13176</v>
      </c>
      <c r="F21" s="42">
        <v>13243</v>
      </c>
      <c r="G21" s="42">
        <v>13446</v>
      </c>
      <c r="H21" s="42">
        <v>13639</v>
      </c>
      <c r="I21" s="42">
        <v>13815</v>
      </c>
      <c r="J21" s="42">
        <v>13980</v>
      </c>
      <c r="K21" s="42">
        <v>14086</v>
      </c>
      <c r="L21" s="42">
        <v>14204</v>
      </c>
      <c r="M21" s="42">
        <v>14216</v>
      </c>
      <c r="N21" s="42">
        <v>14278</v>
      </c>
      <c r="O21" s="42">
        <v>14214</v>
      </c>
      <c r="P21" s="42">
        <v>14151</v>
      </c>
      <c r="Q21" s="42">
        <v>14106</v>
      </c>
      <c r="R21" s="42">
        <v>14014</v>
      </c>
      <c r="S21" s="42">
        <v>14004</v>
      </c>
      <c r="T21" s="42">
        <v>13963</v>
      </c>
      <c r="U21" s="42">
        <v>13883</v>
      </c>
      <c r="V21" s="42">
        <v>13845</v>
      </c>
      <c r="W21" s="42">
        <v>13831</v>
      </c>
      <c r="X21" s="42">
        <v>13882</v>
      </c>
      <c r="Y21" s="42">
        <v>13842</v>
      </c>
    </row>
    <row r="22" spans="1:25" s="26" customFormat="1" ht="18" customHeight="1">
      <c r="A22" s="28" t="s">
        <v>55</v>
      </c>
      <c r="B22" s="29">
        <f>B21-B23</f>
        <v>12859</v>
      </c>
      <c r="C22" s="29">
        <f t="shared" ref="C22:D22" si="4">C21-C23</f>
        <v>12844</v>
      </c>
      <c r="D22" s="29">
        <f t="shared" si="4"/>
        <v>12813</v>
      </c>
      <c r="E22" s="29">
        <f>E21-E23</f>
        <v>12775</v>
      </c>
      <c r="F22" s="29">
        <v>12760</v>
      </c>
      <c r="G22" s="29">
        <v>12870</v>
      </c>
      <c r="H22" s="29">
        <v>12941</v>
      </c>
      <c r="I22" s="29">
        <v>12989</v>
      </c>
      <c r="J22" s="29">
        <v>13035</v>
      </c>
      <c r="K22" s="29">
        <v>13000</v>
      </c>
      <c r="L22" s="29">
        <v>13005</v>
      </c>
      <c r="M22" s="29">
        <v>12983</v>
      </c>
      <c r="N22" s="29">
        <v>13015</v>
      </c>
      <c r="O22" s="29">
        <v>12921</v>
      </c>
      <c r="P22" s="29">
        <v>12860</v>
      </c>
      <c r="Q22" s="29">
        <v>12838</v>
      </c>
      <c r="R22" s="29">
        <v>12758</v>
      </c>
      <c r="S22" s="29">
        <v>12668</v>
      </c>
      <c r="T22" s="29">
        <v>12622</v>
      </c>
      <c r="U22" s="29">
        <v>12503</v>
      </c>
      <c r="V22" s="29">
        <v>12415</v>
      </c>
      <c r="W22" s="29">
        <v>12357</v>
      </c>
      <c r="X22" s="29">
        <v>12425</v>
      </c>
      <c r="Y22" s="29">
        <f>Y21-Y23</f>
        <v>12368</v>
      </c>
    </row>
    <row r="23" spans="1:25" s="26" customFormat="1" ht="18" customHeight="1">
      <c r="A23" s="30" t="s">
        <v>56</v>
      </c>
      <c r="B23" s="31">
        <v>223</v>
      </c>
      <c r="C23" s="31">
        <v>252</v>
      </c>
      <c r="D23" s="31">
        <v>312</v>
      </c>
      <c r="E23" s="31">
        <v>401</v>
      </c>
      <c r="F23" s="31">
        <v>483</v>
      </c>
      <c r="G23" s="31">
        <v>576</v>
      </c>
      <c r="H23" s="31">
        <v>698</v>
      </c>
      <c r="I23" s="31">
        <v>826</v>
      </c>
      <c r="J23" s="31">
        <v>945</v>
      </c>
      <c r="K23" s="31">
        <v>1086</v>
      </c>
      <c r="L23" s="31">
        <v>1199</v>
      </c>
      <c r="M23" s="31">
        <v>1233</v>
      </c>
      <c r="N23" s="31">
        <v>1263</v>
      </c>
      <c r="O23" s="31">
        <v>1293</v>
      </c>
      <c r="P23" s="31">
        <v>1291</v>
      </c>
      <c r="Q23" s="31">
        <v>1268</v>
      </c>
      <c r="R23" s="31">
        <v>1256</v>
      </c>
      <c r="S23" s="31">
        <v>1336</v>
      </c>
      <c r="T23" s="31">
        <v>1341</v>
      </c>
      <c r="U23" s="31">
        <v>1380</v>
      </c>
      <c r="V23" s="31">
        <v>1430</v>
      </c>
      <c r="W23" s="31">
        <v>1474</v>
      </c>
      <c r="X23" s="31">
        <v>1457</v>
      </c>
      <c r="Y23" s="31">
        <v>1474</v>
      </c>
    </row>
    <row r="24" spans="1:25" s="26" customFormat="1" ht="18" customHeight="1">
      <c r="A24" s="32" t="s">
        <v>48</v>
      </c>
      <c r="B24" s="34"/>
      <c r="C24" s="34"/>
      <c r="D24" s="34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78">
        <v>1999</v>
      </c>
      <c r="C30" s="78">
        <v>2000</v>
      </c>
      <c r="D30" s="78">
        <v>2001</v>
      </c>
      <c r="E30" s="78">
        <v>2002</v>
      </c>
      <c r="F30" s="78">
        <v>2003</v>
      </c>
      <c r="G30" s="78">
        <v>2004</v>
      </c>
      <c r="H30" s="78">
        <v>2005</v>
      </c>
      <c r="I30" s="78">
        <v>2006</v>
      </c>
      <c r="J30" s="78">
        <v>2007</v>
      </c>
      <c r="K30" s="78">
        <v>2008</v>
      </c>
      <c r="L30" s="78">
        <v>2009</v>
      </c>
      <c r="M30" s="78">
        <v>2010</v>
      </c>
      <c r="N30" s="78">
        <v>2011</v>
      </c>
      <c r="O30" s="78">
        <v>2012</v>
      </c>
      <c r="P30" s="78">
        <v>2013</v>
      </c>
      <c r="Q30" s="78">
        <v>2014</v>
      </c>
      <c r="R30" s="78">
        <v>2015</v>
      </c>
      <c r="S30" s="78">
        <v>2016</v>
      </c>
      <c r="T30" s="78">
        <v>2017</v>
      </c>
      <c r="U30" s="78">
        <v>2018</v>
      </c>
      <c r="V30" s="78">
        <v>2019</v>
      </c>
      <c r="W30" s="78">
        <v>2020</v>
      </c>
      <c r="X30" s="78">
        <v>2021</v>
      </c>
      <c r="Y30" s="78">
        <v>2022</v>
      </c>
    </row>
    <row r="31" spans="1:25" s="35" customFormat="1" ht="18" customHeight="1">
      <c r="A31" s="36" t="s">
        <v>55</v>
      </c>
      <c r="B31" s="37">
        <f>B9/B8</f>
        <v>0.98276196010071659</v>
      </c>
      <c r="C31" s="37">
        <f t="shared" ref="C31:Y31" si="5">C9/C8</f>
        <v>0.98047041500368115</v>
      </c>
      <c r="D31" s="37">
        <f t="shared" si="5"/>
        <v>0.97481584326429871</v>
      </c>
      <c r="E31" s="37">
        <f t="shared" si="5"/>
        <v>0.96762810678122124</v>
      </c>
      <c r="F31" s="37">
        <f t="shared" si="5"/>
        <v>0.9600288764770698</v>
      </c>
      <c r="G31" s="37">
        <f t="shared" si="5"/>
        <v>0.95269034016653598</v>
      </c>
      <c r="H31" s="37">
        <f t="shared" si="5"/>
        <v>0.94483926796037854</v>
      </c>
      <c r="I31" s="37">
        <f t="shared" si="5"/>
        <v>0.93673788810832459</v>
      </c>
      <c r="J31" s="37">
        <f t="shared" si="5"/>
        <v>0.92913046600129245</v>
      </c>
      <c r="K31" s="37">
        <f t="shared" si="5"/>
        <v>0.91893524770772617</v>
      </c>
      <c r="L31" s="37">
        <f t="shared" si="5"/>
        <v>0.91233137261808317</v>
      </c>
      <c r="M31" s="37">
        <f t="shared" si="5"/>
        <v>0.90914199416991537</v>
      </c>
      <c r="N31" s="37">
        <f t="shared" si="5"/>
        <v>0.90732781213963731</v>
      </c>
      <c r="O31" s="37">
        <f t="shared" si="5"/>
        <v>0.90444498931661355</v>
      </c>
      <c r="P31" s="37">
        <f t="shared" si="5"/>
        <v>0.90453762609398614</v>
      </c>
      <c r="Q31" s="37">
        <f t="shared" si="5"/>
        <v>0.90572746154116945</v>
      </c>
      <c r="R31" s="37">
        <f t="shared" si="5"/>
        <v>0.90618238569857767</v>
      </c>
      <c r="S31" s="37">
        <f t="shared" si="5"/>
        <v>0.90015235800588178</v>
      </c>
      <c r="T31" s="37">
        <f t="shared" si="5"/>
        <v>0.89893824793153654</v>
      </c>
      <c r="U31" s="37">
        <f t="shared" si="5"/>
        <v>0.89414278084386678</v>
      </c>
      <c r="V31" s="37">
        <f t="shared" si="5"/>
        <v>0.88856064920273348</v>
      </c>
      <c r="W31" s="37">
        <f t="shared" si="5"/>
        <v>0.88515705779584264</v>
      </c>
      <c r="X31" s="37">
        <f t="shared" si="5"/>
        <v>0.88901536710301654</v>
      </c>
      <c r="Y31" s="37">
        <f t="shared" si="5"/>
        <v>0.88936473947180583</v>
      </c>
    </row>
    <row r="32" spans="1:25" s="35" customFormat="1" ht="18" customHeight="1">
      <c r="A32" s="28" t="s">
        <v>56</v>
      </c>
      <c r="B32" s="38">
        <f>B10/B8</f>
        <v>1.7238039899283363E-2</v>
      </c>
      <c r="C32" s="38">
        <f t="shared" ref="C32:Y32" si="6">C10/C8</f>
        <v>1.9529584996318829E-2</v>
      </c>
      <c r="D32" s="38">
        <f t="shared" si="6"/>
        <v>2.5184156735701339E-2</v>
      </c>
      <c r="E32" s="38">
        <f t="shared" si="6"/>
        <v>3.2371893218778765E-2</v>
      </c>
      <c r="F32" s="38">
        <f t="shared" si="6"/>
        <v>3.9971123522930203E-2</v>
      </c>
      <c r="G32" s="38">
        <f t="shared" si="6"/>
        <v>4.7309659833464024E-2</v>
      </c>
      <c r="H32" s="38">
        <f t="shared" si="6"/>
        <v>5.5160732039621463E-2</v>
      </c>
      <c r="I32" s="38">
        <f t="shared" si="6"/>
        <v>6.3262111891675465E-2</v>
      </c>
      <c r="J32" s="38">
        <f t="shared" si="6"/>
        <v>7.0869533998707546E-2</v>
      </c>
      <c r="K32" s="38">
        <f t="shared" si="6"/>
        <v>8.1064752292273792E-2</v>
      </c>
      <c r="L32" s="38">
        <f t="shared" si="6"/>
        <v>8.7668627381916803E-2</v>
      </c>
      <c r="M32" s="38">
        <f t="shared" si="6"/>
        <v>9.0858005830084645E-2</v>
      </c>
      <c r="N32" s="38">
        <f t="shared" si="6"/>
        <v>9.2672187860362715E-2</v>
      </c>
      <c r="O32" s="38">
        <f t="shared" si="6"/>
        <v>9.5555010683386454E-2</v>
      </c>
      <c r="P32" s="38">
        <f t="shared" si="6"/>
        <v>9.546237390601385E-2</v>
      </c>
      <c r="Q32" s="38">
        <f t="shared" si="6"/>
        <v>9.4272538458830574E-2</v>
      </c>
      <c r="R32" s="38">
        <f t="shared" si="6"/>
        <v>9.3817614301422339E-2</v>
      </c>
      <c r="S32" s="38">
        <f t="shared" si="6"/>
        <v>9.9847641994118275E-2</v>
      </c>
      <c r="T32" s="38">
        <f t="shared" si="6"/>
        <v>0.10106175206846348</v>
      </c>
      <c r="U32" s="38">
        <f t="shared" si="6"/>
        <v>0.10585721915613316</v>
      </c>
      <c r="V32" s="38">
        <f t="shared" si="6"/>
        <v>0.11143935079726651</v>
      </c>
      <c r="W32" s="38">
        <f t="shared" si="6"/>
        <v>0.11484294220415731</v>
      </c>
      <c r="X32" s="38">
        <f t="shared" si="6"/>
        <v>0.1109846328969835</v>
      </c>
      <c r="Y32" s="38">
        <f t="shared" si="6"/>
        <v>0.11063526052819414</v>
      </c>
    </row>
    <row r="33" spans="1:25" s="35" customFormat="1" ht="18" customHeight="1">
      <c r="A33" s="30" t="s">
        <v>39</v>
      </c>
      <c r="B33" s="43">
        <f>SUM(B31:B32)</f>
        <v>1</v>
      </c>
      <c r="C33" s="43">
        <f t="shared" ref="C33:D33" si="7">SUM(C31:C32)</f>
        <v>1</v>
      </c>
      <c r="D33" s="43">
        <f t="shared" si="7"/>
        <v>1</v>
      </c>
      <c r="E33" s="43">
        <v>1</v>
      </c>
      <c r="F33" s="43">
        <v>1</v>
      </c>
      <c r="G33" s="43">
        <v>1</v>
      </c>
      <c r="H33" s="43">
        <v>1</v>
      </c>
      <c r="I33" s="43">
        <v>1</v>
      </c>
      <c r="J33" s="43">
        <v>1</v>
      </c>
      <c r="K33" s="43">
        <v>1</v>
      </c>
      <c r="L33" s="43">
        <v>1</v>
      </c>
      <c r="M33" s="43">
        <v>1</v>
      </c>
      <c r="N33" s="43">
        <v>1</v>
      </c>
      <c r="O33" s="43">
        <v>1</v>
      </c>
      <c r="P33" s="43">
        <v>1</v>
      </c>
      <c r="Q33" s="43">
        <v>1</v>
      </c>
      <c r="R33" s="43">
        <v>1</v>
      </c>
      <c r="S33" s="43">
        <v>1</v>
      </c>
      <c r="T33" s="43">
        <v>1</v>
      </c>
      <c r="U33" s="43">
        <v>1</v>
      </c>
      <c r="V33" s="43">
        <v>1</v>
      </c>
      <c r="W33" s="43">
        <v>1</v>
      </c>
      <c r="X33" s="43">
        <v>1</v>
      </c>
      <c r="Y33" s="43">
        <v>1</v>
      </c>
    </row>
    <row r="34" spans="1:25" s="35" customFormat="1" ht="18" customHeight="1">
      <c r="A34" s="32" t="s">
        <v>52</v>
      </c>
      <c r="B34" s="34"/>
      <c r="C34" s="34"/>
      <c r="D34" s="34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5" s="35" customFormat="1" ht="18" customHeight="1">
      <c r="A35" s="34"/>
      <c r="B35" s="34"/>
      <c r="C35" s="34"/>
      <c r="D35" s="34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5" s="35" customFormat="1" ht="18" customHeight="1">
      <c r="A36" s="34"/>
      <c r="B36" s="34"/>
      <c r="C36" s="34"/>
      <c r="D36" s="34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5" s="35" customFormat="1" ht="18" customHeight="1">
      <c r="A37" s="79" t="s">
        <v>49</v>
      </c>
      <c r="B37" s="78">
        <v>1999</v>
      </c>
      <c r="C37" s="78">
        <v>2000</v>
      </c>
      <c r="D37" s="78">
        <v>2001</v>
      </c>
      <c r="E37" s="78">
        <v>2002</v>
      </c>
      <c r="F37" s="78">
        <v>2003</v>
      </c>
      <c r="G37" s="78">
        <v>2004</v>
      </c>
      <c r="H37" s="78">
        <v>2005</v>
      </c>
      <c r="I37" s="78">
        <v>2006</v>
      </c>
      <c r="J37" s="78">
        <v>2007</v>
      </c>
      <c r="K37" s="78">
        <v>2008</v>
      </c>
      <c r="L37" s="78">
        <v>2009</v>
      </c>
      <c r="M37" s="78">
        <v>2010</v>
      </c>
      <c r="N37" s="78">
        <v>2011</v>
      </c>
      <c r="O37" s="78">
        <v>2012</v>
      </c>
      <c r="P37" s="78">
        <v>2013</v>
      </c>
      <c r="Q37" s="78">
        <v>2014</v>
      </c>
      <c r="R37" s="78">
        <v>2015</v>
      </c>
      <c r="S37" s="78">
        <v>2016</v>
      </c>
      <c r="T37" s="78">
        <v>2017</v>
      </c>
      <c r="U37" s="78">
        <v>2018</v>
      </c>
      <c r="V37" s="78">
        <v>2019</v>
      </c>
      <c r="W37" s="78">
        <v>2020</v>
      </c>
      <c r="X37" s="78">
        <v>2021</v>
      </c>
      <c r="Y37" s="78">
        <v>2022</v>
      </c>
    </row>
    <row r="38" spans="1:25" s="35" customFormat="1" ht="18" customHeight="1">
      <c r="A38" s="36" t="s">
        <v>55</v>
      </c>
      <c r="B38" s="37">
        <f>B15/B14</f>
        <v>0.98256498861226738</v>
      </c>
      <c r="C38" s="37">
        <f t="shared" ref="C38:Y38" si="8">C15/C14</f>
        <v>0.98017465187632757</v>
      </c>
      <c r="D38" s="37">
        <f t="shared" si="8"/>
        <v>0.9733676975945017</v>
      </c>
      <c r="E38" s="37">
        <f t="shared" si="8"/>
        <v>0.96564826302729534</v>
      </c>
      <c r="F38" s="37">
        <f t="shared" si="8"/>
        <v>0.95648516365861125</v>
      </c>
      <c r="G38" s="37">
        <f t="shared" si="8"/>
        <v>0.94818147731533553</v>
      </c>
      <c r="H38" s="37">
        <f t="shared" si="8"/>
        <v>0.94081964787690486</v>
      </c>
      <c r="I38" s="37">
        <f t="shared" si="8"/>
        <v>0.93322594816224924</v>
      </c>
      <c r="J38" s="37">
        <f t="shared" si="8"/>
        <v>0.92583249243188703</v>
      </c>
      <c r="K38" s="37">
        <f t="shared" si="8"/>
        <v>0.91495872473669226</v>
      </c>
      <c r="L38" s="37">
        <f t="shared" si="8"/>
        <v>0.90907168534573901</v>
      </c>
      <c r="M38" s="37">
        <f t="shared" si="8"/>
        <v>0.90502910850810125</v>
      </c>
      <c r="N38" s="37">
        <f t="shared" si="8"/>
        <v>0.90313132017574449</v>
      </c>
      <c r="O38" s="37">
        <f t="shared" si="8"/>
        <v>0.89989536100453438</v>
      </c>
      <c r="P38" s="37">
        <f t="shared" si="8"/>
        <v>0.90034965034965031</v>
      </c>
      <c r="Q38" s="37">
        <f t="shared" si="8"/>
        <v>0.90140549611915255</v>
      </c>
      <c r="R38" s="37">
        <f t="shared" si="8"/>
        <v>0.90203822554481983</v>
      </c>
      <c r="S38" s="37">
        <f t="shared" si="8"/>
        <v>0.89577326112947464</v>
      </c>
      <c r="T38" s="37">
        <f t="shared" si="8"/>
        <v>0.89399915481053671</v>
      </c>
      <c r="U38" s="37">
        <f t="shared" si="8"/>
        <v>0.88783269961977185</v>
      </c>
      <c r="V38" s="37">
        <f t="shared" si="8"/>
        <v>0.88063995509087079</v>
      </c>
      <c r="W38" s="37">
        <f t="shared" si="8"/>
        <v>0.87711029825548681</v>
      </c>
      <c r="X38" s="37">
        <f t="shared" si="8"/>
        <v>0.88313422347153903</v>
      </c>
      <c r="Y38" s="37">
        <f t="shared" si="8"/>
        <v>0.88531527719001268</v>
      </c>
    </row>
    <row r="39" spans="1:25" s="35" customFormat="1" ht="18" customHeight="1">
      <c r="A39" s="28" t="s">
        <v>56</v>
      </c>
      <c r="B39" s="38">
        <f>B16/B14</f>
        <v>1.7435011387732662E-2</v>
      </c>
      <c r="C39" s="38">
        <f t="shared" ref="C39:Y39" si="9">C16/C14</f>
        <v>1.9825348123672409E-2</v>
      </c>
      <c r="D39" s="38">
        <f t="shared" si="9"/>
        <v>2.6632302405498281E-2</v>
      </c>
      <c r="E39" s="38">
        <f t="shared" si="9"/>
        <v>3.4351736972704716E-2</v>
      </c>
      <c r="F39" s="38">
        <f t="shared" si="9"/>
        <v>4.3514836341388807E-2</v>
      </c>
      <c r="G39" s="38">
        <f t="shared" si="9"/>
        <v>5.1818522684664414E-2</v>
      </c>
      <c r="H39" s="38">
        <f t="shared" si="9"/>
        <v>5.918035212309513E-2</v>
      </c>
      <c r="I39" s="38">
        <f t="shared" si="9"/>
        <v>6.6774051837750772E-2</v>
      </c>
      <c r="J39" s="38">
        <f t="shared" si="9"/>
        <v>7.4167507568113022E-2</v>
      </c>
      <c r="K39" s="38">
        <f t="shared" si="9"/>
        <v>8.5041275263307708E-2</v>
      </c>
      <c r="L39" s="38">
        <f t="shared" si="9"/>
        <v>9.0928314654260947E-2</v>
      </c>
      <c r="M39" s="38">
        <f t="shared" si="9"/>
        <v>9.4970891491898718E-2</v>
      </c>
      <c r="N39" s="38">
        <f t="shared" si="9"/>
        <v>9.6868679824255524E-2</v>
      </c>
      <c r="O39" s="38">
        <f t="shared" si="9"/>
        <v>0.10010463899546565</v>
      </c>
      <c r="P39" s="38">
        <f t="shared" si="9"/>
        <v>9.9650349650349648E-2</v>
      </c>
      <c r="Q39" s="38">
        <f t="shared" si="9"/>
        <v>9.8594503880847492E-2</v>
      </c>
      <c r="R39" s="38">
        <f t="shared" si="9"/>
        <v>9.7961774455180201E-2</v>
      </c>
      <c r="S39" s="38">
        <f t="shared" si="9"/>
        <v>0.10422673887052536</v>
      </c>
      <c r="T39" s="38">
        <f t="shared" si="9"/>
        <v>0.1060008451894633</v>
      </c>
      <c r="U39" s="38">
        <f t="shared" si="9"/>
        <v>0.11216730038022814</v>
      </c>
      <c r="V39" s="38">
        <f t="shared" si="9"/>
        <v>0.11936004490912919</v>
      </c>
      <c r="W39" s="38">
        <f t="shared" si="9"/>
        <v>0.12288970174451322</v>
      </c>
      <c r="X39" s="38">
        <f t="shared" si="9"/>
        <v>0.116865776528461</v>
      </c>
      <c r="Y39" s="38">
        <f t="shared" si="9"/>
        <v>0.1146847228099873</v>
      </c>
    </row>
    <row r="40" spans="1:25" s="35" customFormat="1" ht="18" customHeight="1">
      <c r="A40" s="30" t="s">
        <v>39</v>
      </c>
      <c r="B40" s="43">
        <f>SUM(B38:B39)</f>
        <v>1</v>
      </c>
      <c r="C40" s="43">
        <f t="shared" ref="C40:D40" si="10">SUM(C38:C39)</f>
        <v>1</v>
      </c>
      <c r="D40" s="43">
        <f t="shared" si="10"/>
        <v>1</v>
      </c>
      <c r="E40" s="43">
        <v>1</v>
      </c>
      <c r="F40" s="43">
        <v>1</v>
      </c>
      <c r="G40" s="43">
        <v>1</v>
      </c>
      <c r="H40" s="43">
        <v>1</v>
      </c>
      <c r="I40" s="43">
        <v>1</v>
      </c>
      <c r="J40" s="43">
        <v>1</v>
      </c>
      <c r="K40" s="43">
        <v>1</v>
      </c>
      <c r="L40" s="43">
        <v>1</v>
      </c>
      <c r="M40" s="43">
        <v>1</v>
      </c>
      <c r="N40" s="43">
        <v>1</v>
      </c>
      <c r="O40" s="43">
        <v>1</v>
      </c>
      <c r="P40" s="43">
        <v>1</v>
      </c>
      <c r="Q40" s="43">
        <v>1</v>
      </c>
      <c r="R40" s="43">
        <v>1</v>
      </c>
      <c r="S40" s="43">
        <v>1</v>
      </c>
      <c r="T40" s="43">
        <v>1</v>
      </c>
      <c r="U40" s="43">
        <v>1</v>
      </c>
      <c r="V40" s="43">
        <v>1</v>
      </c>
      <c r="W40" s="43">
        <v>1</v>
      </c>
      <c r="X40" s="43">
        <v>1</v>
      </c>
      <c r="Y40" s="43">
        <v>1</v>
      </c>
    </row>
    <row r="41" spans="1:25" s="35" customFormat="1" ht="18" customHeight="1">
      <c r="A41" s="32" t="s">
        <v>52</v>
      </c>
      <c r="B41" s="34"/>
      <c r="C41" s="34"/>
      <c r="D41" s="34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5" s="35" customFormat="1" ht="18" customHeight="1">
      <c r="A42" s="34"/>
      <c r="B42" s="34"/>
      <c r="C42" s="34"/>
      <c r="D42" s="34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5" s="35" customFormat="1" ht="18" customHeight="1">
      <c r="A43" s="34"/>
      <c r="B43" s="34"/>
      <c r="C43" s="34"/>
      <c r="D43" s="34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5" s="35" customFormat="1" ht="18" customHeight="1">
      <c r="A44" s="79" t="s">
        <v>50</v>
      </c>
      <c r="B44" s="78">
        <v>1999</v>
      </c>
      <c r="C44" s="78">
        <v>2000</v>
      </c>
      <c r="D44" s="78">
        <v>2001</v>
      </c>
      <c r="E44" s="78">
        <v>2002</v>
      </c>
      <c r="F44" s="78">
        <v>2003</v>
      </c>
      <c r="G44" s="78">
        <v>2004</v>
      </c>
      <c r="H44" s="78">
        <v>2005</v>
      </c>
      <c r="I44" s="78">
        <v>2006</v>
      </c>
      <c r="J44" s="78">
        <v>2007</v>
      </c>
      <c r="K44" s="78">
        <v>2008</v>
      </c>
      <c r="L44" s="78">
        <v>2009</v>
      </c>
      <c r="M44" s="78">
        <v>2010</v>
      </c>
      <c r="N44" s="78">
        <v>2011</v>
      </c>
      <c r="O44" s="78">
        <v>2012</v>
      </c>
      <c r="P44" s="78">
        <v>2013</v>
      </c>
      <c r="Q44" s="78">
        <v>2014</v>
      </c>
      <c r="R44" s="78">
        <v>2015</v>
      </c>
      <c r="S44" s="78">
        <v>2016</v>
      </c>
      <c r="T44" s="78">
        <v>2017</v>
      </c>
      <c r="U44" s="78">
        <v>2018</v>
      </c>
      <c r="V44" s="78">
        <v>2019</v>
      </c>
      <c r="W44" s="78">
        <v>2020</v>
      </c>
      <c r="X44" s="78">
        <v>2021</v>
      </c>
      <c r="Y44" s="78">
        <v>2022</v>
      </c>
    </row>
    <row r="45" spans="1:25" s="35" customFormat="1" ht="18" customHeight="1">
      <c r="A45" s="36" t="s">
        <v>55</v>
      </c>
      <c r="B45" s="37">
        <f>B22/B21</f>
        <v>0.98295367680782753</v>
      </c>
      <c r="C45" s="37">
        <f t="shared" ref="C45:Y45" si="11">C22/C21</f>
        <v>0.98075748320097744</v>
      </c>
      <c r="D45" s="37">
        <f t="shared" si="11"/>
        <v>0.97622857142857145</v>
      </c>
      <c r="E45" s="37">
        <f t="shared" si="11"/>
        <v>0.96956587735276256</v>
      </c>
      <c r="F45" s="37">
        <f t="shared" si="11"/>
        <v>0.96352790153288526</v>
      </c>
      <c r="G45" s="37">
        <f t="shared" si="11"/>
        <v>0.95716198125836682</v>
      </c>
      <c r="H45" s="37">
        <f t="shared" si="11"/>
        <v>0.94882322750934822</v>
      </c>
      <c r="I45" s="37">
        <f t="shared" si="11"/>
        <v>0.94020991675714805</v>
      </c>
      <c r="J45" s="37">
        <f t="shared" si="11"/>
        <v>0.93240343347639487</v>
      </c>
      <c r="K45" s="37">
        <f t="shared" si="11"/>
        <v>0.92290217236972882</v>
      </c>
      <c r="L45" s="37">
        <f t="shared" si="11"/>
        <v>0.91558715854688821</v>
      </c>
      <c r="M45" s="37">
        <f t="shared" si="11"/>
        <v>0.91326674169949351</v>
      </c>
      <c r="N45" s="37">
        <f t="shared" si="11"/>
        <v>0.91154223280571511</v>
      </c>
      <c r="O45" s="37">
        <f t="shared" si="11"/>
        <v>0.90903334740396791</v>
      </c>
      <c r="P45" s="37">
        <f t="shared" si="11"/>
        <v>0.90876969825454035</v>
      </c>
      <c r="Q45" s="37">
        <f t="shared" si="11"/>
        <v>0.91010917340138953</v>
      </c>
      <c r="R45" s="37">
        <f t="shared" si="11"/>
        <v>0.91037533894676748</v>
      </c>
      <c r="S45" s="37">
        <f t="shared" si="11"/>
        <v>0.90459868608968863</v>
      </c>
      <c r="T45" s="37">
        <f t="shared" si="11"/>
        <v>0.90396046694836352</v>
      </c>
      <c r="U45" s="37">
        <f t="shared" si="11"/>
        <v>0.90059785348987975</v>
      </c>
      <c r="V45" s="37">
        <f t="shared" si="11"/>
        <v>0.89671361502347413</v>
      </c>
      <c r="W45" s="37">
        <f t="shared" si="11"/>
        <v>0.89342780709999281</v>
      </c>
      <c r="X45" s="37">
        <f t="shared" si="11"/>
        <v>0.89504394179513036</v>
      </c>
      <c r="Y45" s="37">
        <f t="shared" si="11"/>
        <v>0.89351249819390266</v>
      </c>
    </row>
    <row r="46" spans="1:25" s="35" customFormat="1" ht="18" customHeight="1">
      <c r="A46" s="28" t="s">
        <v>56</v>
      </c>
      <c r="B46" s="38">
        <f>B23/B21</f>
        <v>1.704632319217245E-2</v>
      </c>
      <c r="C46" s="38">
        <f t="shared" ref="C46:Y46" si="12">C23/C21</f>
        <v>1.9242516799022603E-2</v>
      </c>
      <c r="D46" s="38">
        <f t="shared" si="12"/>
        <v>2.3771428571428572E-2</v>
      </c>
      <c r="E46" s="38">
        <f t="shared" si="12"/>
        <v>3.04341226472374E-2</v>
      </c>
      <c r="F46" s="38">
        <f t="shared" si="12"/>
        <v>3.6472098467114702E-2</v>
      </c>
      <c r="G46" s="38">
        <f t="shared" si="12"/>
        <v>4.2838018741633198E-2</v>
      </c>
      <c r="H46" s="38">
        <f t="shared" si="12"/>
        <v>5.1176772490651806E-2</v>
      </c>
      <c r="I46" s="38">
        <f t="shared" si="12"/>
        <v>5.9790083242851975E-2</v>
      </c>
      <c r="J46" s="38">
        <f t="shared" si="12"/>
        <v>6.7596566523605156E-2</v>
      </c>
      <c r="K46" s="38">
        <f t="shared" si="12"/>
        <v>7.709782763027119E-2</v>
      </c>
      <c r="L46" s="38">
        <f t="shared" si="12"/>
        <v>8.44128414531118E-2</v>
      </c>
      <c r="M46" s="38">
        <f t="shared" si="12"/>
        <v>8.6733258300506474E-2</v>
      </c>
      <c r="N46" s="38">
        <f t="shared" si="12"/>
        <v>8.8457767194284914E-2</v>
      </c>
      <c r="O46" s="38">
        <f t="shared" si="12"/>
        <v>9.096665259603208E-2</v>
      </c>
      <c r="P46" s="38">
        <f t="shared" si="12"/>
        <v>9.123030174545968E-2</v>
      </c>
      <c r="Q46" s="38">
        <f t="shared" si="12"/>
        <v>8.9890826598610515E-2</v>
      </c>
      <c r="R46" s="38">
        <f t="shared" si="12"/>
        <v>8.9624661053232482E-2</v>
      </c>
      <c r="S46" s="38">
        <f t="shared" si="12"/>
        <v>9.5401313910311342E-2</v>
      </c>
      <c r="T46" s="38">
        <f t="shared" si="12"/>
        <v>9.6039533051636469E-2</v>
      </c>
      <c r="U46" s="38">
        <f t="shared" si="12"/>
        <v>9.940214651012029E-2</v>
      </c>
      <c r="V46" s="38">
        <f t="shared" si="12"/>
        <v>0.10328638497652583</v>
      </c>
      <c r="W46" s="38">
        <f t="shared" si="12"/>
        <v>0.10657219290000723</v>
      </c>
      <c r="X46" s="38">
        <f t="shared" si="12"/>
        <v>0.10495605820486961</v>
      </c>
      <c r="Y46" s="38">
        <f t="shared" si="12"/>
        <v>0.10648750180609738</v>
      </c>
    </row>
    <row r="47" spans="1:25" s="35" customFormat="1" ht="18" customHeight="1">
      <c r="A47" s="30" t="s">
        <v>39</v>
      </c>
      <c r="B47" s="43">
        <f>SUM(B45:B46)</f>
        <v>1</v>
      </c>
      <c r="C47" s="43">
        <f t="shared" ref="C47:D47" si="13">SUM(C45:C46)</f>
        <v>1</v>
      </c>
      <c r="D47" s="43">
        <f t="shared" si="13"/>
        <v>1</v>
      </c>
      <c r="E47" s="43">
        <v>1</v>
      </c>
      <c r="F47" s="43">
        <v>1</v>
      </c>
      <c r="G47" s="43">
        <v>1</v>
      </c>
      <c r="H47" s="43">
        <v>1</v>
      </c>
      <c r="I47" s="43">
        <v>1</v>
      </c>
      <c r="J47" s="43">
        <v>1</v>
      </c>
      <c r="K47" s="43">
        <v>1</v>
      </c>
      <c r="L47" s="43">
        <v>1</v>
      </c>
      <c r="M47" s="43">
        <v>1</v>
      </c>
      <c r="N47" s="43">
        <v>1</v>
      </c>
      <c r="O47" s="43">
        <v>1</v>
      </c>
      <c r="P47" s="43">
        <v>1</v>
      </c>
      <c r="Q47" s="43">
        <v>1</v>
      </c>
      <c r="R47" s="43">
        <v>1</v>
      </c>
      <c r="S47" s="43">
        <v>1</v>
      </c>
      <c r="T47" s="43">
        <v>1</v>
      </c>
      <c r="U47" s="43">
        <v>1</v>
      </c>
      <c r="V47" s="43">
        <v>1</v>
      </c>
      <c r="W47" s="43">
        <v>1</v>
      </c>
      <c r="X47" s="43">
        <v>1</v>
      </c>
      <c r="Y47" s="43">
        <v>1</v>
      </c>
    </row>
    <row r="48" spans="1:25" s="9" customFormat="1" ht="18" customHeight="1">
      <c r="A48" s="19" t="s">
        <v>52</v>
      </c>
      <c r="B48" s="14"/>
      <c r="C48" s="14"/>
      <c r="D48" s="14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s="9" customFormat="1" ht="18" customHeight="1">
      <c r="A49" s="14"/>
      <c r="B49" s="14"/>
      <c r="C49" s="14"/>
      <c r="D49" s="14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58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39</v>
      </c>
      <c r="B55" s="44">
        <f>SUM(B56:B57)</f>
        <v>445</v>
      </c>
      <c r="C55" s="44">
        <f t="shared" ref="C55:F55" si="14">SUM(C56:C57)</f>
        <v>504</v>
      </c>
      <c r="D55" s="44">
        <f t="shared" si="14"/>
        <v>653</v>
      </c>
      <c r="E55" s="44">
        <f t="shared" si="14"/>
        <v>844</v>
      </c>
      <c r="F55" s="44">
        <f t="shared" si="14"/>
        <v>1052</v>
      </c>
      <c r="G55" s="44">
        <f t="shared" ref="G55" si="15">SUM(G56:G57)</f>
        <v>1267</v>
      </c>
      <c r="H55" s="44">
        <f t="shared" ref="H55" si="16">SUM(H56:H57)</f>
        <v>1498</v>
      </c>
      <c r="I55" s="44">
        <f t="shared" ref="I55:J55" si="17">SUM(I56:I57)</f>
        <v>1738</v>
      </c>
      <c r="J55" s="44">
        <f t="shared" si="17"/>
        <v>1974</v>
      </c>
      <c r="K55" s="44">
        <f t="shared" ref="K55" si="18">SUM(K56:K57)</f>
        <v>2281</v>
      </c>
      <c r="L55" s="44">
        <f t="shared" ref="L55" si="19">SUM(L56:L57)</f>
        <v>2489</v>
      </c>
      <c r="M55" s="44">
        <f t="shared" ref="M55:N55" si="20">SUM(M56:M57)</f>
        <v>2587</v>
      </c>
      <c r="N55" s="44">
        <f t="shared" si="20"/>
        <v>2652</v>
      </c>
      <c r="O55" s="44">
        <f t="shared" ref="O55" si="21">SUM(O56:O57)</f>
        <v>2728</v>
      </c>
      <c r="P55" s="44">
        <f t="shared" ref="P55" si="22">SUM(P56:P57)</f>
        <v>2716</v>
      </c>
      <c r="Q55" s="44">
        <f t="shared" ref="Q55:R55" si="23">SUM(Q56:Q57)</f>
        <v>2678</v>
      </c>
      <c r="R55" s="44">
        <f t="shared" si="23"/>
        <v>2645</v>
      </c>
      <c r="S55" s="44">
        <f t="shared" ref="S55" si="24">SUM(S56:S57)</f>
        <v>2818</v>
      </c>
      <c r="T55" s="44">
        <f t="shared" ref="T55" si="25">SUM(T56:T57)</f>
        <v>2846</v>
      </c>
      <c r="U55" s="44">
        <f t="shared" ref="U55:V55" si="26">SUM(U56:U57)</f>
        <v>2973</v>
      </c>
      <c r="V55" s="44">
        <f t="shared" si="26"/>
        <v>3131</v>
      </c>
      <c r="W55" s="44">
        <f t="shared" ref="W55" si="27">SUM(W56:W57)</f>
        <v>3221</v>
      </c>
      <c r="X55" s="44">
        <f t="shared" ref="X55" si="28">SUM(X56:X57)</f>
        <v>3120</v>
      </c>
      <c r="Y55" s="44">
        <f t="shared" ref="Y55" si="29">SUM(Y56:Y57)</f>
        <v>3100</v>
      </c>
    </row>
    <row r="56" spans="1:25" s="9" customFormat="1" ht="18" customHeight="1">
      <c r="A56" s="81" t="s">
        <v>59</v>
      </c>
      <c r="B56" s="40">
        <f>B16</f>
        <v>222</v>
      </c>
      <c r="C56" s="40">
        <f t="shared" ref="C56:Y56" si="30">C16</f>
        <v>252</v>
      </c>
      <c r="D56" s="40">
        <f t="shared" si="30"/>
        <v>341</v>
      </c>
      <c r="E56" s="40">
        <f t="shared" si="30"/>
        <v>443</v>
      </c>
      <c r="F56" s="40">
        <f t="shared" si="30"/>
        <v>569</v>
      </c>
      <c r="G56" s="40">
        <f t="shared" si="30"/>
        <v>691</v>
      </c>
      <c r="H56" s="40">
        <f t="shared" si="30"/>
        <v>800</v>
      </c>
      <c r="I56" s="40">
        <f t="shared" si="30"/>
        <v>912</v>
      </c>
      <c r="J56" s="40">
        <f t="shared" si="30"/>
        <v>1029</v>
      </c>
      <c r="K56" s="40">
        <f t="shared" si="30"/>
        <v>1195</v>
      </c>
      <c r="L56" s="40">
        <f t="shared" si="30"/>
        <v>1290</v>
      </c>
      <c r="M56" s="40">
        <f t="shared" si="30"/>
        <v>1354</v>
      </c>
      <c r="N56" s="40">
        <f t="shared" si="30"/>
        <v>1389</v>
      </c>
      <c r="O56" s="40">
        <f t="shared" si="30"/>
        <v>1435</v>
      </c>
      <c r="P56" s="40">
        <f t="shared" si="30"/>
        <v>1425</v>
      </c>
      <c r="Q56" s="40">
        <f t="shared" si="30"/>
        <v>1410</v>
      </c>
      <c r="R56" s="40">
        <f t="shared" si="30"/>
        <v>1389</v>
      </c>
      <c r="S56" s="40">
        <f t="shared" si="30"/>
        <v>1482</v>
      </c>
      <c r="T56" s="40">
        <f t="shared" si="30"/>
        <v>1505</v>
      </c>
      <c r="U56" s="40">
        <f t="shared" si="30"/>
        <v>1593</v>
      </c>
      <c r="V56" s="40">
        <f t="shared" si="30"/>
        <v>1701</v>
      </c>
      <c r="W56" s="40">
        <f t="shared" si="30"/>
        <v>1747</v>
      </c>
      <c r="X56" s="40">
        <f t="shared" si="30"/>
        <v>1663</v>
      </c>
      <c r="Y56" s="40">
        <f t="shared" si="30"/>
        <v>1626</v>
      </c>
    </row>
    <row r="57" spans="1:25" s="9" customFormat="1" ht="18" customHeight="1">
      <c r="A57" s="82" t="s">
        <v>60</v>
      </c>
      <c r="B57" s="41">
        <f>B23</f>
        <v>223</v>
      </c>
      <c r="C57" s="41">
        <f t="shared" ref="C57:Y57" si="31">C23</f>
        <v>252</v>
      </c>
      <c r="D57" s="41">
        <f t="shared" si="31"/>
        <v>312</v>
      </c>
      <c r="E57" s="41">
        <f t="shared" si="31"/>
        <v>401</v>
      </c>
      <c r="F57" s="41">
        <f t="shared" si="31"/>
        <v>483</v>
      </c>
      <c r="G57" s="41">
        <f t="shared" si="31"/>
        <v>576</v>
      </c>
      <c r="H57" s="41">
        <f t="shared" si="31"/>
        <v>698</v>
      </c>
      <c r="I57" s="41">
        <f t="shared" si="31"/>
        <v>826</v>
      </c>
      <c r="J57" s="41">
        <f t="shared" si="31"/>
        <v>945</v>
      </c>
      <c r="K57" s="41">
        <f t="shared" si="31"/>
        <v>1086</v>
      </c>
      <c r="L57" s="41">
        <f t="shared" si="31"/>
        <v>1199</v>
      </c>
      <c r="M57" s="41">
        <f t="shared" si="31"/>
        <v>1233</v>
      </c>
      <c r="N57" s="41">
        <f t="shared" si="31"/>
        <v>1263</v>
      </c>
      <c r="O57" s="41">
        <f t="shared" si="31"/>
        <v>1293</v>
      </c>
      <c r="P57" s="41">
        <f t="shared" si="31"/>
        <v>1291</v>
      </c>
      <c r="Q57" s="41">
        <f t="shared" si="31"/>
        <v>1268</v>
      </c>
      <c r="R57" s="41">
        <f t="shared" si="31"/>
        <v>1256</v>
      </c>
      <c r="S57" s="41">
        <f t="shared" si="31"/>
        <v>1336</v>
      </c>
      <c r="T57" s="41">
        <f t="shared" si="31"/>
        <v>1341</v>
      </c>
      <c r="U57" s="41">
        <f t="shared" si="31"/>
        <v>1380</v>
      </c>
      <c r="V57" s="41">
        <f t="shared" si="31"/>
        <v>1430</v>
      </c>
      <c r="W57" s="41">
        <f t="shared" si="31"/>
        <v>1474</v>
      </c>
      <c r="X57" s="41">
        <f t="shared" si="31"/>
        <v>1457</v>
      </c>
      <c r="Y57" s="41">
        <f t="shared" si="31"/>
        <v>1474</v>
      </c>
    </row>
    <row r="58" spans="1:25" s="9" customFormat="1" ht="18" customHeight="1">
      <c r="A58" s="19" t="s">
        <v>52</v>
      </c>
      <c r="B58" s="14"/>
      <c r="C58" s="14"/>
      <c r="D58" s="14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104">
        <v>1999</v>
      </c>
      <c r="C61" s="104">
        <v>2000</v>
      </c>
      <c r="D61" s="104">
        <v>2001</v>
      </c>
      <c r="E61" s="104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83">
        <v>2022</v>
      </c>
    </row>
    <row r="62" spans="1:25" s="9" customFormat="1" ht="18" customHeight="1">
      <c r="A62" s="84" t="s">
        <v>59</v>
      </c>
      <c r="B62" s="7">
        <f t="shared" ref="B62:D62" si="32">B56/B55</f>
        <v>0.49887640449438203</v>
      </c>
      <c r="C62" s="7">
        <f t="shared" si="32"/>
        <v>0.5</v>
      </c>
      <c r="D62" s="7">
        <f t="shared" si="32"/>
        <v>0.52220520673813176</v>
      </c>
      <c r="E62" s="7">
        <f>E56/E55</f>
        <v>0.52488151658767768</v>
      </c>
      <c r="F62" s="7">
        <f t="shared" ref="F62:Y62" si="33">F56/F55</f>
        <v>0.54087452471482889</v>
      </c>
      <c r="G62" s="7">
        <f t="shared" si="33"/>
        <v>0.54538279400157852</v>
      </c>
      <c r="H62" s="7">
        <f t="shared" si="33"/>
        <v>0.53404539385847793</v>
      </c>
      <c r="I62" s="7">
        <f t="shared" si="33"/>
        <v>0.52474108170310707</v>
      </c>
      <c r="J62" s="7">
        <f t="shared" si="33"/>
        <v>0.52127659574468088</v>
      </c>
      <c r="K62" s="7">
        <f t="shared" si="33"/>
        <v>0.52389302937308202</v>
      </c>
      <c r="L62" s="7">
        <f t="shared" si="33"/>
        <v>0.51828043390920053</v>
      </c>
      <c r="M62" s="7">
        <f t="shared" si="33"/>
        <v>0.52338616157711637</v>
      </c>
      <c r="N62" s="7">
        <f t="shared" si="33"/>
        <v>0.52375565610859731</v>
      </c>
      <c r="O62" s="7">
        <f t="shared" si="33"/>
        <v>0.52602639296187681</v>
      </c>
      <c r="P62" s="7">
        <f t="shared" si="33"/>
        <v>0.52466863033873345</v>
      </c>
      <c r="Q62" s="7">
        <f t="shared" si="33"/>
        <v>0.52651232262882752</v>
      </c>
      <c r="R62" s="7">
        <f t="shared" si="33"/>
        <v>0.5251417769376181</v>
      </c>
      <c r="S62" s="7">
        <f t="shared" si="33"/>
        <v>0.52590489709013488</v>
      </c>
      <c r="T62" s="7">
        <f t="shared" si="33"/>
        <v>0.52881236823612088</v>
      </c>
      <c r="U62" s="7">
        <f t="shared" si="33"/>
        <v>0.53582240161453076</v>
      </c>
      <c r="V62" s="7">
        <f t="shared" si="33"/>
        <v>0.54327690833599485</v>
      </c>
      <c r="W62" s="7">
        <f t="shared" si="33"/>
        <v>0.54237814343371626</v>
      </c>
      <c r="X62" s="7">
        <f t="shared" si="33"/>
        <v>0.53301282051282051</v>
      </c>
      <c r="Y62" s="7">
        <f t="shared" si="33"/>
        <v>0.52451612903225808</v>
      </c>
    </row>
    <row r="63" spans="1:25" s="9" customFormat="1" ht="18" customHeight="1">
      <c r="A63" s="85" t="s">
        <v>60</v>
      </c>
      <c r="B63" s="7">
        <f>B57/B55</f>
        <v>0.50112359550561802</v>
      </c>
      <c r="C63" s="7">
        <f t="shared" ref="B63:D63" si="34">C57/C55</f>
        <v>0.5</v>
      </c>
      <c r="D63" s="7">
        <f t="shared" si="34"/>
        <v>0.4777947932618683</v>
      </c>
      <c r="E63" s="7">
        <f>E57/E55</f>
        <v>0.47511848341232227</v>
      </c>
      <c r="F63" s="7">
        <f t="shared" ref="F63:W63" si="35">F57/F55</f>
        <v>0.45912547528517111</v>
      </c>
      <c r="G63" s="7">
        <f t="shared" si="35"/>
        <v>0.45461720599842148</v>
      </c>
      <c r="H63" s="7">
        <f t="shared" si="35"/>
        <v>0.46595460614152201</v>
      </c>
      <c r="I63" s="7">
        <f t="shared" si="35"/>
        <v>0.47525891829689298</v>
      </c>
      <c r="J63" s="7">
        <f t="shared" si="35"/>
        <v>0.47872340425531917</v>
      </c>
      <c r="K63" s="7">
        <f t="shared" si="35"/>
        <v>0.47610697062691804</v>
      </c>
      <c r="L63" s="7">
        <f t="shared" si="35"/>
        <v>0.48171956609079952</v>
      </c>
      <c r="M63" s="7">
        <f t="shared" si="35"/>
        <v>0.47661383842288363</v>
      </c>
      <c r="N63" s="7">
        <f t="shared" si="35"/>
        <v>0.47624434389140269</v>
      </c>
      <c r="O63" s="7">
        <f t="shared" si="35"/>
        <v>0.47397360703812319</v>
      </c>
      <c r="P63" s="7">
        <f t="shared" si="35"/>
        <v>0.47533136966126655</v>
      </c>
      <c r="Q63" s="7">
        <f t="shared" si="35"/>
        <v>0.47348767737117253</v>
      </c>
      <c r="R63" s="7">
        <f t="shared" si="35"/>
        <v>0.47485822306238185</v>
      </c>
      <c r="S63" s="7">
        <f t="shared" si="35"/>
        <v>0.47409510290986517</v>
      </c>
      <c r="T63" s="7">
        <f t="shared" si="35"/>
        <v>0.47118763176387912</v>
      </c>
      <c r="U63" s="7">
        <f t="shared" si="35"/>
        <v>0.46417759838546924</v>
      </c>
      <c r="V63" s="7">
        <f t="shared" si="35"/>
        <v>0.4567230916640051</v>
      </c>
      <c r="W63" s="7">
        <f t="shared" si="35"/>
        <v>0.45762185656628374</v>
      </c>
      <c r="X63" s="7">
        <f t="shared" ref="X63:Y63" si="36">X57/X55</f>
        <v>0.46698717948717949</v>
      </c>
      <c r="Y63" s="7">
        <f>Y57/Y55</f>
        <v>0.47548387096774192</v>
      </c>
    </row>
    <row r="64" spans="1:25" s="9" customFormat="1" ht="18" customHeight="1">
      <c r="A64" s="86" t="s">
        <v>39</v>
      </c>
      <c r="B64" s="43">
        <f t="shared" ref="B64:D64" si="37">SUM(B62:B63)</f>
        <v>1</v>
      </c>
      <c r="C64" s="43">
        <f t="shared" si="37"/>
        <v>1</v>
      </c>
      <c r="D64" s="43">
        <f t="shared" si="37"/>
        <v>1</v>
      </c>
      <c r="E64" s="43">
        <f>SUM(E62:E63)</f>
        <v>1</v>
      </c>
      <c r="F64" s="43">
        <f t="shared" ref="F64:W64" si="38">SUM(F62:F63)</f>
        <v>1</v>
      </c>
      <c r="G64" s="43">
        <f t="shared" si="38"/>
        <v>1</v>
      </c>
      <c r="H64" s="43">
        <f t="shared" si="38"/>
        <v>1</v>
      </c>
      <c r="I64" s="43">
        <f t="shared" si="38"/>
        <v>1</v>
      </c>
      <c r="J64" s="43">
        <f t="shared" si="38"/>
        <v>1</v>
      </c>
      <c r="K64" s="43">
        <f t="shared" si="38"/>
        <v>1</v>
      </c>
      <c r="L64" s="43">
        <f t="shared" si="38"/>
        <v>1</v>
      </c>
      <c r="M64" s="43">
        <f t="shared" si="38"/>
        <v>1</v>
      </c>
      <c r="N64" s="43">
        <f t="shared" si="38"/>
        <v>1</v>
      </c>
      <c r="O64" s="43">
        <f t="shared" si="38"/>
        <v>1</v>
      </c>
      <c r="P64" s="43">
        <f t="shared" si="38"/>
        <v>1</v>
      </c>
      <c r="Q64" s="43">
        <f t="shared" si="38"/>
        <v>1</v>
      </c>
      <c r="R64" s="43">
        <f t="shared" si="38"/>
        <v>1</v>
      </c>
      <c r="S64" s="43">
        <f t="shared" si="38"/>
        <v>1</v>
      </c>
      <c r="T64" s="43">
        <f t="shared" si="38"/>
        <v>1</v>
      </c>
      <c r="U64" s="43">
        <f t="shared" si="38"/>
        <v>1</v>
      </c>
      <c r="V64" s="43">
        <f t="shared" si="38"/>
        <v>1</v>
      </c>
      <c r="W64" s="43">
        <f t="shared" si="38"/>
        <v>1</v>
      </c>
      <c r="X64" s="43">
        <f t="shared" ref="X64:Y64" si="39">SUM(X62:X63)</f>
        <v>1</v>
      </c>
      <c r="Y64" s="43">
        <f t="shared" si="39"/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topLeftCell="J1" zoomScale="72" zoomScaleNormal="80" zoomScalePageLayoutView="80" workbookViewId="0">
      <selection activeCell="B1" sqref="B1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5" t="s">
        <v>0</v>
      </c>
      <c r="B1" s="45"/>
      <c r="C1" s="45"/>
    </row>
    <row r="2" spans="1:24" ht="23.25">
      <c r="A2" s="46" t="s">
        <v>4</v>
      </c>
      <c r="B2" s="46"/>
      <c r="C2" s="46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39</v>
      </c>
      <c r="B8" s="42">
        <f t="shared" ref="B8:X8" si="0">B9+B10</f>
        <v>25806</v>
      </c>
      <c r="C8" s="42">
        <f t="shared" si="0"/>
        <v>25927</v>
      </c>
      <c r="D8" s="42">
        <f t="shared" si="0"/>
        <v>26072</v>
      </c>
      <c r="E8" s="42">
        <f t="shared" si="0"/>
        <v>26319</v>
      </c>
      <c r="F8" s="42">
        <f t="shared" si="0"/>
        <v>26781</v>
      </c>
      <c r="G8" s="42">
        <f t="shared" si="0"/>
        <v>27157</v>
      </c>
      <c r="H8" s="42">
        <f t="shared" si="0"/>
        <v>27473</v>
      </c>
      <c r="I8" s="42">
        <f t="shared" si="0"/>
        <v>27854</v>
      </c>
      <c r="J8" s="42">
        <f t="shared" si="0"/>
        <v>28138</v>
      </c>
      <c r="K8" s="42">
        <f t="shared" si="0"/>
        <v>28391</v>
      </c>
      <c r="L8" s="42">
        <f t="shared" si="0"/>
        <v>28473</v>
      </c>
      <c r="M8" s="42">
        <f t="shared" si="0"/>
        <v>28617</v>
      </c>
      <c r="N8" s="42">
        <f t="shared" si="0"/>
        <v>28549</v>
      </c>
      <c r="O8" s="42">
        <f t="shared" si="0"/>
        <v>28451</v>
      </c>
      <c r="P8" s="42">
        <f t="shared" si="0"/>
        <v>28407</v>
      </c>
      <c r="Q8" s="42">
        <f t="shared" si="0"/>
        <v>28193</v>
      </c>
      <c r="R8" s="42">
        <f t="shared" si="0"/>
        <v>28223</v>
      </c>
      <c r="S8" s="42">
        <f t="shared" si="0"/>
        <v>28161</v>
      </c>
      <c r="T8" s="42">
        <f t="shared" si="0"/>
        <v>28085</v>
      </c>
      <c r="U8" s="42">
        <f t="shared" si="0"/>
        <v>28096</v>
      </c>
      <c r="V8" s="42">
        <f t="shared" si="0"/>
        <v>28047</v>
      </c>
      <c r="W8" s="42">
        <f t="shared" si="0"/>
        <v>28112</v>
      </c>
      <c r="X8" s="42">
        <f t="shared" si="0"/>
        <v>28020</v>
      </c>
    </row>
    <row r="9" spans="1:24" ht="18" customHeight="1">
      <c r="A9" s="28" t="s">
        <v>62</v>
      </c>
      <c r="B9" s="29">
        <v>25544</v>
      </c>
      <c r="C9" s="29">
        <v>25519</v>
      </c>
      <c r="D9" s="29">
        <v>25500</v>
      </c>
      <c r="E9" s="29">
        <v>25524</v>
      </c>
      <c r="F9" s="29">
        <v>25761</v>
      </c>
      <c r="G9" s="29">
        <v>25902</v>
      </c>
      <c r="H9" s="29">
        <v>26009</v>
      </c>
      <c r="I9" s="29">
        <v>26151</v>
      </c>
      <c r="J9" s="29">
        <v>26136</v>
      </c>
      <c r="K9" s="29">
        <v>26162</v>
      </c>
      <c r="L9" s="29">
        <v>26130</v>
      </c>
      <c r="M9" s="29">
        <v>26199</v>
      </c>
      <c r="N9" s="29">
        <v>26057</v>
      </c>
      <c r="O9" s="29">
        <v>25942</v>
      </c>
      <c r="P9" s="29">
        <v>25906</v>
      </c>
      <c r="Q9" s="29">
        <v>25722</v>
      </c>
      <c r="R9" s="29">
        <v>25533</v>
      </c>
      <c r="S9" s="29">
        <v>25434</v>
      </c>
      <c r="T9" s="29">
        <v>25194</v>
      </c>
      <c r="U9" s="29">
        <v>25037</v>
      </c>
      <c r="V9" s="29">
        <v>24959</v>
      </c>
      <c r="W9" s="29">
        <v>25158</v>
      </c>
      <c r="X9" s="29">
        <v>25160</v>
      </c>
    </row>
    <row r="10" spans="1:24" ht="18" customHeight="1">
      <c r="A10" s="30" t="s">
        <v>63</v>
      </c>
      <c r="B10" s="31">
        <f t="shared" ref="B10:X10" si="1">B17+B24</f>
        <v>262</v>
      </c>
      <c r="C10" s="31">
        <f t="shared" si="1"/>
        <v>408</v>
      </c>
      <c r="D10" s="31">
        <f t="shared" si="1"/>
        <v>572</v>
      </c>
      <c r="E10" s="31">
        <f t="shared" si="1"/>
        <v>795</v>
      </c>
      <c r="F10" s="31">
        <f t="shared" si="1"/>
        <v>1020</v>
      </c>
      <c r="G10" s="31">
        <f t="shared" si="1"/>
        <v>1255</v>
      </c>
      <c r="H10" s="31">
        <f t="shared" si="1"/>
        <v>1464</v>
      </c>
      <c r="I10" s="31">
        <f t="shared" si="1"/>
        <v>1703</v>
      </c>
      <c r="J10" s="31">
        <f t="shared" si="1"/>
        <v>2002</v>
      </c>
      <c r="K10" s="31">
        <f t="shared" si="1"/>
        <v>2229</v>
      </c>
      <c r="L10" s="31">
        <f t="shared" si="1"/>
        <v>2343</v>
      </c>
      <c r="M10" s="31">
        <f t="shared" si="1"/>
        <v>2418</v>
      </c>
      <c r="N10" s="31">
        <f t="shared" si="1"/>
        <v>2492</v>
      </c>
      <c r="O10" s="31">
        <f t="shared" si="1"/>
        <v>2509</v>
      </c>
      <c r="P10" s="31">
        <f t="shared" si="1"/>
        <v>2501</v>
      </c>
      <c r="Q10" s="31">
        <f t="shared" si="1"/>
        <v>2471</v>
      </c>
      <c r="R10" s="31">
        <f t="shared" si="1"/>
        <v>2690</v>
      </c>
      <c r="S10" s="31">
        <f t="shared" si="1"/>
        <v>2727</v>
      </c>
      <c r="T10" s="31">
        <f t="shared" si="1"/>
        <v>2891</v>
      </c>
      <c r="U10" s="31">
        <f t="shared" si="1"/>
        <v>3059</v>
      </c>
      <c r="V10" s="31">
        <f t="shared" si="1"/>
        <v>3088</v>
      </c>
      <c r="W10" s="31">
        <f t="shared" si="1"/>
        <v>2954</v>
      </c>
      <c r="X10" s="31">
        <f t="shared" si="1"/>
        <v>2860</v>
      </c>
    </row>
    <row r="11" spans="1:24" ht="18" customHeight="1">
      <c r="A11" s="32" t="s">
        <v>48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49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39</v>
      </c>
      <c r="B15" s="42">
        <f t="shared" ref="B15:X15" si="2">B16+B17</f>
        <v>12710</v>
      </c>
      <c r="C15" s="42">
        <f t="shared" si="2"/>
        <v>12803</v>
      </c>
      <c r="D15" s="42">
        <f t="shared" si="2"/>
        <v>12896</v>
      </c>
      <c r="E15" s="42">
        <f t="shared" si="2"/>
        <v>13076</v>
      </c>
      <c r="F15" s="42">
        <f t="shared" si="2"/>
        <v>13335</v>
      </c>
      <c r="G15" s="42">
        <f t="shared" si="2"/>
        <v>13518</v>
      </c>
      <c r="H15" s="42">
        <f t="shared" si="2"/>
        <v>13658</v>
      </c>
      <c r="I15" s="42">
        <f t="shared" si="2"/>
        <v>13874</v>
      </c>
      <c r="J15" s="42">
        <f t="shared" si="2"/>
        <v>14052</v>
      </c>
      <c r="K15" s="42">
        <f t="shared" si="2"/>
        <v>14187</v>
      </c>
      <c r="L15" s="42">
        <f t="shared" si="2"/>
        <v>14257</v>
      </c>
      <c r="M15" s="42">
        <f t="shared" si="2"/>
        <v>14339</v>
      </c>
      <c r="N15" s="42">
        <f t="shared" si="2"/>
        <v>14335</v>
      </c>
      <c r="O15" s="42">
        <f t="shared" si="2"/>
        <v>14300</v>
      </c>
      <c r="P15" s="42">
        <f t="shared" si="2"/>
        <v>14301</v>
      </c>
      <c r="Q15" s="42">
        <f t="shared" si="2"/>
        <v>14179</v>
      </c>
      <c r="R15" s="42">
        <f t="shared" si="2"/>
        <v>14219</v>
      </c>
      <c r="S15" s="42">
        <f t="shared" si="2"/>
        <v>14198</v>
      </c>
      <c r="T15" s="42">
        <f t="shared" si="2"/>
        <v>14202</v>
      </c>
      <c r="U15" s="42">
        <f t="shared" si="2"/>
        <v>14251</v>
      </c>
      <c r="V15" s="42">
        <f t="shared" si="2"/>
        <v>14216</v>
      </c>
      <c r="W15" s="42">
        <f t="shared" si="2"/>
        <v>14230</v>
      </c>
      <c r="X15" s="42">
        <f t="shared" si="2"/>
        <v>14178</v>
      </c>
    </row>
    <row r="16" spans="1:24" ht="18" customHeight="1">
      <c r="A16" s="28" t="s">
        <v>62</v>
      </c>
      <c r="B16" s="29">
        <v>12575</v>
      </c>
      <c r="C16" s="29">
        <v>12582</v>
      </c>
      <c r="D16" s="29">
        <v>12586</v>
      </c>
      <c r="E16" s="29">
        <v>12636</v>
      </c>
      <c r="F16" s="29">
        <v>12772</v>
      </c>
      <c r="G16" s="29">
        <v>12838</v>
      </c>
      <c r="H16" s="29">
        <v>12881</v>
      </c>
      <c r="I16" s="29">
        <v>12973</v>
      </c>
      <c r="J16" s="29">
        <v>12994</v>
      </c>
      <c r="K16" s="29">
        <v>13023</v>
      </c>
      <c r="L16" s="29">
        <v>13027</v>
      </c>
      <c r="M16" s="29">
        <v>13067</v>
      </c>
      <c r="N16" s="29">
        <v>13019</v>
      </c>
      <c r="O16" s="29">
        <v>12983</v>
      </c>
      <c r="P16" s="29">
        <v>12962</v>
      </c>
      <c r="Q16" s="29">
        <v>12862</v>
      </c>
      <c r="R16" s="29">
        <v>12787</v>
      </c>
      <c r="S16" s="29">
        <v>12740</v>
      </c>
      <c r="T16" s="29">
        <v>12638</v>
      </c>
      <c r="U16" s="29">
        <v>12574</v>
      </c>
      <c r="V16" s="29">
        <v>12526</v>
      </c>
      <c r="W16" s="29">
        <v>12646</v>
      </c>
      <c r="X16" s="29">
        <v>12660</v>
      </c>
    </row>
    <row r="17" spans="1:24" ht="18" customHeight="1">
      <c r="A17" s="30" t="s">
        <v>63</v>
      </c>
      <c r="B17" s="31">
        <v>135</v>
      </c>
      <c r="C17" s="31">
        <v>221</v>
      </c>
      <c r="D17" s="31">
        <v>310</v>
      </c>
      <c r="E17" s="31">
        <v>440</v>
      </c>
      <c r="F17" s="31">
        <v>563</v>
      </c>
      <c r="G17" s="31">
        <v>680</v>
      </c>
      <c r="H17" s="31">
        <v>777</v>
      </c>
      <c r="I17" s="31">
        <v>901</v>
      </c>
      <c r="J17" s="31">
        <v>1058</v>
      </c>
      <c r="K17" s="31">
        <v>1164</v>
      </c>
      <c r="L17" s="31">
        <v>1230</v>
      </c>
      <c r="M17" s="31">
        <v>1272</v>
      </c>
      <c r="N17" s="31">
        <v>1316</v>
      </c>
      <c r="O17" s="31">
        <v>1317</v>
      </c>
      <c r="P17" s="31">
        <v>1339</v>
      </c>
      <c r="Q17" s="31">
        <v>1317</v>
      </c>
      <c r="R17" s="31">
        <v>1432</v>
      </c>
      <c r="S17" s="31">
        <v>1458</v>
      </c>
      <c r="T17" s="31">
        <v>1564</v>
      </c>
      <c r="U17" s="31">
        <v>1677</v>
      </c>
      <c r="V17" s="31">
        <v>1690</v>
      </c>
      <c r="W17" s="31">
        <v>1584</v>
      </c>
      <c r="X17" s="31">
        <v>1518</v>
      </c>
    </row>
    <row r="18" spans="1:24" ht="18" customHeight="1">
      <c r="A18" s="32" t="s">
        <v>48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50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39</v>
      </c>
      <c r="B22" s="42">
        <f t="shared" ref="B22:X22" si="3">B23+B24</f>
        <v>13096</v>
      </c>
      <c r="C22" s="42">
        <f t="shared" si="3"/>
        <v>13124</v>
      </c>
      <c r="D22" s="42">
        <f t="shared" si="3"/>
        <v>13176</v>
      </c>
      <c r="E22" s="42">
        <f t="shared" si="3"/>
        <v>13243</v>
      </c>
      <c r="F22" s="42">
        <f t="shared" si="3"/>
        <v>13446</v>
      </c>
      <c r="G22" s="42">
        <f t="shared" si="3"/>
        <v>13639</v>
      </c>
      <c r="H22" s="42">
        <f t="shared" si="3"/>
        <v>13815</v>
      </c>
      <c r="I22" s="42">
        <f t="shared" si="3"/>
        <v>13980</v>
      </c>
      <c r="J22" s="42">
        <f t="shared" si="3"/>
        <v>14086</v>
      </c>
      <c r="K22" s="42">
        <f t="shared" si="3"/>
        <v>14204</v>
      </c>
      <c r="L22" s="42">
        <f t="shared" si="3"/>
        <v>14216</v>
      </c>
      <c r="M22" s="42">
        <f t="shared" si="3"/>
        <v>14278</v>
      </c>
      <c r="N22" s="42">
        <f t="shared" si="3"/>
        <v>14214</v>
      </c>
      <c r="O22" s="42">
        <f t="shared" si="3"/>
        <v>14151</v>
      </c>
      <c r="P22" s="42">
        <f t="shared" si="3"/>
        <v>14106</v>
      </c>
      <c r="Q22" s="42">
        <f t="shared" si="3"/>
        <v>14014</v>
      </c>
      <c r="R22" s="42">
        <f t="shared" si="3"/>
        <v>14004</v>
      </c>
      <c r="S22" s="42">
        <f t="shared" si="3"/>
        <v>13963</v>
      </c>
      <c r="T22" s="42">
        <f t="shared" si="3"/>
        <v>13883</v>
      </c>
      <c r="U22" s="42">
        <f t="shared" si="3"/>
        <v>13845</v>
      </c>
      <c r="V22" s="42">
        <f t="shared" si="3"/>
        <v>13831</v>
      </c>
      <c r="W22" s="42">
        <f t="shared" si="3"/>
        <v>13882</v>
      </c>
      <c r="X22" s="42">
        <f t="shared" si="3"/>
        <v>13842</v>
      </c>
    </row>
    <row r="23" spans="1:24" ht="18" customHeight="1">
      <c r="A23" s="28" t="s">
        <v>62</v>
      </c>
      <c r="B23" s="29">
        <v>12969</v>
      </c>
      <c r="C23" s="29">
        <v>12937</v>
      </c>
      <c r="D23" s="29">
        <v>12914</v>
      </c>
      <c r="E23" s="29">
        <v>12888</v>
      </c>
      <c r="F23" s="29">
        <v>12989</v>
      </c>
      <c r="G23" s="29">
        <v>13064</v>
      </c>
      <c r="H23" s="29">
        <v>13128</v>
      </c>
      <c r="I23" s="29">
        <v>13178</v>
      </c>
      <c r="J23" s="29">
        <v>13142</v>
      </c>
      <c r="K23" s="29">
        <v>13139</v>
      </c>
      <c r="L23" s="29">
        <v>13103</v>
      </c>
      <c r="M23" s="29">
        <v>13132</v>
      </c>
      <c r="N23" s="29">
        <v>13038</v>
      </c>
      <c r="O23" s="29">
        <v>12959</v>
      </c>
      <c r="P23" s="29">
        <v>12944</v>
      </c>
      <c r="Q23" s="29">
        <v>12860</v>
      </c>
      <c r="R23" s="29">
        <v>12746</v>
      </c>
      <c r="S23" s="29">
        <v>12694</v>
      </c>
      <c r="T23" s="29">
        <v>12556</v>
      </c>
      <c r="U23" s="29">
        <v>12463</v>
      </c>
      <c r="V23" s="29">
        <v>12433</v>
      </c>
      <c r="W23" s="29">
        <v>12512</v>
      </c>
      <c r="X23" s="29">
        <v>12500</v>
      </c>
    </row>
    <row r="24" spans="1:24" ht="18" customHeight="1">
      <c r="A24" s="30" t="s">
        <v>63</v>
      </c>
      <c r="B24" s="31">
        <v>127</v>
      </c>
      <c r="C24" s="31">
        <v>187</v>
      </c>
      <c r="D24" s="31">
        <v>262</v>
      </c>
      <c r="E24" s="31">
        <v>355</v>
      </c>
      <c r="F24" s="31">
        <v>457</v>
      </c>
      <c r="G24" s="31">
        <v>575</v>
      </c>
      <c r="H24" s="31">
        <v>687</v>
      </c>
      <c r="I24" s="31">
        <v>802</v>
      </c>
      <c r="J24" s="31">
        <v>944</v>
      </c>
      <c r="K24" s="31">
        <v>1065</v>
      </c>
      <c r="L24" s="31">
        <v>1113</v>
      </c>
      <c r="M24" s="31">
        <v>1146</v>
      </c>
      <c r="N24" s="31">
        <v>1176</v>
      </c>
      <c r="O24" s="31">
        <v>1192</v>
      </c>
      <c r="P24" s="31">
        <v>1162</v>
      </c>
      <c r="Q24" s="31">
        <v>1154</v>
      </c>
      <c r="R24" s="31">
        <v>1258</v>
      </c>
      <c r="S24" s="31">
        <v>1269</v>
      </c>
      <c r="T24" s="31">
        <v>1327</v>
      </c>
      <c r="U24" s="31">
        <v>1382</v>
      </c>
      <c r="V24" s="31">
        <v>1398</v>
      </c>
      <c r="W24" s="31">
        <v>1370</v>
      </c>
      <c r="X24" s="31">
        <v>1342</v>
      </c>
    </row>
    <row r="25" spans="1:24" ht="18" customHeight="1">
      <c r="A25" s="32" t="s">
        <v>48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123" t="s">
        <v>14</v>
      </c>
      <c r="B31" s="104">
        <v>2000</v>
      </c>
      <c r="C31" s="104">
        <v>2001</v>
      </c>
      <c r="D31" s="104">
        <v>2002</v>
      </c>
      <c r="E31" s="104">
        <v>2003</v>
      </c>
      <c r="F31" s="104">
        <v>2004</v>
      </c>
      <c r="G31" s="104">
        <v>2005</v>
      </c>
      <c r="H31" s="104">
        <v>2006</v>
      </c>
      <c r="I31" s="104">
        <v>2007</v>
      </c>
      <c r="J31" s="104">
        <v>2008</v>
      </c>
      <c r="K31" s="104">
        <v>2009</v>
      </c>
      <c r="L31" s="104">
        <v>2010</v>
      </c>
      <c r="M31" s="104">
        <v>2011</v>
      </c>
      <c r="N31" s="104">
        <v>2012</v>
      </c>
      <c r="O31" s="104">
        <v>2013</v>
      </c>
      <c r="P31" s="104">
        <v>2014</v>
      </c>
      <c r="Q31" s="104">
        <v>2015</v>
      </c>
      <c r="R31" s="104">
        <v>2016</v>
      </c>
      <c r="S31" s="104">
        <v>2017</v>
      </c>
      <c r="T31" s="104">
        <v>2018</v>
      </c>
      <c r="U31" s="104">
        <v>2019</v>
      </c>
      <c r="V31" s="104">
        <v>2020</v>
      </c>
      <c r="W31" s="104">
        <v>2021</v>
      </c>
      <c r="X31" s="104">
        <v>2022</v>
      </c>
    </row>
    <row r="32" spans="1:24" ht="18" customHeight="1">
      <c r="A32" s="36" t="s">
        <v>62</v>
      </c>
      <c r="B32" s="103">
        <f t="shared" ref="B32:V32" si="4">B9/B8</f>
        <v>0.98984732232814077</v>
      </c>
      <c r="C32" s="103">
        <f t="shared" si="4"/>
        <v>0.98426350908319515</v>
      </c>
      <c r="D32" s="103">
        <f t="shared" si="4"/>
        <v>0.97806075483277077</v>
      </c>
      <c r="E32" s="103">
        <f t="shared" si="4"/>
        <v>0.9697936851704092</v>
      </c>
      <c r="F32" s="103">
        <f t="shared" si="4"/>
        <v>0.9619132967402263</v>
      </c>
      <c r="G32" s="103">
        <f t="shared" si="4"/>
        <v>0.95378723717641856</v>
      </c>
      <c r="H32" s="103">
        <f t="shared" si="4"/>
        <v>0.94671131656535512</v>
      </c>
      <c r="I32" s="103">
        <f t="shared" si="4"/>
        <v>0.93885976879442812</v>
      </c>
      <c r="J32" s="103">
        <f t="shared" si="4"/>
        <v>0.92885066458170451</v>
      </c>
      <c r="K32" s="103">
        <f t="shared" si="4"/>
        <v>0.92148920432531434</v>
      </c>
      <c r="L32" s="103">
        <f t="shared" si="4"/>
        <v>0.91771151617321678</v>
      </c>
      <c r="M32" s="103">
        <f t="shared" si="4"/>
        <v>0.91550476989202223</v>
      </c>
      <c r="N32" s="103">
        <f t="shared" si="4"/>
        <v>0.91271147851063084</v>
      </c>
      <c r="O32" s="103">
        <f t="shared" si="4"/>
        <v>0.91181329303012193</v>
      </c>
      <c r="P32" s="103">
        <f t="shared" si="4"/>
        <v>0.91195832013236178</v>
      </c>
      <c r="Q32" s="103">
        <f t="shared" si="4"/>
        <v>0.91235413045791514</v>
      </c>
      <c r="R32" s="103">
        <f t="shared" si="4"/>
        <v>0.90468766608794249</v>
      </c>
      <c r="S32" s="103">
        <f t="shared" si="4"/>
        <v>0.9031639501438159</v>
      </c>
      <c r="T32" s="103">
        <f t="shared" si="4"/>
        <v>0.89706248887306395</v>
      </c>
      <c r="U32" s="103">
        <f t="shared" si="4"/>
        <v>0.89112329157175396</v>
      </c>
      <c r="V32" s="103">
        <f t="shared" si="4"/>
        <v>0.88989909794273903</v>
      </c>
      <c r="W32" s="103">
        <f>W9/W8</f>
        <v>0.89492031872509958</v>
      </c>
      <c r="X32" s="103">
        <f>X9/X8</f>
        <v>0.89793004996431125</v>
      </c>
    </row>
    <row r="33" spans="1:24" ht="18" customHeight="1">
      <c r="A33" s="28" t="s">
        <v>63</v>
      </c>
      <c r="B33" s="103">
        <f t="shared" ref="B33:V33" si="5">B10/B8</f>
        <v>1.0152677671859258E-2</v>
      </c>
      <c r="C33" s="103">
        <f t="shared" si="5"/>
        <v>1.5736490916804874E-2</v>
      </c>
      <c r="D33" s="103">
        <f t="shared" si="5"/>
        <v>2.1939245167229213E-2</v>
      </c>
      <c r="E33" s="103">
        <f t="shared" si="5"/>
        <v>3.020631482959079E-2</v>
      </c>
      <c r="F33" s="103">
        <f t="shared" si="5"/>
        <v>3.8086703259773723E-2</v>
      </c>
      <c r="G33" s="103">
        <f t="shared" si="5"/>
        <v>4.6212762823581395E-2</v>
      </c>
      <c r="H33" s="103">
        <f t="shared" si="5"/>
        <v>5.3288683434644928E-2</v>
      </c>
      <c r="I33" s="103">
        <f t="shared" si="5"/>
        <v>6.114023120557191E-2</v>
      </c>
      <c r="J33" s="103">
        <f t="shared" si="5"/>
        <v>7.1149335418295545E-2</v>
      </c>
      <c r="K33" s="103">
        <f t="shared" si="5"/>
        <v>7.8510795674685635E-2</v>
      </c>
      <c r="L33" s="103">
        <f t="shared" si="5"/>
        <v>8.2288483826783262E-2</v>
      </c>
      <c r="M33" s="103">
        <f t="shared" si="5"/>
        <v>8.449523010797777E-2</v>
      </c>
      <c r="N33" s="103">
        <f t="shared" si="5"/>
        <v>8.728852148936915E-2</v>
      </c>
      <c r="O33" s="103">
        <f t="shared" si="5"/>
        <v>8.8186706969878043E-2</v>
      </c>
      <c r="P33" s="103">
        <f t="shared" si="5"/>
        <v>8.8041679867638264E-2</v>
      </c>
      <c r="Q33" s="103">
        <f t="shared" si="5"/>
        <v>8.764586954208492E-2</v>
      </c>
      <c r="R33" s="103">
        <f t="shared" si="5"/>
        <v>9.531233391205754E-2</v>
      </c>
      <c r="S33" s="103">
        <f t="shared" si="5"/>
        <v>9.6836049856184089E-2</v>
      </c>
      <c r="T33" s="103">
        <f t="shared" si="5"/>
        <v>0.10293751112693608</v>
      </c>
      <c r="U33" s="103">
        <f t="shared" si="5"/>
        <v>0.10887670842824601</v>
      </c>
      <c r="V33" s="103">
        <f t="shared" si="5"/>
        <v>0.11010090205726103</v>
      </c>
      <c r="W33" s="103">
        <f>W10/W8</f>
        <v>0.1050796812749004</v>
      </c>
      <c r="X33" s="103">
        <f>X10/X8</f>
        <v>0.10206995003568879</v>
      </c>
    </row>
    <row r="34" spans="1:24" ht="18" customHeight="1">
      <c r="A34" s="30" t="s">
        <v>39</v>
      </c>
      <c r="B34" s="43">
        <f t="shared" ref="B34:V34" si="6">SUM(B32:B33)</f>
        <v>1</v>
      </c>
      <c r="C34" s="43">
        <f t="shared" si="6"/>
        <v>1</v>
      </c>
      <c r="D34" s="43">
        <f t="shared" si="6"/>
        <v>1</v>
      </c>
      <c r="E34" s="43">
        <f t="shared" si="6"/>
        <v>1</v>
      </c>
      <c r="F34" s="43">
        <f t="shared" si="6"/>
        <v>1</v>
      </c>
      <c r="G34" s="43">
        <f t="shared" si="6"/>
        <v>1</v>
      </c>
      <c r="H34" s="43">
        <f t="shared" si="6"/>
        <v>1</v>
      </c>
      <c r="I34" s="43">
        <f t="shared" si="6"/>
        <v>1</v>
      </c>
      <c r="J34" s="43">
        <f t="shared" si="6"/>
        <v>1</v>
      </c>
      <c r="K34" s="43">
        <f t="shared" si="6"/>
        <v>1</v>
      </c>
      <c r="L34" s="43">
        <f t="shared" si="6"/>
        <v>1</v>
      </c>
      <c r="M34" s="43">
        <f t="shared" si="6"/>
        <v>1</v>
      </c>
      <c r="N34" s="43">
        <f t="shared" si="6"/>
        <v>1</v>
      </c>
      <c r="O34" s="43">
        <f t="shared" si="6"/>
        <v>1</v>
      </c>
      <c r="P34" s="43">
        <f t="shared" si="6"/>
        <v>1</v>
      </c>
      <c r="Q34" s="43">
        <f t="shared" si="6"/>
        <v>1</v>
      </c>
      <c r="R34" s="43">
        <f t="shared" si="6"/>
        <v>1</v>
      </c>
      <c r="S34" s="43">
        <f t="shared" si="6"/>
        <v>1</v>
      </c>
      <c r="T34" s="43">
        <f t="shared" si="6"/>
        <v>1</v>
      </c>
      <c r="U34" s="43">
        <f t="shared" si="6"/>
        <v>1</v>
      </c>
      <c r="V34" s="43">
        <f t="shared" si="6"/>
        <v>1</v>
      </c>
      <c r="W34" s="43">
        <f>SUM(W32:W33)</f>
        <v>1</v>
      </c>
      <c r="X34" s="43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49</v>
      </c>
      <c r="B38" s="104">
        <v>2000</v>
      </c>
      <c r="C38" s="104">
        <v>2001</v>
      </c>
      <c r="D38" s="104">
        <v>2002</v>
      </c>
      <c r="E38" s="104">
        <v>2003</v>
      </c>
      <c r="F38" s="104">
        <v>2004</v>
      </c>
      <c r="G38" s="104">
        <v>2005</v>
      </c>
      <c r="H38" s="104">
        <v>2006</v>
      </c>
      <c r="I38" s="104">
        <v>2007</v>
      </c>
      <c r="J38" s="104">
        <v>2008</v>
      </c>
      <c r="K38" s="104">
        <v>2009</v>
      </c>
      <c r="L38" s="104">
        <v>2010</v>
      </c>
      <c r="M38" s="104">
        <v>2011</v>
      </c>
      <c r="N38" s="104">
        <v>2012</v>
      </c>
      <c r="O38" s="104">
        <v>2013</v>
      </c>
      <c r="P38" s="104">
        <v>2014</v>
      </c>
      <c r="Q38" s="104">
        <v>2015</v>
      </c>
      <c r="R38" s="104">
        <v>2016</v>
      </c>
      <c r="S38" s="104">
        <v>2017</v>
      </c>
      <c r="T38" s="104">
        <v>2018</v>
      </c>
      <c r="U38" s="104">
        <v>2019</v>
      </c>
      <c r="V38" s="104">
        <v>2020</v>
      </c>
      <c r="W38" s="104">
        <v>2021</v>
      </c>
      <c r="X38" s="104">
        <v>2022</v>
      </c>
    </row>
    <row r="39" spans="1:24" ht="18" customHeight="1">
      <c r="A39" s="36" t="s">
        <v>62</v>
      </c>
      <c r="B39" s="103">
        <f t="shared" ref="B39:V39" si="7">B16/B15</f>
        <v>0.98937844217151849</v>
      </c>
      <c r="C39" s="103">
        <f t="shared" si="7"/>
        <v>0.98273842068265249</v>
      </c>
      <c r="D39" s="103">
        <f t="shared" si="7"/>
        <v>0.97596153846153844</v>
      </c>
      <c r="E39" s="103">
        <f t="shared" si="7"/>
        <v>0.9663505659223004</v>
      </c>
      <c r="F39" s="103">
        <f t="shared" si="7"/>
        <v>0.9577802774653168</v>
      </c>
      <c r="G39" s="103">
        <f t="shared" si="7"/>
        <v>0.94969670069536916</v>
      </c>
      <c r="H39" s="103">
        <f t="shared" si="7"/>
        <v>0.94311026504612683</v>
      </c>
      <c r="I39" s="103">
        <f t="shared" si="7"/>
        <v>0.93505838258613239</v>
      </c>
      <c r="J39" s="103">
        <f t="shared" si="7"/>
        <v>0.92470822658696272</v>
      </c>
      <c r="K39" s="103">
        <f t="shared" si="7"/>
        <v>0.91795305561429474</v>
      </c>
      <c r="L39" s="103">
        <f t="shared" si="7"/>
        <v>0.91372659044679805</v>
      </c>
      <c r="M39" s="103">
        <f t="shared" si="7"/>
        <v>0.91129088499895394</v>
      </c>
      <c r="N39" s="103">
        <f t="shared" si="7"/>
        <v>0.90819672131147544</v>
      </c>
      <c r="O39" s="103">
        <f t="shared" si="7"/>
        <v>0.90790209790209786</v>
      </c>
      <c r="P39" s="103">
        <f t="shared" si="7"/>
        <v>0.90637018390322355</v>
      </c>
      <c r="Q39" s="103">
        <f t="shared" si="7"/>
        <v>0.90711615769800413</v>
      </c>
      <c r="R39" s="103">
        <f t="shared" si="7"/>
        <v>0.89928968281876365</v>
      </c>
      <c r="S39" s="103">
        <f t="shared" si="7"/>
        <v>0.89730948020848011</v>
      </c>
      <c r="T39" s="103">
        <f t="shared" si="7"/>
        <v>0.88987466554006478</v>
      </c>
      <c r="U39" s="103">
        <f t="shared" si="7"/>
        <v>0.88232404743526771</v>
      </c>
      <c r="V39" s="103">
        <f t="shared" si="7"/>
        <v>0.88111986494091166</v>
      </c>
      <c r="W39" s="103">
        <f>W16/W15</f>
        <v>0.88868587491215745</v>
      </c>
      <c r="X39" s="103">
        <f>X16/X15</f>
        <v>0.89293271265340668</v>
      </c>
    </row>
    <row r="40" spans="1:24" ht="18" customHeight="1">
      <c r="A40" s="28" t="s">
        <v>63</v>
      </c>
      <c r="B40" s="103">
        <f t="shared" ref="B40:V40" si="8">B17/B15</f>
        <v>1.0621557828481511E-2</v>
      </c>
      <c r="C40" s="103">
        <f t="shared" si="8"/>
        <v>1.7261579317347498E-2</v>
      </c>
      <c r="D40" s="103">
        <f t="shared" si="8"/>
        <v>2.403846153846154E-2</v>
      </c>
      <c r="E40" s="103">
        <f t="shared" si="8"/>
        <v>3.3649434077699603E-2</v>
      </c>
      <c r="F40" s="103">
        <f t="shared" si="8"/>
        <v>4.2219722534683167E-2</v>
      </c>
      <c r="G40" s="103">
        <f t="shared" si="8"/>
        <v>5.0303299304630865E-2</v>
      </c>
      <c r="H40" s="103">
        <f t="shared" si="8"/>
        <v>5.6889734953873186E-2</v>
      </c>
      <c r="I40" s="103">
        <f t="shared" si="8"/>
        <v>6.4941617413867669E-2</v>
      </c>
      <c r="J40" s="103">
        <f t="shared" si="8"/>
        <v>7.5291773413037291E-2</v>
      </c>
      <c r="K40" s="103">
        <f t="shared" si="8"/>
        <v>8.2046944385705228E-2</v>
      </c>
      <c r="L40" s="103">
        <f t="shared" si="8"/>
        <v>8.6273409553201938E-2</v>
      </c>
      <c r="M40" s="103">
        <f t="shared" si="8"/>
        <v>8.8709115001046099E-2</v>
      </c>
      <c r="N40" s="103">
        <f t="shared" si="8"/>
        <v>9.1803278688524587E-2</v>
      </c>
      <c r="O40" s="103">
        <f t="shared" si="8"/>
        <v>9.2097902097902098E-2</v>
      </c>
      <c r="P40" s="103">
        <f t="shared" si="8"/>
        <v>9.3629816096776453E-2</v>
      </c>
      <c r="Q40" s="103">
        <f t="shared" si="8"/>
        <v>9.2883842301995909E-2</v>
      </c>
      <c r="R40" s="103">
        <f t="shared" si="8"/>
        <v>0.10071031718123638</v>
      </c>
      <c r="S40" s="103">
        <f t="shared" si="8"/>
        <v>0.10269051979151993</v>
      </c>
      <c r="T40" s="103">
        <f t="shared" si="8"/>
        <v>0.11012533445993522</v>
      </c>
      <c r="U40" s="103">
        <f t="shared" si="8"/>
        <v>0.1176759525647323</v>
      </c>
      <c r="V40" s="103">
        <f t="shared" si="8"/>
        <v>0.11888013505908836</v>
      </c>
      <c r="W40" s="103">
        <f>W17/W15</f>
        <v>0.11131412508784258</v>
      </c>
      <c r="X40" s="103">
        <f>X17/X15</f>
        <v>0.10706728734659331</v>
      </c>
    </row>
    <row r="41" spans="1:24" ht="18" customHeight="1">
      <c r="A41" s="30" t="s">
        <v>39</v>
      </c>
      <c r="B41" s="43">
        <f t="shared" ref="B41:V41" si="9">SUM(B39:B40)</f>
        <v>1</v>
      </c>
      <c r="C41" s="43">
        <f t="shared" si="9"/>
        <v>1</v>
      </c>
      <c r="D41" s="43">
        <f t="shared" si="9"/>
        <v>1</v>
      </c>
      <c r="E41" s="43">
        <f t="shared" si="9"/>
        <v>1</v>
      </c>
      <c r="F41" s="43">
        <f t="shared" si="9"/>
        <v>1</v>
      </c>
      <c r="G41" s="43">
        <f t="shared" si="9"/>
        <v>1</v>
      </c>
      <c r="H41" s="43">
        <f t="shared" si="9"/>
        <v>1</v>
      </c>
      <c r="I41" s="43">
        <f t="shared" si="9"/>
        <v>1</v>
      </c>
      <c r="J41" s="43">
        <f t="shared" si="9"/>
        <v>1</v>
      </c>
      <c r="K41" s="43">
        <f t="shared" si="9"/>
        <v>1</v>
      </c>
      <c r="L41" s="43">
        <f t="shared" si="9"/>
        <v>1</v>
      </c>
      <c r="M41" s="43">
        <f t="shared" si="9"/>
        <v>1</v>
      </c>
      <c r="N41" s="43">
        <f t="shared" si="9"/>
        <v>1</v>
      </c>
      <c r="O41" s="43">
        <f t="shared" si="9"/>
        <v>1</v>
      </c>
      <c r="P41" s="43">
        <f t="shared" si="9"/>
        <v>1</v>
      </c>
      <c r="Q41" s="43">
        <f t="shared" si="9"/>
        <v>1</v>
      </c>
      <c r="R41" s="43">
        <f t="shared" si="9"/>
        <v>1</v>
      </c>
      <c r="S41" s="43">
        <f t="shared" si="9"/>
        <v>1</v>
      </c>
      <c r="T41" s="43">
        <f t="shared" si="9"/>
        <v>1</v>
      </c>
      <c r="U41" s="43">
        <f t="shared" si="9"/>
        <v>1</v>
      </c>
      <c r="V41" s="43">
        <f t="shared" si="9"/>
        <v>1</v>
      </c>
      <c r="W41" s="43">
        <f>SUM(W39:W40)</f>
        <v>1</v>
      </c>
      <c r="X41" s="43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50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62</v>
      </c>
      <c r="B46" s="122">
        <f t="shared" ref="B46:V46" si="10">B23/B22</f>
        <v>0.99030238240684176</v>
      </c>
      <c r="C46" s="122">
        <f t="shared" si="10"/>
        <v>0.98575129533678751</v>
      </c>
      <c r="D46" s="122">
        <f t="shared" si="10"/>
        <v>0.98011536126290222</v>
      </c>
      <c r="E46" s="122">
        <f t="shared" si="10"/>
        <v>0.97319338518462584</v>
      </c>
      <c r="F46" s="122">
        <f t="shared" si="10"/>
        <v>0.96601219693589169</v>
      </c>
      <c r="G46" s="122">
        <f t="shared" si="10"/>
        <v>0.95784148397976387</v>
      </c>
      <c r="H46" s="122">
        <f t="shared" si="10"/>
        <v>0.95027144408251896</v>
      </c>
      <c r="I46" s="122">
        <f t="shared" si="10"/>
        <v>0.94263233190271822</v>
      </c>
      <c r="J46" s="122">
        <f t="shared" si="10"/>
        <v>0.93298310379099814</v>
      </c>
      <c r="K46" s="122">
        <f t="shared" si="10"/>
        <v>0.92502112081103915</v>
      </c>
      <c r="L46" s="122">
        <f t="shared" si="10"/>
        <v>0.92170793472144064</v>
      </c>
      <c r="M46" s="122">
        <f t="shared" si="10"/>
        <v>0.91973665779520941</v>
      </c>
      <c r="N46" s="122">
        <f t="shared" si="10"/>
        <v>0.91726466863655554</v>
      </c>
      <c r="O46" s="122">
        <f t="shared" si="10"/>
        <v>0.91576567027065225</v>
      </c>
      <c r="P46" s="122">
        <f t="shared" si="10"/>
        <v>0.91762370622430167</v>
      </c>
      <c r="Q46" s="122">
        <f t="shared" si="10"/>
        <v>0.9176537747966319</v>
      </c>
      <c r="R46" s="122">
        <f t="shared" si="10"/>
        <v>0.91016852327906317</v>
      </c>
      <c r="S46" s="122">
        <f t="shared" si="10"/>
        <v>0.90911695194442455</v>
      </c>
      <c r="T46" s="122">
        <f t="shared" si="10"/>
        <v>0.90441547216019591</v>
      </c>
      <c r="U46" s="122">
        <f t="shared" si="10"/>
        <v>0.90018057060310586</v>
      </c>
      <c r="V46" s="122">
        <f t="shared" si="10"/>
        <v>0.89892270985467426</v>
      </c>
      <c r="W46" s="122">
        <f>W23/W22</f>
        <v>0.90131105028093939</v>
      </c>
      <c r="X46" s="122">
        <f>X23/X22</f>
        <v>0.90304869238549346</v>
      </c>
    </row>
    <row r="47" spans="1:24" ht="18" customHeight="1">
      <c r="A47" s="28" t="s">
        <v>63</v>
      </c>
      <c r="B47" s="103">
        <f t="shared" ref="B47:V47" si="11">B24/B22</f>
        <v>9.6976175931582156E-3</v>
      </c>
      <c r="C47" s="103">
        <f t="shared" si="11"/>
        <v>1.4248704663212436E-2</v>
      </c>
      <c r="D47" s="103">
        <f t="shared" si="11"/>
        <v>1.9884638737097754E-2</v>
      </c>
      <c r="E47" s="103">
        <f t="shared" si="11"/>
        <v>2.680661481537416E-2</v>
      </c>
      <c r="F47" s="103">
        <f t="shared" si="11"/>
        <v>3.3987803064108285E-2</v>
      </c>
      <c r="G47" s="103">
        <f t="shared" si="11"/>
        <v>4.2158516020236091E-2</v>
      </c>
      <c r="H47" s="103">
        <f t="shared" si="11"/>
        <v>4.9728555917481002E-2</v>
      </c>
      <c r="I47" s="103">
        <f t="shared" si="11"/>
        <v>5.7367668097281832E-2</v>
      </c>
      <c r="J47" s="103">
        <f t="shared" si="11"/>
        <v>6.701689620900185E-2</v>
      </c>
      <c r="K47" s="103">
        <f t="shared" si="11"/>
        <v>7.4978879188960859E-2</v>
      </c>
      <c r="L47" s="103">
        <f t="shared" si="11"/>
        <v>7.8292065278559364E-2</v>
      </c>
      <c r="M47" s="103">
        <f t="shared" si="11"/>
        <v>8.0263342204790589E-2</v>
      </c>
      <c r="N47" s="103">
        <f t="shared" si="11"/>
        <v>8.2735331363444492E-2</v>
      </c>
      <c r="O47" s="103">
        <f t="shared" si="11"/>
        <v>8.4234329729347746E-2</v>
      </c>
      <c r="P47" s="103">
        <f t="shared" si="11"/>
        <v>8.2376293775698287E-2</v>
      </c>
      <c r="Q47" s="103">
        <f t="shared" si="11"/>
        <v>8.2346225203368054E-2</v>
      </c>
      <c r="R47" s="103">
        <f t="shared" si="11"/>
        <v>8.9831476720936873E-2</v>
      </c>
      <c r="S47" s="103">
        <f t="shared" si="11"/>
        <v>9.0883048055575455E-2</v>
      </c>
      <c r="T47" s="103">
        <f t="shared" si="11"/>
        <v>9.5584527839804076E-2</v>
      </c>
      <c r="U47" s="103">
        <f t="shared" si="11"/>
        <v>9.9819429396894185E-2</v>
      </c>
      <c r="V47" s="103">
        <f t="shared" si="11"/>
        <v>0.10107729014532572</v>
      </c>
      <c r="W47" s="103">
        <f>W24/W22</f>
        <v>9.8688949719060656E-2</v>
      </c>
      <c r="X47" s="103">
        <f>X24/X22</f>
        <v>9.6951307614506571E-2</v>
      </c>
    </row>
    <row r="48" spans="1:24" ht="18" customHeight="1">
      <c r="A48" s="30" t="s">
        <v>39</v>
      </c>
      <c r="B48" s="43">
        <f t="shared" ref="B48:V48" si="12">SUM(B46:B47)</f>
        <v>1</v>
      </c>
      <c r="C48" s="43">
        <f t="shared" si="12"/>
        <v>1</v>
      </c>
      <c r="D48" s="43">
        <f t="shared" si="12"/>
        <v>1</v>
      </c>
      <c r="E48" s="43">
        <f t="shared" si="12"/>
        <v>1</v>
      </c>
      <c r="F48" s="43">
        <f t="shared" si="12"/>
        <v>1</v>
      </c>
      <c r="G48" s="43">
        <f t="shared" si="12"/>
        <v>1</v>
      </c>
      <c r="H48" s="43">
        <f t="shared" si="12"/>
        <v>1</v>
      </c>
      <c r="I48" s="43">
        <f t="shared" si="12"/>
        <v>1</v>
      </c>
      <c r="J48" s="43">
        <f t="shared" si="12"/>
        <v>1</v>
      </c>
      <c r="K48" s="43">
        <f t="shared" si="12"/>
        <v>1</v>
      </c>
      <c r="L48" s="43">
        <f t="shared" si="12"/>
        <v>1</v>
      </c>
      <c r="M48" s="43">
        <f t="shared" si="12"/>
        <v>1</v>
      </c>
      <c r="N48" s="43">
        <f t="shared" si="12"/>
        <v>1</v>
      </c>
      <c r="O48" s="43">
        <f t="shared" si="12"/>
        <v>1</v>
      </c>
      <c r="P48" s="43">
        <f t="shared" si="12"/>
        <v>1</v>
      </c>
      <c r="Q48" s="43">
        <f t="shared" si="12"/>
        <v>1</v>
      </c>
      <c r="R48" s="43">
        <f t="shared" si="12"/>
        <v>1</v>
      </c>
      <c r="S48" s="43">
        <f t="shared" si="12"/>
        <v>1</v>
      </c>
      <c r="T48" s="43">
        <f t="shared" si="12"/>
        <v>1</v>
      </c>
      <c r="U48" s="43">
        <f t="shared" si="12"/>
        <v>1</v>
      </c>
      <c r="V48" s="43">
        <f t="shared" si="12"/>
        <v>1</v>
      </c>
      <c r="W48" s="43">
        <f>SUM(W46:W47)</f>
        <v>1</v>
      </c>
      <c r="X48" s="43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39</v>
      </c>
      <c r="B56" s="44">
        <f t="shared" ref="B56:X56" si="13">B10</f>
        <v>262</v>
      </c>
      <c r="C56" s="44">
        <f t="shared" si="13"/>
        <v>408</v>
      </c>
      <c r="D56" s="44">
        <f t="shared" si="13"/>
        <v>572</v>
      </c>
      <c r="E56" s="44">
        <f t="shared" si="13"/>
        <v>795</v>
      </c>
      <c r="F56" s="44">
        <f t="shared" si="13"/>
        <v>1020</v>
      </c>
      <c r="G56" s="44">
        <f t="shared" si="13"/>
        <v>1255</v>
      </c>
      <c r="H56" s="44">
        <f t="shared" si="13"/>
        <v>1464</v>
      </c>
      <c r="I56" s="44">
        <f t="shared" si="13"/>
        <v>1703</v>
      </c>
      <c r="J56" s="44">
        <f t="shared" si="13"/>
        <v>2002</v>
      </c>
      <c r="K56" s="44">
        <f t="shared" si="13"/>
        <v>2229</v>
      </c>
      <c r="L56" s="44">
        <f t="shared" si="13"/>
        <v>2343</v>
      </c>
      <c r="M56" s="44">
        <f t="shared" si="13"/>
        <v>2418</v>
      </c>
      <c r="N56" s="44">
        <f t="shared" si="13"/>
        <v>2492</v>
      </c>
      <c r="O56" s="44">
        <f t="shared" si="13"/>
        <v>2509</v>
      </c>
      <c r="P56" s="44">
        <f t="shared" si="13"/>
        <v>2501</v>
      </c>
      <c r="Q56" s="44">
        <f t="shared" si="13"/>
        <v>2471</v>
      </c>
      <c r="R56" s="44">
        <f t="shared" si="13"/>
        <v>2690</v>
      </c>
      <c r="S56" s="44">
        <f t="shared" si="13"/>
        <v>2727</v>
      </c>
      <c r="T56" s="44">
        <f t="shared" si="13"/>
        <v>2891</v>
      </c>
      <c r="U56" s="44">
        <f t="shared" si="13"/>
        <v>3059</v>
      </c>
      <c r="V56" s="44">
        <f t="shared" si="13"/>
        <v>3088</v>
      </c>
      <c r="W56" s="44">
        <f t="shared" si="13"/>
        <v>2954</v>
      </c>
      <c r="X56" s="44">
        <f t="shared" si="13"/>
        <v>2860</v>
      </c>
    </row>
    <row r="57" spans="1:24" ht="18" customHeight="1">
      <c r="A57" s="47" t="s">
        <v>66</v>
      </c>
      <c r="B57" s="40">
        <f t="shared" ref="B57:X57" si="14">B17</f>
        <v>135</v>
      </c>
      <c r="C57" s="40">
        <f t="shared" si="14"/>
        <v>221</v>
      </c>
      <c r="D57" s="40">
        <f t="shared" si="14"/>
        <v>310</v>
      </c>
      <c r="E57" s="40">
        <f t="shared" si="14"/>
        <v>440</v>
      </c>
      <c r="F57" s="40">
        <f t="shared" si="14"/>
        <v>563</v>
      </c>
      <c r="G57" s="40">
        <f t="shared" si="14"/>
        <v>680</v>
      </c>
      <c r="H57" s="40">
        <f t="shared" si="14"/>
        <v>777</v>
      </c>
      <c r="I57" s="40">
        <f t="shared" si="14"/>
        <v>901</v>
      </c>
      <c r="J57" s="40">
        <f t="shared" si="14"/>
        <v>1058</v>
      </c>
      <c r="K57" s="40">
        <f t="shared" si="14"/>
        <v>1164</v>
      </c>
      <c r="L57" s="40">
        <f t="shared" si="14"/>
        <v>1230</v>
      </c>
      <c r="M57" s="40">
        <f t="shared" si="14"/>
        <v>1272</v>
      </c>
      <c r="N57" s="40">
        <f t="shared" si="14"/>
        <v>1316</v>
      </c>
      <c r="O57" s="40">
        <f t="shared" si="14"/>
        <v>1317</v>
      </c>
      <c r="P57" s="40">
        <f t="shared" si="14"/>
        <v>1339</v>
      </c>
      <c r="Q57" s="40">
        <f t="shared" si="14"/>
        <v>1317</v>
      </c>
      <c r="R57" s="40">
        <f t="shared" si="14"/>
        <v>1432</v>
      </c>
      <c r="S57" s="40">
        <f t="shared" si="14"/>
        <v>1458</v>
      </c>
      <c r="T57" s="40">
        <f t="shared" si="14"/>
        <v>1564</v>
      </c>
      <c r="U57" s="40">
        <f t="shared" si="14"/>
        <v>1677</v>
      </c>
      <c r="V57" s="40">
        <f t="shared" si="14"/>
        <v>1690</v>
      </c>
      <c r="W57" s="40">
        <f t="shared" si="14"/>
        <v>1584</v>
      </c>
      <c r="X57" s="40">
        <f t="shared" si="14"/>
        <v>1518</v>
      </c>
    </row>
    <row r="58" spans="1:24" ht="18" customHeight="1">
      <c r="A58" s="49" t="s">
        <v>67</v>
      </c>
      <c r="B58" s="41">
        <f t="shared" ref="B58:X58" si="15">B24</f>
        <v>127</v>
      </c>
      <c r="C58" s="41">
        <f t="shared" si="15"/>
        <v>187</v>
      </c>
      <c r="D58" s="41">
        <f t="shared" si="15"/>
        <v>262</v>
      </c>
      <c r="E58" s="41">
        <f t="shared" si="15"/>
        <v>355</v>
      </c>
      <c r="F58" s="41">
        <f t="shared" si="15"/>
        <v>457</v>
      </c>
      <c r="G58" s="41">
        <f t="shared" si="15"/>
        <v>575</v>
      </c>
      <c r="H58" s="41">
        <f t="shared" si="15"/>
        <v>687</v>
      </c>
      <c r="I58" s="41">
        <f t="shared" si="15"/>
        <v>802</v>
      </c>
      <c r="J58" s="41">
        <f t="shared" si="15"/>
        <v>944</v>
      </c>
      <c r="K58" s="41">
        <f t="shared" si="15"/>
        <v>1065</v>
      </c>
      <c r="L58" s="41">
        <f t="shared" si="15"/>
        <v>1113</v>
      </c>
      <c r="M58" s="41">
        <f t="shared" si="15"/>
        <v>1146</v>
      </c>
      <c r="N58" s="41">
        <f t="shared" si="15"/>
        <v>1176</v>
      </c>
      <c r="O58" s="41">
        <f t="shared" si="15"/>
        <v>1192</v>
      </c>
      <c r="P58" s="41">
        <f t="shared" si="15"/>
        <v>1162</v>
      </c>
      <c r="Q58" s="41">
        <f t="shared" si="15"/>
        <v>1154</v>
      </c>
      <c r="R58" s="41">
        <f t="shared" si="15"/>
        <v>1258</v>
      </c>
      <c r="S58" s="41">
        <f t="shared" si="15"/>
        <v>1269</v>
      </c>
      <c r="T58" s="41">
        <f t="shared" si="15"/>
        <v>1327</v>
      </c>
      <c r="U58" s="41">
        <f t="shared" si="15"/>
        <v>1382</v>
      </c>
      <c r="V58" s="41">
        <f t="shared" si="15"/>
        <v>1398</v>
      </c>
      <c r="W58" s="41">
        <f t="shared" si="15"/>
        <v>1370</v>
      </c>
      <c r="X58" s="41">
        <f t="shared" si="15"/>
        <v>1342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66</v>
      </c>
      <c r="B63" s="50">
        <f t="shared" ref="B63:V63" si="16">B57/B56</f>
        <v>0.51526717557251911</v>
      </c>
      <c r="C63" s="50">
        <f t="shared" si="16"/>
        <v>0.54166666666666663</v>
      </c>
      <c r="D63" s="50">
        <f t="shared" si="16"/>
        <v>0.54195804195804198</v>
      </c>
      <c r="E63" s="50">
        <f t="shared" si="16"/>
        <v>0.55345911949685533</v>
      </c>
      <c r="F63" s="50">
        <f t="shared" si="16"/>
        <v>0.55196078431372553</v>
      </c>
      <c r="G63" s="50">
        <f t="shared" si="16"/>
        <v>0.54183266932270913</v>
      </c>
      <c r="H63" s="50">
        <f t="shared" si="16"/>
        <v>0.53073770491803274</v>
      </c>
      <c r="I63" s="50">
        <f t="shared" si="16"/>
        <v>0.52906635349383446</v>
      </c>
      <c r="J63" s="50">
        <f t="shared" si="16"/>
        <v>0.52847152847152845</v>
      </c>
      <c r="K63" s="50">
        <f t="shared" si="16"/>
        <v>0.522207267833109</v>
      </c>
      <c r="L63" s="50">
        <f t="shared" si="16"/>
        <v>0.5249679897567221</v>
      </c>
      <c r="M63" s="50">
        <f t="shared" si="16"/>
        <v>0.52605459057071957</v>
      </c>
      <c r="N63" s="50">
        <f t="shared" si="16"/>
        <v>0.5280898876404494</v>
      </c>
      <c r="O63" s="50">
        <f t="shared" si="16"/>
        <v>0.52491032283778394</v>
      </c>
      <c r="P63" s="50">
        <f t="shared" si="16"/>
        <v>0.5353858456617353</v>
      </c>
      <c r="Q63" s="50">
        <f t="shared" si="16"/>
        <v>0.53298259813840554</v>
      </c>
      <c r="R63" s="50">
        <f t="shared" si="16"/>
        <v>0.5323420074349442</v>
      </c>
      <c r="S63" s="50">
        <f t="shared" si="16"/>
        <v>0.53465346534653468</v>
      </c>
      <c r="T63" s="50">
        <f t="shared" si="16"/>
        <v>0.54098927706675892</v>
      </c>
      <c r="U63" s="50">
        <f t="shared" si="16"/>
        <v>0.54821837201699897</v>
      </c>
      <c r="V63" s="50">
        <f t="shared" si="16"/>
        <v>0.54727979274611394</v>
      </c>
      <c r="W63" s="50">
        <f>W57/W56</f>
        <v>0.53622207176709547</v>
      </c>
      <c r="X63" s="50">
        <f>X57/X56</f>
        <v>0.53076923076923077</v>
      </c>
    </row>
    <row r="64" spans="1:24" ht="18" customHeight="1">
      <c r="A64" s="36" t="s">
        <v>67</v>
      </c>
      <c r="B64" s="25">
        <f t="shared" ref="B64:V64" si="17">B58/B56</f>
        <v>0.48473282442748089</v>
      </c>
      <c r="C64" s="25">
        <f t="shared" si="17"/>
        <v>0.45833333333333331</v>
      </c>
      <c r="D64" s="25">
        <f t="shared" si="17"/>
        <v>0.45804195804195802</v>
      </c>
      <c r="E64" s="25">
        <f t="shared" si="17"/>
        <v>0.44654088050314467</v>
      </c>
      <c r="F64" s="25">
        <f t="shared" si="17"/>
        <v>0.44803921568627453</v>
      </c>
      <c r="G64" s="25">
        <f t="shared" si="17"/>
        <v>0.45816733067729082</v>
      </c>
      <c r="H64" s="25">
        <f t="shared" si="17"/>
        <v>0.46926229508196721</v>
      </c>
      <c r="I64" s="25">
        <f t="shared" si="17"/>
        <v>0.47093364650616559</v>
      </c>
      <c r="J64" s="25">
        <f t="shared" si="17"/>
        <v>0.47152847152847155</v>
      </c>
      <c r="K64" s="25">
        <f t="shared" si="17"/>
        <v>0.477792732166891</v>
      </c>
      <c r="L64" s="25">
        <f t="shared" si="17"/>
        <v>0.47503201024327785</v>
      </c>
      <c r="M64" s="25">
        <f t="shared" si="17"/>
        <v>0.47394540942928037</v>
      </c>
      <c r="N64" s="25">
        <f t="shared" si="17"/>
        <v>0.47191011235955055</v>
      </c>
      <c r="O64" s="25">
        <f t="shared" si="17"/>
        <v>0.47508967716221601</v>
      </c>
      <c r="P64" s="25">
        <f t="shared" si="17"/>
        <v>0.4646141543382647</v>
      </c>
      <c r="Q64" s="25">
        <f t="shared" si="17"/>
        <v>0.46701740186159452</v>
      </c>
      <c r="R64" s="25">
        <f t="shared" si="17"/>
        <v>0.46765799256505575</v>
      </c>
      <c r="S64" s="25">
        <f t="shared" si="17"/>
        <v>0.46534653465346537</v>
      </c>
      <c r="T64" s="25">
        <f t="shared" si="17"/>
        <v>0.45901072293324108</v>
      </c>
      <c r="U64" s="25">
        <f t="shared" si="17"/>
        <v>0.45178162798300098</v>
      </c>
      <c r="V64" s="25">
        <f t="shared" si="17"/>
        <v>0.45272020725388601</v>
      </c>
      <c r="W64" s="25">
        <f>W58/W56</f>
        <v>0.46377792823290453</v>
      </c>
      <c r="X64" s="25">
        <f>X58/X56</f>
        <v>0.46923076923076923</v>
      </c>
    </row>
    <row r="65" spans="1:24" ht="18" customHeight="1">
      <c r="A65" s="86" t="s">
        <v>39</v>
      </c>
      <c r="B65" s="43">
        <f t="shared" ref="B65:V65" si="18">SUM(B63:B64)</f>
        <v>1</v>
      </c>
      <c r="C65" s="43">
        <f t="shared" si="18"/>
        <v>1</v>
      </c>
      <c r="D65" s="43">
        <f t="shared" si="18"/>
        <v>1</v>
      </c>
      <c r="E65" s="43">
        <f t="shared" si="18"/>
        <v>1</v>
      </c>
      <c r="F65" s="43">
        <f t="shared" si="18"/>
        <v>1</v>
      </c>
      <c r="G65" s="43">
        <f t="shared" si="18"/>
        <v>1</v>
      </c>
      <c r="H65" s="43">
        <f t="shared" si="18"/>
        <v>1</v>
      </c>
      <c r="I65" s="43">
        <f t="shared" si="18"/>
        <v>1</v>
      </c>
      <c r="J65" s="43">
        <f t="shared" si="18"/>
        <v>1</v>
      </c>
      <c r="K65" s="43">
        <f t="shared" si="18"/>
        <v>1</v>
      </c>
      <c r="L65" s="43">
        <f t="shared" si="18"/>
        <v>1</v>
      </c>
      <c r="M65" s="43">
        <f t="shared" si="18"/>
        <v>1</v>
      </c>
      <c r="N65" s="43">
        <f t="shared" si="18"/>
        <v>1</v>
      </c>
      <c r="O65" s="43">
        <f t="shared" si="18"/>
        <v>1</v>
      </c>
      <c r="P65" s="43">
        <f t="shared" si="18"/>
        <v>1</v>
      </c>
      <c r="Q65" s="43">
        <f t="shared" si="18"/>
        <v>1</v>
      </c>
      <c r="R65" s="43">
        <f t="shared" si="18"/>
        <v>1</v>
      </c>
      <c r="S65" s="43">
        <f t="shared" si="18"/>
        <v>1</v>
      </c>
      <c r="T65" s="43">
        <f t="shared" si="18"/>
        <v>1</v>
      </c>
      <c r="U65" s="43">
        <f t="shared" si="18"/>
        <v>1</v>
      </c>
      <c r="V65" s="43">
        <f t="shared" si="18"/>
        <v>1</v>
      </c>
      <c r="W65" s="43">
        <f>SUM(W63:W64)</f>
        <v>1</v>
      </c>
      <c r="X65" s="43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A3" sqref="A3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5" t="s">
        <v>0</v>
      </c>
      <c r="B1" s="45"/>
      <c r="C1" s="45"/>
    </row>
    <row r="2" spans="1:23" ht="30" customHeight="1">
      <c r="A2" s="46" t="s">
        <v>5</v>
      </c>
      <c r="B2" s="46"/>
      <c r="C2" s="46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8" t="s">
        <v>69</v>
      </c>
      <c r="B8" s="54">
        <f>'Nacionalidad (esp-extr)'!C8-'Nacionalidad (esp-extr)'!B8</f>
        <v>121</v>
      </c>
      <c r="C8" s="54">
        <f>'Nacionalidad (esp-extr)'!D8-'Nacionalidad (esp-extr)'!C8</f>
        <v>145</v>
      </c>
      <c r="D8" s="54">
        <f>'Nacionalidad (esp-extr)'!E8-'Nacionalidad (esp-extr)'!D8</f>
        <v>247</v>
      </c>
      <c r="E8" s="54">
        <f>'Nacionalidad (esp-extr)'!F8-'Nacionalidad (esp-extr)'!E8</f>
        <v>462</v>
      </c>
      <c r="F8" s="54">
        <f>'Nacionalidad (esp-extr)'!G8-'Nacionalidad (esp-extr)'!F8</f>
        <v>376</v>
      </c>
      <c r="G8" s="54">
        <f>'Nacionalidad (esp-extr)'!H8-'Nacionalidad (esp-extr)'!G8</f>
        <v>316</v>
      </c>
      <c r="H8" s="54">
        <f>'Nacionalidad (esp-extr)'!I8-'Nacionalidad (esp-extr)'!H8</f>
        <v>381</v>
      </c>
      <c r="I8" s="54">
        <f>'Nacionalidad (esp-extr)'!J8-'Nacionalidad (esp-extr)'!I8</f>
        <v>284</v>
      </c>
      <c r="J8" s="54">
        <f>'Nacionalidad (esp-extr)'!K8-'Nacionalidad (esp-extr)'!J8</f>
        <v>253</v>
      </c>
      <c r="K8" s="54">
        <f>'Nacionalidad (esp-extr)'!L8-'Nacionalidad (esp-extr)'!K8</f>
        <v>82</v>
      </c>
      <c r="L8" s="54">
        <f>'Nacionalidad (esp-extr)'!M8-'Nacionalidad (esp-extr)'!L8</f>
        <v>144</v>
      </c>
      <c r="M8" s="54">
        <f>'Nacionalidad (esp-extr)'!N8-'Nacionalidad (esp-extr)'!M8</f>
        <v>-68</v>
      </c>
      <c r="N8" s="54">
        <f>'Nacionalidad (esp-extr)'!O8-'Nacionalidad (esp-extr)'!N8</f>
        <v>-98</v>
      </c>
      <c r="O8" s="54">
        <f>'Nacionalidad (esp-extr)'!P8-'Nacionalidad (esp-extr)'!O8</f>
        <v>-44</v>
      </c>
      <c r="P8" s="54">
        <f>'Nacionalidad (esp-extr)'!Q8-'Nacionalidad (esp-extr)'!P8</f>
        <v>-214</v>
      </c>
      <c r="Q8" s="54">
        <f>'Nacionalidad (esp-extr)'!R8-'Nacionalidad (esp-extr)'!Q8</f>
        <v>30</v>
      </c>
      <c r="R8" s="54">
        <f>'Nacionalidad (esp-extr)'!S8-'Nacionalidad (esp-extr)'!R8</f>
        <v>-62</v>
      </c>
      <c r="S8" s="54">
        <f>'Nacionalidad (esp-extr)'!T8-'Nacionalidad (esp-extr)'!S8</f>
        <v>-76</v>
      </c>
      <c r="T8" s="54">
        <f>'Nacionalidad (esp-extr)'!U8-'Nacionalidad (esp-extr)'!T8</f>
        <v>11</v>
      </c>
      <c r="U8" s="54">
        <f>'Nacionalidad (esp-extr)'!V8-'Nacionalidad (esp-extr)'!U8</f>
        <v>-49</v>
      </c>
      <c r="V8" s="54">
        <f>'Nacionalidad (esp-extr)'!W8-'Nacionalidad (esp-extr)'!V8</f>
        <v>65</v>
      </c>
      <c r="W8" s="54">
        <f>'Nacionalidad (esp-extr)'!X8-'Nacionalidad (esp-extr)'!W8</f>
        <v>-92</v>
      </c>
    </row>
    <row r="9" spans="1:23" ht="18" customHeight="1">
      <c r="A9" s="47" t="s">
        <v>70</v>
      </c>
      <c r="B9" s="6">
        <f>'Nacionalidad (esp-extr)'!C9-'Nacionalidad (esp-extr)'!B9</f>
        <v>-25</v>
      </c>
      <c r="C9" s="6">
        <f>'Nacionalidad (esp-extr)'!D9-'Nacionalidad (esp-extr)'!C9</f>
        <v>-19</v>
      </c>
      <c r="D9" s="6">
        <f>'Nacionalidad (esp-extr)'!E9-'Nacionalidad (esp-extr)'!D9</f>
        <v>24</v>
      </c>
      <c r="E9" s="6">
        <f>'Nacionalidad (esp-extr)'!F9-'Nacionalidad (esp-extr)'!E9</f>
        <v>237</v>
      </c>
      <c r="F9" s="6">
        <f>'Nacionalidad (esp-extr)'!G9-'Nacionalidad (esp-extr)'!F9</f>
        <v>141</v>
      </c>
      <c r="G9" s="6">
        <f>'Nacionalidad (esp-extr)'!H9-'Nacionalidad (esp-extr)'!G9</f>
        <v>107</v>
      </c>
      <c r="H9" s="6">
        <f>'Nacionalidad (esp-extr)'!I9-'Nacionalidad (esp-extr)'!H9</f>
        <v>142</v>
      </c>
      <c r="I9" s="6">
        <f>'Nacionalidad (esp-extr)'!J9-'Nacionalidad (esp-extr)'!I9</f>
        <v>-15</v>
      </c>
      <c r="J9" s="6">
        <f>'Nacionalidad (esp-extr)'!K9-'Nacionalidad (esp-extr)'!J9</f>
        <v>26</v>
      </c>
      <c r="K9" s="6">
        <f>'Nacionalidad (esp-extr)'!L9-'Nacionalidad (esp-extr)'!K9</f>
        <v>-32</v>
      </c>
      <c r="L9" s="6">
        <f>'Nacionalidad (esp-extr)'!M9-'Nacionalidad (esp-extr)'!L9</f>
        <v>69</v>
      </c>
      <c r="M9" s="6">
        <f>'Nacionalidad (esp-extr)'!N9-'Nacionalidad (esp-extr)'!M9</f>
        <v>-142</v>
      </c>
      <c r="N9" s="6">
        <f>'Nacionalidad (esp-extr)'!O9-'Nacionalidad (esp-extr)'!N9</f>
        <v>-115</v>
      </c>
      <c r="O9" s="6">
        <f>'Nacionalidad (esp-extr)'!P9-'Nacionalidad (esp-extr)'!O9</f>
        <v>-36</v>
      </c>
      <c r="P9" s="6">
        <f>'Nacionalidad (esp-extr)'!Q9-'Nacionalidad (esp-extr)'!P9</f>
        <v>-184</v>
      </c>
      <c r="Q9" s="6">
        <f>'Nacionalidad (esp-extr)'!R9-'Nacionalidad (esp-extr)'!Q9</f>
        <v>-189</v>
      </c>
      <c r="R9" s="6">
        <f>'Nacionalidad (esp-extr)'!S9-'Nacionalidad (esp-extr)'!R9</f>
        <v>-99</v>
      </c>
      <c r="S9" s="6">
        <f>'Nacionalidad (esp-extr)'!T9-'Nacionalidad (esp-extr)'!S9</f>
        <v>-240</v>
      </c>
      <c r="T9" s="6">
        <f>'Nacionalidad (esp-extr)'!U9-'Nacionalidad (esp-extr)'!T9</f>
        <v>-157</v>
      </c>
      <c r="U9" s="6">
        <f>'Nacionalidad (esp-extr)'!V9-'Nacionalidad (esp-extr)'!U9</f>
        <v>-78</v>
      </c>
      <c r="V9" s="6">
        <f>'Nacionalidad (esp-extr)'!W9-'Nacionalidad (esp-extr)'!V9</f>
        <v>199</v>
      </c>
      <c r="W9" s="6">
        <f>'Nacionalidad (esp-extr)'!X9-'Nacionalidad (esp-extr)'!W9</f>
        <v>2</v>
      </c>
    </row>
    <row r="10" spans="1:23" ht="18" customHeight="1">
      <c r="A10" s="49" t="s">
        <v>71</v>
      </c>
      <c r="B10" s="130">
        <f>'Nacionalidad (esp-extr)'!C10-'Nacionalidad (esp-extr)'!B10</f>
        <v>146</v>
      </c>
      <c r="C10" s="130">
        <f>'Nacionalidad (esp-extr)'!D10-'Nacionalidad (esp-extr)'!C10</f>
        <v>164</v>
      </c>
      <c r="D10" s="130">
        <f>'Nacionalidad (esp-extr)'!E10-'Nacionalidad (esp-extr)'!D10</f>
        <v>223</v>
      </c>
      <c r="E10" s="130">
        <f>'Nacionalidad (esp-extr)'!F10-'Nacionalidad (esp-extr)'!E10</f>
        <v>225</v>
      </c>
      <c r="F10" s="130">
        <f>'Nacionalidad (esp-extr)'!G10-'Nacionalidad (esp-extr)'!F10</f>
        <v>235</v>
      </c>
      <c r="G10" s="130">
        <f>'Nacionalidad (esp-extr)'!H10-'Nacionalidad (esp-extr)'!G10</f>
        <v>209</v>
      </c>
      <c r="H10" s="130">
        <f>'Nacionalidad (esp-extr)'!I10-'Nacionalidad (esp-extr)'!H10</f>
        <v>239</v>
      </c>
      <c r="I10" s="130">
        <f>'Nacionalidad (esp-extr)'!J10-'Nacionalidad (esp-extr)'!I10</f>
        <v>299</v>
      </c>
      <c r="J10" s="130">
        <f>'Nacionalidad (esp-extr)'!K10-'Nacionalidad (esp-extr)'!J10</f>
        <v>227</v>
      </c>
      <c r="K10" s="130">
        <f>'Nacionalidad (esp-extr)'!L10-'Nacionalidad (esp-extr)'!K10</f>
        <v>114</v>
      </c>
      <c r="L10" s="130">
        <f>'Nacionalidad (esp-extr)'!M10-'Nacionalidad (esp-extr)'!L10</f>
        <v>75</v>
      </c>
      <c r="M10" s="130">
        <f>'Nacionalidad (esp-extr)'!N10-'Nacionalidad (esp-extr)'!M10</f>
        <v>74</v>
      </c>
      <c r="N10" s="130">
        <f>'Nacionalidad (esp-extr)'!O10-'Nacionalidad (esp-extr)'!N10</f>
        <v>17</v>
      </c>
      <c r="O10" s="130">
        <f>'Nacionalidad (esp-extr)'!P10-'Nacionalidad (esp-extr)'!O10</f>
        <v>-8</v>
      </c>
      <c r="P10" s="130">
        <f>'Nacionalidad (esp-extr)'!Q10-'Nacionalidad (esp-extr)'!P10</f>
        <v>-30</v>
      </c>
      <c r="Q10" s="130">
        <f>'Nacionalidad (esp-extr)'!R10-'Nacionalidad (esp-extr)'!Q10</f>
        <v>219</v>
      </c>
      <c r="R10" s="130">
        <f>'Nacionalidad (esp-extr)'!S10-'Nacionalidad (esp-extr)'!R10</f>
        <v>37</v>
      </c>
      <c r="S10" s="130">
        <f>'Nacionalidad (esp-extr)'!T10-'Nacionalidad (esp-extr)'!S10</f>
        <v>164</v>
      </c>
      <c r="T10" s="130">
        <f>'Nacionalidad (esp-extr)'!U10-'Nacionalidad (esp-extr)'!T10</f>
        <v>168</v>
      </c>
      <c r="U10" s="130">
        <f>'Nacionalidad (esp-extr)'!V10-'Nacionalidad (esp-extr)'!U10</f>
        <v>29</v>
      </c>
      <c r="V10" s="130">
        <f>'Nacionalidad (esp-extr)'!W10-'Nacionalidad (esp-extr)'!V10</f>
        <v>-134</v>
      </c>
      <c r="W10" s="130">
        <f>'Nacionalidad (esp-extr)'!X10-'Nacionalidad (esp-extr)'!W10</f>
        <v>-94</v>
      </c>
    </row>
    <row r="11" spans="1:23" ht="18" customHeight="1">
      <c r="A11" s="32" t="s">
        <v>48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49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69</v>
      </c>
      <c r="B15" s="42">
        <f>'Nacionalidad (esp-extr)'!C15-'Nacionalidad (esp-extr)'!B15</f>
        <v>93</v>
      </c>
      <c r="C15" s="42">
        <f>'Nacionalidad (esp-extr)'!D15-'Nacionalidad (esp-extr)'!C15</f>
        <v>93</v>
      </c>
      <c r="D15" s="42">
        <f>'Nacionalidad (esp-extr)'!E15-'Nacionalidad (esp-extr)'!D15</f>
        <v>180</v>
      </c>
      <c r="E15" s="42">
        <f>'Nacionalidad (esp-extr)'!F15-'Nacionalidad (esp-extr)'!E15</f>
        <v>259</v>
      </c>
      <c r="F15" s="42">
        <f>'Nacionalidad (esp-extr)'!G15-'Nacionalidad (esp-extr)'!F15</f>
        <v>183</v>
      </c>
      <c r="G15" s="42">
        <f>'Nacionalidad (esp-extr)'!H15-'Nacionalidad (esp-extr)'!G15</f>
        <v>140</v>
      </c>
      <c r="H15" s="42">
        <f>'Nacionalidad (esp-extr)'!I15-'Nacionalidad (esp-extr)'!H15</f>
        <v>216</v>
      </c>
      <c r="I15" s="42">
        <f>'Nacionalidad (esp-extr)'!J15-'Nacionalidad (esp-extr)'!I15</f>
        <v>178</v>
      </c>
      <c r="J15" s="42">
        <f>'Nacionalidad (esp-extr)'!K15-'Nacionalidad (esp-extr)'!J15</f>
        <v>135</v>
      </c>
      <c r="K15" s="42">
        <f>'Nacionalidad (esp-extr)'!L15-'Nacionalidad (esp-extr)'!K15</f>
        <v>70</v>
      </c>
      <c r="L15" s="42">
        <f>'Nacionalidad (esp-extr)'!M15-'Nacionalidad (esp-extr)'!L15</f>
        <v>82</v>
      </c>
      <c r="M15" s="42">
        <f>'Nacionalidad (esp-extr)'!N15-'Nacionalidad (esp-extr)'!M15</f>
        <v>-4</v>
      </c>
      <c r="N15" s="42">
        <f>'Nacionalidad (esp-extr)'!O15-'Nacionalidad (esp-extr)'!N15</f>
        <v>-35</v>
      </c>
      <c r="O15" s="42">
        <f>'Nacionalidad (esp-extr)'!P15-'Nacionalidad (esp-extr)'!O15</f>
        <v>1</v>
      </c>
      <c r="P15" s="42">
        <f>'Nacionalidad (esp-extr)'!Q15-'Nacionalidad (esp-extr)'!P15</f>
        <v>-122</v>
      </c>
      <c r="Q15" s="42">
        <f>'Nacionalidad (esp-extr)'!R15-'Nacionalidad (esp-extr)'!Q15</f>
        <v>40</v>
      </c>
      <c r="R15" s="42">
        <f>'Nacionalidad (esp-extr)'!S15-'Nacionalidad (esp-extr)'!R15</f>
        <v>-21</v>
      </c>
      <c r="S15" s="42">
        <f>'Nacionalidad (esp-extr)'!T15-'Nacionalidad (esp-extr)'!S15</f>
        <v>4</v>
      </c>
      <c r="T15" s="42">
        <f>'Nacionalidad (esp-extr)'!U15-'Nacionalidad (esp-extr)'!T15</f>
        <v>49</v>
      </c>
      <c r="U15" s="42">
        <f>'Nacionalidad (esp-extr)'!V15-'Nacionalidad (esp-extr)'!U15</f>
        <v>-35</v>
      </c>
      <c r="V15" s="42">
        <f>'Nacionalidad (esp-extr)'!W15-'Nacionalidad (esp-extr)'!V15</f>
        <v>14</v>
      </c>
      <c r="W15" s="42">
        <f>'Nacionalidad (esp-extr)'!X15-'Nacionalidad (esp-extr)'!W15</f>
        <v>-52</v>
      </c>
    </row>
    <row r="16" spans="1:23" ht="18" customHeight="1">
      <c r="A16" s="28" t="s">
        <v>70</v>
      </c>
      <c r="B16" s="29">
        <f>'Nacionalidad (esp-extr)'!C16-'Nacionalidad (esp-extr)'!B16</f>
        <v>7</v>
      </c>
      <c r="C16" s="29">
        <f>'Nacionalidad (esp-extr)'!D16-'Nacionalidad (esp-extr)'!C16</f>
        <v>4</v>
      </c>
      <c r="D16" s="29">
        <f>'Nacionalidad (esp-extr)'!E16-'Nacionalidad (esp-extr)'!D16</f>
        <v>50</v>
      </c>
      <c r="E16" s="29">
        <f>'Nacionalidad (esp-extr)'!F16-'Nacionalidad (esp-extr)'!E16</f>
        <v>136</v>
      </c>
      <c r="F16" s="29">
        <f>'Nacionalidad (esp-extr)'!G16-'Nacionalidad (esp-extr)'!F16</f>
        <v>66</v>
      </c>
      <c r="G16" s="29">
        <f>'Nacionalidad (esp-extr)'!H16-'Nacionalidad (esp-extr)'!G16</f>
        <v>43</v>
      </c>
      <c r="H16" s="29">
        <f>'Nacionalidad (esp-extr)'!I16-'Nacionalidad (esp-extr)'!H16</f>
        <v>92</v>
      </c>
      <c r="I16" s="29">
        <f>'Nacionalidad (esp-extr)'!J16-'Nacionalidad (esp-extr)'!I16</f>
        <v>21</v>
      </c>
      <c r="J16" s="29">
        <f>'Nacionalidad (esp-extr)'!K16-'Nacionalidad (esp-extr)'!J16</f>
        <v>29</v>
      </c>
      <c r="K16" s="29">
        <f>'Nacionalidad (esp-extr)'!L16-'Nacionalidad (esp-extr)'!K16</f>
        <v>4</v>
      </c>
      <c r="L16" s="29">
        <f>'Nacionalidad (esp-extr)'!M16-'Nacionalidad (esp-extr)'!L16</f>
        <v>40</v>
      </c>
      <c r="M16" s="29">
        <f>'Nacionalidad (esp-extr)'!N16-'Nacionalidad (esp-extr)'!M16</f>
        <v>-48</v>
      </c>
      <c r="N16" s="29">
        <f>'Nacionalidad (esp-extr)'!O16-'Nacionalidad (esp-extr)'!N16</f>
        <v>-36</v>
      </c>
      <c r="O16" s="29">
        <f>'Nacionalidad (esp-extr)'!P16-'Nacionalidad (esp-extr)'!O16</f>
        <v>-21</v>
      </c>
      <c r="P16" s="29">
        <f>'Nacionalidad (esp-extr)'!Q16-'Nacionalidad (esp-extr)'!P16</f>
        <v>-100</v>
      </c>
      <c r="Q16" s="29">
        <f>'Nacionalidad (esp-extr)'!R16-'Nacionalidad (esp-extr)'!Q16</f>
        <v>-75</v>
      </c>
      <c r="R16" s="29">
        <f>'Nacionalidad (esp-extr)'!S16-'Nacionalidad (esp-extr)'!R16</f>
        <v>-47</v>
      </c>
      <c r="S16" s="29">
        <f>'Nacionalidad (esp-extr)'!T16-'Nacionalidad (esp-extr)'!S16</f>
        <v>-102</v>
      </c>
      <c r="T16" s="29">
        <f>'Nacionalidad (esp-extr)'!U16-'Nacionalidad (esp-extr)'!T16</f>
        <v>-64</v>
      </c>
      <c r="U16" s="29">
        <f>'Nacionalidad (esp-extr)'!V16-'Nacionalidad (esp-extr)'!U16</f>
        <v>-48</v>
      </c>
      <c r="V16" s="29">
        <f>'Nacionalidad (esp-extr)'!W16-'Nacionalidad (esp-extr)'!V16</f>
        <v>120</v>
      </c>
      <c r="W16" s="29">
        <f>'Nacionalidad (esp-extr)'!X16-'Nacionalidad (esp-extr)'!W16</f>
        <v>14</v>
      </c>
    </row>
    <row r="17" spans="1:23" ht="18" customHeight="1">
      <c r="A17" s="30" t="s">
        <v>71</v>
      </c>
      <c r="B17" s="31">
        <f>'Nacionalidad (esp-extr)'!C17-'Nacionalidad (esp-extr)'!B17</f>
        <v>86</v>
      </c>
      <c r="C17" s="31">
        <f>'Nacionalidad (esp-extr)'!D17-'Nacionalidad (esp-extr)'!C17</f>
        <v>89</v>
      </c>
      <c r="D17" s="31">
        <f>'Nacionalidad (esp-extr)'!E17-'Nacionalidad (esp-extr)'!D17</f>
        <v>130</v>
      </c>
      <c r="E17" s="31">
        <f>'Nacionalidad (esp-extr)'!F17-'Nacionalidad (esp-extr)'!E17</f>
        <v>123</v>
      </c>
      <c r="F17" s="31">
        <f>'Nacionalidad (esp-extr)'!G17-'Nacionalidad (esp-extr)'!F17</f>
        <v>117</v>
      </c>
      <c r="G17" s="31">
        <f>'Nacionalidad (esp-extr)'!H17-'Nacionalidad (esp-extr)'!G17</f>
        <v>97</v>
      </c>
      <c r="H17" s="31">
        <f>'Nacionalidad (esp-extr)'!I17-'Nacionalidad (esp-extr)'!H17</f>
        <v>124</v>
      </c>
      <c r="I17" s="31">
        <f>'Nacionalidad (esp-extr)'!J17-'Nacionalidad (esp-extr)'!I17</f>
        <v>157</v>
      </c>
      <c r="J17" s="31">
        <f>'Nacionalidad (esp-extr)'!K17-'Nacionalidad (esp-extr)'!J17</f>
        <v>106</v>
      </c>
      <c r="K17" s="31">
        <f>'Nacionalidad (esp-extr)'!L17-'Nacionalidad (esp-extr)'!K17</f>
        <v>66</v>
      </c>
      <c r="L17" s="31">
        <f>'Nacionalidad (esp-extr)'!M17-'Nacionalidad (esp-extr)'!L17</f>
        <v>42</v>
      </c>
      <c r="M17" s="31">
        <f>'Nacionalidad (esp-extr)'!N17-'Nacionalidad (esp-extr)'!M17</f>
        <v>44</v>
      </c>
      <c r="N17" s="31">
        <f>'Nacionalidad (esp-extr)'!O17-'Nacionalidad (esp-extr)'!N17</f>
        <v>1</v>
      </c>
      <c r="O17" s="31">
        <f>'Nacionalidad (esp-extr)'!P17-'Nacionalidad (esp-extr)'!O17</f>
        <v>22</v>
      </c>
      <c r="P17" s="31">
        <f>'Nacionalidad (esp-extr)'!Q17-'Nacionalidad (esp-extr)'!P17</f>
        <v>-22</v>
      </c>
      <c r="Q17" s="31">
        <f>'Nacionalidad (esp-extr)'!R17-'Nacionalidad (esp-extr)'!Q17</f>
        <v>115</v>
      </c>
      <c r="R17" s="31">
        <f>'Nacionalidad (esp-extr)'!S17-'Nacionalidad (esp-extr)'!R17</f>
        <v>26</v>
      </c>
      <c r="S17" s="31">
        <f>'Nacionalidad (esp-extr)'!T17-'Nacionalidad (esp-extr)'!S17</f>
        <v>106</v>
      </c>
      <c r="T17" s="31">
        <f>'Nacionalidad (esp-extr)'!U17-'Nacionalidad (esp-extr)'!T17</f>
        <v>113</v>
      </c>
      <c r="U17" s="31">
        <f>'Nacionalidad (esp-extr)'!V17-'Nacionalidad (esp-extr)'!U17</f>
        <v>13</v>
      </c>
      <c r="V17" s="31">
        <f>'Nacionalidad (esp-extr)'!W17-'Nacionalidad (esp-extr)'!V17</f>
        <v>-106</v>
      </c>
      <c r="W17" s="31">
        <f>'Nacionalidad (esp-extr)'!X17-'Nacionalidad (esp-extr)'!W17</f>
        <v>-66</v>
      </c>
    </row>
    <row r="18" spans="1:23" ht="18" customHeight="1">
      <c r="A18" s="32" t="s">
        <v>48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50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69</v>
      </c>
      <c r="B22" s="42">
        <f>'Nacionalidad (esp-extr)'!C22-'Nacionalidad (esp-extr)'!B22</f>
        <v>28</v>
      </c>
      <c r="C22" s="42">
        <f>'Nacionalidad (esp-extr)'!D22-'Nacionalidad (esp-extr)'!C22</f>
        <v>52</v>
      </c>
      <c r="D22" s="42">
        <f>'Nacionalidad (esp-extr)'!E22-'Nacionalidad (esp-extr)'!D22</f>
        <v>67</v>
      </c>
      <c r="E22" s="42">
        <f>'Nacionalidad (esp-extr)'!F22-'Nacionalidad (esp-extr)'!E22</f>
        <v>203</v>
      </c>
      <c r="F22" s="42">
        <f>'Nacionalidad (esp-extr)'!G22-'Nacionalidad (esp-extr)'!F22</f>
        <v>193</v>
      </c>
      <c r="G22" s="42">
        <f>'Nacionalidad (esp-extr)'!H22-'Nacionalidad (esp-extr)'!G22</f>
        <v>176</v>
      </c>
      <c r="H22" s="42">
        <f>'Nacionalidad (esp-extr)'!I22-'Nacionalidad (esp-extr)'!H22</f>
        <v>165</v>
      </c>
      <c r="I22" s="42">
        <f>'Nacionalidad (esp-extr)'!J22-'Nacionalidad (esp-extr)'!I22</f>
        <v>106</v>
      </c>
      <c r="J22" s="42">
        <f>'Nacionalidad (esp-extr)'!K22-'Nacionalidad (esp-extr)'!J22</f>
        <v>118</v>
      </c>
      <c r="K22" s="42">
        <f>'Nacionalidad (esp-extr)'!L22-'Nacionalidad (esp-extr)'!K22</f>
        <v>12</v>
      </c>
      <c r="L22" s="42">
        <f>'Nacionalidad (esp-extr)'!M22-'Nacionalidad (esp-extr)'!L22</f>
        <v>62</v>
      </c>
      <c r="M22" s="42">
        <f>'Nacionalidad (esp-extr)'!N22-'Nacionalidad (esp-extr)'!M22</f>
        <v>-64</v>
      </c>
      <c r="N22" s="42">
        <f>'Nacionalidad (esp-extr)'!O22-'Nacionalidad (esp-extr)'!N22</f>
        <v>-63</v>
      </c>
      <c r="O22" s="42">
        <f>'Nacionalidad (esp-extr)'!P22-'Nacionalidad (esp-extr)'!O22</f>
        <v>-45</v>
      </c>
      <c r="P22" s="42">
        <f>'Nacionalidad (esp-extr)'!Q22-'Nacionalidad (esp-extr)'!P22</f>
        <v>-92</v>
      </c>
      <c r="Q22" s="42">
        <f>'Nacionalidad (esp-extr)'!R22-'Nacionalidad (esp-extr)'!Q22</f>
        <v>-10</v>
      </c>
      <c r="R22" s="42">
        <f>'Nacionalidad (esp-extr)'!S22-'Nacionalidad (esp-extr)'!R22</f>
        <v>-41</v>
      </c>
      <c r="S22" s="42">
        <f>'Nacionalidad (esp-extr)'!T22-'Nacionalidad (esp-extr)'!S22</f>
        <v>-80</v>
      </c>
      <c r="T22" s="42">
        <f>'Nacionalidad (esp-extr)'!U22-'Nacionalidad (esp-extr)'!T22</f>
        <v>-38</v>
      </c>
      <c r="U22" s="42">
        <f>'Nacionalidad (esp-extr)'!V22-'Nacionalidad (esp-extr)'!U22</f>
        <v>-14</v>
      </c>
      <c r="V22" s="42">
        <f>'Nacionalidad (esp-extr)'!W22-'Nacionalidad (esp-extr)'!V22</f>
        <v>51</v>
      </c>
      <c r="W22" s="42">
        <f>'Nacionalidad (esp-extr)'!X22-'Nacionalidad (esp-extr)'!W22</f>
        <v>-40</v>
      </c>
    </row>
    <row r="23" spans="1:23" ht="18" customHeight="1">
      <c r="A23" s="28" t="s">
        <v>70</v>
      </c>
      <c r="B23" s="29">
        <f>'Nacionalidad (esp-extr)'!C23-'Nacionalidad (esp-extr)'!B23</f>
        <v>-32</v>
      </c>
      <c r="C23" s="29">
        <f>'Nacionalidad (esp-extr)'!D23-'Nacionalidad (esp-extr)'!C23</f>
        <v>-23</v>
      </c>
      <c r="D23" s="29">
        <f>'Nacionalidad (esp-extr)'!E23-'Nacionalidad (esp-extr)'!D23</f>
        <v>-26</v>
      </c>
      <c r="E23" s="29">
        <f>'Nacionalidad (esp-extr)'!F23-'Nacionalidad (esp-extr)'!E23</f>
        <v>101</v>
      </c>
      <c r="F23" s="29">
        <f>'Nacionalidad (esp-extr)'!G23-'Nacionalidad (esp-extr)'!F23</f>
        <v>75</v>
      </c>
      <c r="G23" s="29">
        <f>'Nacionalidad (esp-extr)'!H23-'Nacionalidad (esp-extr)'!G23</f>
        <v>64</v>
      </c>
      <c r="H23" s="29">
        <f>'Nacionalidad (esp-extr)'!I23-'Nacionalidad (esp-extr)'!H23</f>
        <v>50</v>
      </c>
      <c r="I23" s="29">
        <f>'Nacionalidad (esp-extr)'!J23-'Nacionalidad (esp-extr)'!I23</f>
        <v>-36</v>
      </c>
      <c r="J23" s="29">
        <f>'Nacionalidad (esp-extr)'!K23-'Nacionalidad (esp-extr)'!J23</f>
        <v>-3</v>
      </c>
      <c r="K23" s="29">
        <f>'Nacionalidad (esp-extr)'!L23-'Nacionalidad (esp-extr)'!K23</f>
        <v>-36</v>
      </c>
      <c r="L23" s="29">
        <f>'Nacionalidad (esp-extr)'!M23-'Nacionalidad (esp-extr)'!L23</f>
        <v>29</v>
      </c>
      <c r="M23" s="29">
        <f>'Nacionalidad (esp-extr)'!N23-'Nacionalidad (esp-extr)'!M23</f>
        <v>-94</v>
      </c>
      <c r="N23" s="29">
        <f>'Nacionalidad (esp-extr)'!O23-'Nacionalidad (esp-extr)'!N23</f>
        <v>-79</v>
      </c>
      <c r="O23" s="29">
        <f>'Nacionalidad (esp-extr)'!P23-'Nacionalidad (esp-extr)'!O23</f>
        <v>-15</v>
      </c>
      <c r="P23" s="29">
        <f>'Nacionalidad (esp-extr)'!Q23-'Nacionalidad (esp-extr)'!P23</f>
        <v>-84</v>
      </c>
      <c r="Q23" s="29">
        <f>'Nacionalidad (esp-extr)'!R23-'Nacionalidad (esp-extr)'!Q23</f>
        <v>-114</v>
      </c>
      <c r="R23" s="29">
        <f>'Nacionalidad (esp-extr)'!S23-'Nacionalidad (esp-extr)'!R23</f>
        <v>-52</v>
      </c>
      <c r="S23" s="29">
        <f>'Nacionalidad (esp-extr)'!T23-'Nacionalidad (esp-extr)'!S23</f>
        <v>-138</v>
      </c>
      <c r="T23" s="29">
        <f>'Nacionalidad (esp-extr)'!U23-'Nacionalidad (esp-extr)'!T23</f>
        <v>-93</v>
      </c>
      <c r="U23" s="29">
        <f>'Nacionalidad (esp-extr)'!V23-'Nacionalidad (esp-extr)'!U23</f>
        <v>-30</v>
      </c>
      <c r="V23" s="29">
        <f>'Nacionalidad (esp-extr)'!W23-'Nacionalidad (esp-extr)'!V23</f>
        <v>79</v>
      </c>
      <c r="W23" s="29">
        <f>'Nacionalidad (esp-extr)'!X23-'Nacionalidad (esp-extr)'!W23</f>
        <v>-12</v>
      </c>
    </row>
    <row r="24" spans="1:23" ht="18" customHeight="1">
      <c r="A24" s="30" t="s">
        <v>71</v>
      </c>
      <c r="B24" s="31">
        <f>'Nacionalidad (esp-extr)'!C24-'Nacionalidad (esp-extr)'!B24</f>
        <v>60</v>
      </c>
      <c r="C24" s="31">
        <f>'Nacionalidad (esp-extr)'!D24-'Nacionalidad (esp-extr)'!C24</f>
        <v>75</v>
      </c>
      <c r="D24" s="31">
        <f>'Nacionalidad (esp-extr)'!E24-'Nacionalidad (esp-extr)'!D24</f>
        <v>93</v>
      </c>
      <c r="E24" s="31">
        <f>'Nacionalidad (esp-extr)'!F24-'Nacionalidad (esp-extr)'!E24</f>
        <v>102</v>
      </c>
      <c r="F24" s="31">
        <f>'Nacionalidad (esp-extr)'!G24-'Nacionalidad (esp-extr)'!F24</f>
        <v>118</v>
      </c>
      <c r="G24" s="31">
        <f>'Nacionalidad (esp-extr)'!H24-'Nacionalidad (esp-extr)'!G24</f>
        <v>112</v>
      </c>
      <c r="H24" s="31">
        <f>'Nacionalidad (esp-extr)'!I24-'Nacionalidad (esp-extr)'!H24</f>
        <v>115</v>
      </c>
      <c r="I24" s="31">
        <f>'Nacionalidad (esp-extr)'!J24-'Nacionalidad (esp-extr)'!I24</f>
        <v>142</v>
      </c>
      <c r="J24" s="31">
        <f>'Nacionalidad (esp-extr)'!K24-'Nacionalidad (esp-extr)'!J24</f>
        <v>121</v>
      </c>
      <c r="K24" s="31">
        <f>'Nacionalidad (esp-extr)'!L24-'Nacionalidad (esp-extr)'!K24</f>
        <v>48</v>
      </c>
      <c r="L24" s="31">
        <f>'Nacionalidad (esp-extr)'!M24-'Nacionalidad (esp-extr)'!L24</f>
        <v>33</v>
      </c>
      <c r="M24" s="31">
        <f>'Nacionalidad (esp-extr)'!N24-'Nacionalidad (esp-extr)'!M24</f>
        <v>30</v>
      </c>
      <c r="N24" s="31">
        <f>'Nacionalidad (esp-extr)'!O24-'Nacionalidad (esp-extr)'!N24</f>
        <v>16</v>
      </c>
      <c r="O24" s="31">
        <f>'Nacionalidad (esp-extr)'!P24-'Nacionalidad (esp-extr)'!O24</f>
        <v>-30</v>
      </c>
      <c r="P24" s="31">
        <f>'Nacionalidad (esp-extr)'!Q24-'Nacionalidad (esp-extr)'!P24</f>
        <v>-8</v>
      </c>
      <c r="Q24" s="31">
        <f>'Nacionalidad (esp-extr)'!R24-'Nacionalidad (esp-extr)'!Q24</f>
        <v>104</v>
      </c>
      <c r="R24" s="31">
        <f>'Nacionalidad (esp-extr)'!S24-'Nacionalidad (esp-extr)'!R24</f>
        <v>11</v>
      </c>
      <c r="S24" s="31">
        <f>'Nacionalidad (esp-extr)'!T24-'Nacionalidad (esp-extr)'!S24</f>
        <v>58</v>
      </c>
      <c r="T24" s="31">
        <f>'Nacionalidad (esp-extr)'!U24-'Nacionalidad (esp-extr)'!T24</f>
        <v>55</v>
      </c>
      <c r="U24" s="31">
        <f>'Nacionalidad (esp-extr)'!V24-'Nacionalidad (esp-extr)'!U24</f>
        <v>16</v>
      </c>
      <c r="V24" s="31">
        <f>'Nacionalidad (esp-extr)'!W24-'Nacionalidad (esp-extr)'!V24</f>
        <v>-28</v>
      </c>
      <c r="W24" s="31">
        <f>'Nacionalidad (esp-extr)'!X24-'Nacionalidad (esp-extr)'!W24</f>
        <v>-28</v>
      </c>
    </row>
    <row r="25" spans="1:23" ht="18" customHeight="1">
      <c r="A25" s="32" t="s">
        <v>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8" t="s">
        <v>69</v>
      </c>
      <c r="B32" s="52">
        <f>('Nacionalidad (esp-extr)'!C8-'Nacionalidad (esp-extr)'!B8)/'Nacionalidad (esp-extr)'!B8</f>
        <v>4.6888320545609551E-3</v>
      </c>
      <c r="C32" s="52">
        <f>('Nacionalidad (esp-extr)'!D8-'Nacionalidad (esp-extr)'!C8)/'Nacionalidad (esp-extr)'!C8</f>
        <v>5.5926254483742817E-3</v>
      </c>
      <c r="D32" s="52">
        <f>('Nacionalidad (esp-extr)'!E8-'Nacionalidad (esp-extr)'!D8)/'Nacionalidad (esp-extr)'!D8</f>
        <v>9.4737649585762505E-3</v>
      </c>
      <c r="E32" s="52">
        <f>('Nacionalidad (esp-extr)'!F8-'Nacionalidad (esp-extr)'!E8)/'Nacionalidad (esp-extr)'!E8</f>
        <v>1.7553858429271627E-2</v>
      </c>
      <c r="F32" s="52">
        <f>('Nacionalidad (esp-extr)'!G8-'Nacionalidad (esp-extr)'!F8)/'Nacionalidad (esp-extr)'!F8</f>
        <v>1.4039804338896979E-2</v>
      </c>
      <c r="G32" s="52">
        <f>('Nacionalidad (esp-extr)'!H8-'Nacionalidad (esp-extr)'!G8)/'Nacionalidad (esp-extr)'!G8</f>
        <v>1.1636042272710536E-2</v>
      </c>
      <c r="H32" s="52">
        <f>('Nacionalidad (esp-extr)'!I8-'Nacionalidad (esp-extr)'!H8)/'Nacionalidad (esp-extr)'!H8</f>
        <v>1.3868161467622757E-2</v>
      </c>
      <c r="I32" s="52">
        <f>('Nacionalidad (esp-extr)'!J8-'Nacionalidad (esp-extr)'!I8)/'Nacionalidad (esp-extr)'!I8</f>
        <v>1.0196022115315574E-2</v>
      </c>
      <c r="J32" s="52">
        <f>('Nacionalidad (esp-extr)'!K8-'Nacionalidad (esp-extr)'!J8)/'Nacionalidad (esp-extr)'!J8</f>
        <v>8.9913995308835027E-3</v>
      </c>
      <c r="K32" s="52">
        <f>('Nacionalidad (esp-extr)'!L8-'Nacionalidad (esp-extr)'!K8)/'Nacionalidad (esp-extr)'!K8</f>
        <v>2.8882392307421367E-3</v>
      </c>
      <c r="L32" s="52">
        <f>('Nacionalidad (esp-extr)'!M8-'Nacionalidad (esp-extr)'!L8)/'Nacionalidad (esp-extr)'!L8</f>
        <v>5.0574228216204824E-3</v>
      </c>
      <c r="M32" s="52">
        <f>('Nacionalidad (esp-extr)'!N8-'Nacionalidad (esp-extr)'!M8)/'Nacionalidad (esp-extr)'!M8</f>
        <v>-2.3762099451375058E-3</v>
      </c>
      <c r="N32" s="52">
        <f>('Nacionalidad (esp-extr)'!O8-'Nacionalidad (esp-extr)'!N8)/'Nacionalidad (esp-extr)'!N8</f>
        <v>-3.4326946653122701E-3</v>
      </c>
      <c r="O32" s="52">
        <f>('Nacionalidad (esp-extr)'!P8-'Nacionalidad (esp-extr)'!O8)/'Nacionalidad (esp-extr)'!O8</f>
        <v>-1.5465185757969843E-3</v>
      </c>
      <c r="P32" s="52">
        <f>('Nacionalidad (esp-extr)'!Q8-'Nacionalidad (esp-extr)'!P8)/'Nacionalidad (esp-extr)'!P8</f>
        <v>-7.5333544548878799E-3</v>
      </c>
      <c r="Q32" s="52">
        <f>('Nacionalidad (esp-extr)'!R8-'Nacionalidad (esp-extr)'!Q8)/'Nacionalidad (esp-extr)'!Q8</f>
        <v>1.0640939240236938E-3</v>
      </c>
      <c r="R32" s="52">
        <f>('Nacionalidad (esp-extr)'!S8-'Nacionalidad (esp-extr)'!R8)/'Nacionalidad (esp-extr)'!R8</f>
        <v>-2.1967898522481663E-3</v>
      </c>
      <c r="S32" s="52">
        <f>('Nacionalidad (esp-extr)'!T8-'Nacionalidad (esp-extr)'!S8)/'Nacionalidad (esp-extr)'!S8</f>
        <v>-2.6987677994389403E-3</v>
      </c>
      <c r="T32" s="52">
        <f>('Nacionalidad (esp-extr)'!U8-'Nacionalidad (esp-extr)'!T8)/'Nacionalidad (esp-extr)'!T8</f>
        <v>3.9166815025814492E-4</v>
      </c>
      <c r="U32" s="52">
        <f>('Nacionalidad (esp-extr)'!V8-'Nacionalidad (esp-extr)'!U8)/'Nacionalidad (esp-extr)'!U8</f>
        <v>-1.7440205011389522E-3</v>
      </c>
      <c r="V32" s="52">
        <f>('Nacionalidad (esp-extr)'!W8-'Nacionalidad (esp-extr)'!V8)/'Nacionalidad (esp-extr)'!V8</f>
        <v>2.3175384176560773E-3</v>
      </c>
      <c r="W32" s="52">
        <f>('Nacionalidad (esp-extr)'!X8-'Nacionalidad (esp-extr)'!W8)/'Nacionalidad (esp-extr)'!W8</f>
        <v>-3.2726237905520775E-3</v>
      </c>
    </row>
    <row r="33" spans="1:23" ht="18" customHeight="1">
      <c r="A33" s="47" t="s">
        <v>70</v>
      </c>
      <c r="B33" s="25">
        <f>('Nacionalidad (esp-extr)'!C9-'Nacionalidad (esp-extr)'!B9)/'Nacionalidad (esp-extr)'!B9</f>
        <v>-9.7870341371750712E-4</v>
      </c>
      <c r="C33" s="25">
        <f>('Nacionalidad (esp-extr)'!D9-'Nacionalidad (esp-extr)'!C9)/'Nacionalidad (esp-extr)'!C9</f>
        <v>-7.4454328147654689E-4</v>
      </c>
      <c r="D33" s="25">
        <f>('Nacionalidad (esp-extr)'!E9-'Nacionalidad (esp-extr)'!D9)/'Nacionalidad (esp-extr)'!D9</f>
        <v>9.4117647058823532E-4</v>
      </c>
      <c r="E33" s="25">
        <f>('Nacionalidad (esp-extr)'!F9-'Nacionalidad (esp-extr)'!E9)/'Nacionalidad (esp-extr)'!E9</f>
        <v>9.2853784673248702E-3</v>
      </c>
      <c r="F33" s="25">
        <f>('Nacionalidad (esp-extr)'!G9-'Nacionalidad (esp-extr)'!F9)/'Nacionalidad (esp-extr)'!F9</f>
        <v>5.4733900081518575E-3</v>
      </c>
      <c r="G33" s="25">
        <f>('Nacionalidad (esp-extr)'!H9-'Nacionalidad (esp-extr)'!G9)/'Nacionalidad (esp-extr)'!G9</f>
        <v>4.1309551385993364E-3</v>
      </c>
      <c r="H33" s="25">
        <f>('Nacionalidad (esp-extr)'!I9-'Nacionalidad (esp-extr)'!H9)/'Nacionalidad (esp-extr)'!H9</f>
        <v>5.4596485831827444E-3</v>
      </c>
      <c r="I33" s="25">
        <f>('Nacionalidad (esp-extr)'!J9-'Nacionalidad (esp-extr)'!I9)/'Nacionalidad (esp-extr)'!I9</f>
        <v>-5.7359183205231152E-4</v>
      </c>
      <c r="J33" s="25">
        <f>('Nacionalidad (esp-extr)'!K9-'Nacionalidad (esp-extr)'!J9)/'Nacionalidad (esp-extr)'!J9</f>
        <v>9.9479644934190379E-4</v>
      </c>
      <c r="K33" s="25">
        <f>('Nacionalidad (esp-extr)'!L9-'Nacionalidad (esp-extr)'!K9)/'Nacionalidad (esp-extr)'!K9</f>
        <v>-1.2231480773641158E-3</v>
      </c>
      <c r="L33" s="25">
        <f>('Nacionalidad (esp-extr)'!M9-'Nacionalidad (esp-extr)'!L9)/'Nacionalidad (esp-extr)'!L9</f>
        <v>2.6406429391504019E-3</v>
      </c>
      <c r="M33" s="25">
        <f>('Nacionalidad (esp-extr)'!N9-'Nacionalidad (esp-extr)'!M9)/'Nacionalidad (esp-extr)'!M9</f>
        <v>-5.4200542005420054E-3</v>
      </c>
      <c r="N33" s="25">
        <f>('Nacionalidad (esp-extr)'!O9-'Nacionalidad (esp-extr)'!N9)/'Nacionalidad (esp-extr)'!N9</f>
        <v>-4.4134013892620028E-3</v>
      </c>
      <c r="O33" s="25">
        <f>('Nacionalidad (esp-extr)'!P9-'Nacionalidad (esp-extr)'!O9)/'Nacionalidad (esp-extr)'!O9</f>
        <v>-1.387711047721841E-3</v>
      </c>
      <c r="P33" s="25">
        <f>('Nacionalidad (esp-extr)'!Q9-'Nacionalidad (esp-extr)'!P9)/'Nacionalidad (esp-extr)'!P9</f>
        <v>-7.1026017138886748E-3</v>
      </c>
      <c r="Q33" s="25">
        <f>('Nacionalidad (esp-extr)'!R9-'Nacionalidad (esp-extr)'!Q9)/'Nacionalidad (esp-extr)'!Q9</f>
        <v>-7.3477956613016097E-3</v>
      </c>
      <c r="R33" s="25">
        <f>('Nacionalidad (esp-extr)'!S9-'Nacionalidad (esp-extr)'!R9)/'Nacionalidad (esp-extr)'!R9</f>
        <v>-3.8773352132534366E-3</v>
      </c>
      <c r="S33" s="25">
        <f>('Nacionalidad (esp-extr)'!T9-'Nacionalidad (esp-extr)'!S9)/'Nacionalidad (esp-extr)'!S9</f>
        <v>-9.4361877801368253E-3</v>
      </c>
      <c r="T33" s="25">
        <f>('Nacionalidad (esp-extr)'!U9-'Nacionalidad (esp-extr)'!T9)/'Nacionalidad (esp-extr)'!T9</f>
        <v>-6.2316424545526715E-3</v>
      </c>
      <c r="U33" s="25">
        <f>('Nacionalidad (esp-extr)'!V9-'Nacionalidad (esp-extr)'!U9)/'Nacionalidad (esp-extr)'!U9</f>
        <v>-3.115389223948556E-3</v>
      </c>
      <c r="V33" s="25">
        <f>('Nacionalidad (esp-extr)'!W9-'Nacionalidad (esp-extr)'!V9)/'Nacionalidad (esp-extr)'!V9</f>
        <v>7.9730758443847909E-3</v>
      </c>
      <c r="W33" s="25">
        <f>('Nacionalidad (esp-extr)'!X9-'Nacionalidad (esp-extr)'!W9)/'Nacionalidad (esp-extr)'!W9</f>
        <v>7.9497575323952624E-5</v>
      </c>
    </row>
    <row r="34" spans="1:23" ht="18" customHeight="1">
      <c r="A34" s="49" t="s">
        <v>71</v>
      </c>
      <c r="B34" s="51">
        <f>('Nacionalidad (esp-extr)'!C10-'Nacionalidad (esp-extr)'!B10)/'Nacionalidad (esp-extr)'!B10</f>
        <v>0.5572519083969466</v>
      </c>
      <c r="C34" s="51">
        <f>('Nacionalidad (esp-extr)'!D10-'Nacionalidad (esp-extr)'!C10)/'Nacionalidad (esp-extr)'!C10</f>
        <v>0.40196078431372551</v>
      </c>
      <c r="D34" s="51">
        <f>('Nacionalidad (esp-extr)'!E10-'Nacionalidad (esp-extr)'!D10)/'Nacionalidad (esp-extr)'!D10</f>
        <v>0.38986013986013984</v>
      </c>
      <c r="E34" s="51">
        <f>('Nacionalidad (esp-extr)'!F10-'Nacionalidad (esp-extr)'!E10)/'Nacionalidad (esp-extr)'!E10</f>
        <v>0.28301886792452829</v>
      </c>
      <c r="F34" s="51">
        <f>('Nacionalidad (esp-extr)'!G10-'Nacionalidad (esp-extr)'!F10)/'Nacionalidad (esp-extr)'!F10</f>
        <v>0.23039215686274508</v>
      </c>
      <c r="G34" s="51">
        <f>('Nacionalidad (esp-extr)'!H10-'Nacionalidad (esp-extr)'!G10)/'Nacionalidad (esp-extr)'!G10</f>
        <v>0.16653386454183267</v>
      </c>
      <c r="H34" s="51">
        <f>('Nacionalidad (esp-extr)'!I10-'Nacionalidad (esp-extr)'!H10)/'Nacionalidad (esp-extr)'!H10</f>
        <v>0.16325136612021857</v>
      </c>
      <c r="I34" s="51">
        <f>('Nacionalidad (esp-extr)'!J10-'Nacionalidad (esp-extr)'!I10)/'Nacionalidad (esp-extr)'!I10</f>
        <v>0.17557251908396945</v>
      </c>
      <c r="J34" s="51">
        <f>('Nacionalidad (esp-extr)'!K10-'Nacionalidad (esp-extr)'!J10)/'Nacionalidad (esp-extr)'!J10</f>
        <v>0.11338661338661339</v>
      </c>
      <c r="K34" s="51">
        <f>('Nacionalidad (esp-extr)'!L10-'Nacionalidad (esp-extr)'!K10)/'Nacionalidad (esp-extr)'!K10</f>
        <v>5.1144010767160158E-2</v>
      </c>
      <c r="L34" s="51">
        <f>('Nacionalidad (esp-extr)'!M10-'Nacionalidad (esp-extr)'!L10)/'Nacionalidad (esp-extr)'!L10</f>
        <v>3.2010243277848911E-2</v>
      </c>
      <c r="M34" s="51">
        <f>('Nacionalidad (esp-extr)'!N10-'Nacionalidad (esp-extr)'!M10)/'Nacionalidad (esp-extr)'!M10</f>
        <v>3.0603804797353185E-2</v>
      </c>
      <c r="N34" s="51">
        <f>('Nacionalidad (esp-extr)'!O10-'Nacionalidad (esp-extr)'!N10)/'Nacionalidad (esp-extr)'!N10</f>
        <v>6.8218298555377211E-3</v>
      </c>
      <c r="O34" s="51">
        <f>('Nacionalidad (esp-extr)'!P10-'Nacionalidad (esp-extr)'!O10)/'Nacionalidad (esp-extr)'!O10</f>
        <v>-3.1885213232363493E-3</v>
      </c>
      <c r="P34" s="51">
        <f>('Nacionalidad (esp-extr)'!Q10-'Nacionalidad (esp-extr)'!P10)/'Nacionalidad (esp-extr)'!P10</f>
        <v>-1.1995201919232307E-2</v>
      </c>
      <c r="Q34" s="51">
        <f>('Nacionalidad (esp-extr)'!R10-'Nacionalidad (esp-extr)'!Q10)/'Nacionalidad (esp-extr)'!Q10</f>
        <v>8.8628085795224604E-2</v>
      </c>
      <c r="R34" s="51">
        <f>('Nacionalidad (esp-extr)'!S10-'Nacionalidad (esp-extr)'!R10)/'Nacionalidad (esp-extr)'!R10</f>
        <v>1.3754646840148699E-2</v>
      </c>
      <c r="S34" s="51">
        <f>('Nacionalidad (esp-extr)'!T10-'Nacionalidad (esp-extr)'!S10)/'Nacionalidad (esp-extr)'!S10</f>
        <v>6.0139347268060139E-2</v>
      </c>
      <c r="T34" s="51">
        <f>('Nacionalidad (esp-extr)'!U10-'Nacionalidad (esp-extr)'!T10)/'Nacionalidad (esp-extr)'!T10</f>
        <v>5.8111380145278453E-2</v>
      </c>
      <c r="U34" s="51">
        <f>('Nacionalidad (esp-extr)'!V10-'Nacionalidad (esp-extr)'!U10)/'Nacionalidad (esp-extr)'!U10</f>
        <v>9.4802222948676042E-3</v>
      </c>
      <c r="V34" s="51">
        <f>('Nacionalidad (esp-extr)'!W10-'Nacionalidad (esp-extr)'!V10)/'Nacionalidad (esp-extr)'!V10</f>
        <v>-4.3393782383419691E-2</v>
      </c>
      <c r="W34" s="51">
        <f>('Nacionalidad (esp-extr)'!X10-'Nacionalidad (esp-extr)'!W10)/'Nacionalidad (esp-extr)'!W10</f>
        <v>-3.1821259309410967E-2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49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69</v>
      </c>
      <c r="B39" s="53">
        <f>('Nacionalidad (esp-extr)'!C15-'Nacionalidad (esp-extr)'!B15)/'Nacionalidad (esp-extr)'!B15</f>
        <v>7.3170731707317077E-3</v>
      </c>
      <c r="C39" s="53">
        <f>('Nacionalidad (esp-extr)'!D15-'Nacionalidad (esp-extr)'!C15)/'Nacionalidad (esp-extr)'!C15</f>
        <v>7.2639225181598066E-3</v>
      </c>
      <c r="D39" s="53">
        <f>('Nacionalidad (esp-extr)'!E15-'Nacionalidad (esp-extr)'!D15)/'Nacionalidad (esp-extr)'!D15</f>
        <v>1.3957816377171216E-2</v>
      </c>
      <c r="E39" s="53">
        <f>('Nacionalidad (esp-extr)'!F15-'Nacionalidad (esp-extr)'!E15)/'Nacionalidad (esp-extr)'!E15</f>
        <v>1.980728051391863E-2</v>
      </c>
      <c r="F39" s="53">
        <f>('Nacionalidad (esp-extr)'!G15-'Nacionalidad (esp-extr)'!F15)/'Nacionalidad (esp-extr)'!F15</f>
        <v>1.3723284589426323E-2</v>
      </c>
      <c r="G39" s="53">
        <f>('Nacionalidad (esp-extr)'!H15-'Nacionalidad (esp-extr)'!G15)/'Nacionalidad (esp-extr)'!G15</f>
        <v>1.0356561621541648E-2</v>
      </c>
      <c r="H39" s="53">
        <f>('Nacionalidad (esp-extr)'!I15-'Nacionalidad (esp-extr)'!H15)/'Nacionalidad (esp-extr)'!H15</f>
        <v>1.5814907014204131E-2</v>
      </c>
      <c r="I39" s="53">
        <f>('Nacionalidad (esp-extr)'!J15-'Nacionalidad (esp-extr)'!I15)/'Nacionalidad (esp-extr)'!I15</f>
        <v>1.2829753495747441E-2</v>
      </c>
      <c r="J39" s="53">
        <f>('Nacionalidad (esp-extr)'!K15-'Nacionalidad (esp-extr)'!J15)/'Nacionalidad (esp-extr)'!J15</f>
        <v>9.6071733561058931E-3</v>
      </c>
      <c r="K39" s="53">
        <f>('Nacionalidad (esp-extr)'!L15-'Nacionalidad (esp-extr)'!K15)/'Nacionalidad (esp-extr)'!K15</f>
        <v>4.9340945936420669E-3</v>
      </c>
      <c r="L39" s="53">
        <f>('Nacionalidad (esp-extr)'!M15-'Nacionalidad (esp-extr)'!L15)/'Nacionalidad (esp-extr)'!L15</f>
        <v>5.7515606368801287E-3</v>
      </c>
      <c r="M39" s="53">
        <f>('Nacionalidad (esp-extr)'!N15-'Nacionalidad (esp-extr)'!M15)/'Nacionalidad (esp-extr)'!M15</f>
        <v>-2.7895948113536507E-4</v>
      </c>
      <c r="N39" s="53">
        <f>('Nacionalidad (esp-extr)'!O15-'Nacionalidad (esp-extr)'!N15)/'Nacionalidad (esp-extr)'!N15</f>
        <v>-2.4415765608650159E-3</v>
      </c>
      <c r="O39" s="53">
        <f>('Nacionalidad (esp-extr)'!P15-'Nacionalidad (esp-extr)'!O15)/'Nacionalidad (esp-extr)'!O15</f>
        <v>6.993006993006993E-5</v>
      </c>
      <c r="P39" s="53">
        <f>('Nacionalidad (esp-extr)'!Q15-'Nacionalidad (esp-extr)'!P15)/'Nacionalidad (esp-extr)'!P15</f>
        <v>-8.5308719669953143E-3</v>
      </c>
      <c r="Q39" s="53">
        <f>('Nacionalidad (esp-extr)'!R15-'Nacionalidad (esp-extr)'!Q15)/'Nacionalidad (esp-extr)'!Q15</f>
        <v>2.8210734184357148E-3</v>
      </c>
      <c r="R39" s="53">
        <f>('Nacionalidad (esp-extr)'!S15-'Nacionalidad (esp-extr)'!R15)/'Nacionalidad (esp-extr)'!R15</f>
        <v>-1.4768971095013713E-3</v>
      </c>
      <c r="S39" s="53">
        <f>('Nacionalidad (esp-extr)'!T15-'Nacionalidad (esp-extr)'!S15)/'Nacionalidad (esp-extr)'!S15</f>
        <v>2.8172982110156363E-4</v>
      </c>
      <c r="T39" s="53">
        <f>('Nacionalidad (esp-extr)'!U15-'Nacionalidad (esp-extr)'!T15)/'Nacionalidad (esp-extr)'!T15</f>
        <v>3.4502182791156175E-3</v>
      </c>
      <c r="U39" s="53">
        <f>('Nacionalidad (esp-extr)'!V15-'Nacionalidad (esp-extr)'!U15)/'Nacionalidad (esp-extr)'!U15</f>
        <v>-2.4559680022454566E-3</v>
      </c>
      <c r="V39" s="53">
        <f>('Nacionalidad (esp-extr)'!W15-'Nacionalidad (esp-extr)'!V15)/'Nacionalidad (esp-extr)'!V15</f>
        <v>9.8480585256049513E-4</v>
      </c>
      <c r="W39" s="53">
        <f>('Nacionalidad (esp-extr)'!X15-'Nacionalidad (esp-extr)'!W15)/'Nacionalidad (esp-extr)'!W15</f>
        <v>-3.6542515811665496E-3</v>
      </c>
    </row>
    <row r="40" spans="1:23" ht="18" customHeight="1">
      <c r="A40" s="28" t="s">
        <v>70</v>
      </c>
      <c r="B40" s="38">
        <f>('Nacionalidad (esp-extr)'!C16-'Nacionalidad (esp-extr)'!B16)/'Nacionalidad (esp-extr)'!B16</f>
        <v>5.566600397614314E-4</v>
      </c>
      <c r="C40" s="38">
        <f>('Nacionalidad (esp-extr)'!D16-'Nacionalidad (esp-extr)'!C16)/'Nacionalidad (esp-extr)'!C16</f>
        <v>3.1791448100460976E-4</v>
      </c>
      <c r="D40" s="38">
        <f>('Nacionalidad (esp-extr)'!E16-'Nacionalidad (esp-extr)'!D16)/'Nacionalidad (esp-extr)'!D16</f>
        <v>3.9726680438582551E-3</v>
      </c>
      <c r="E40" s="38">
        <f>('Nacionalidad (esp-extr)'!F16-'Nacionalidad (esp-extr)'!E16)/'Nacionalidad (esp-extr)'!E16</f>
        <v>1.0762899651788541E-2</v>
      </c>
      <c r="F40" s="38">
        <f>('Nacionalidad (esp-extr)'!G16-'Nacionalidad (esp-extr)'!F16)/'Nacionalidad (esp-extr)'!F16</f>
        <v>5.1675540244284371E-3</v>
      </c>
      <c r="G40" s="38">
        <f>('Nacionalidad (esp-extr)'!H16-'Nacionalidad (esp-extr)'!G16)/'Nacionalidad (esp-extr)'!G16</f>
        <v>3.3494313756036766E-3</v>
      </c>
      <c r="H40" s="38">
        <f>('Nacionalidad (esp-extr)'!I16-'Nacionalidad (esp-extr)'!H16)/'Nacionalidad (esp-extr)'!H16</f>
        <v>7.1423026162565021E-3</v>
      </c>
      <c r="I40" s="38">
        <f>('Nacionalidad (esp-extr)'!J16-'Nacionalidad (esp-extr)'!I16)/'Nacionalidad (esp-extr)'!I16</f>
        <v>1.6187466276111925E-3</v>
      </c>
      <c r="J40" s="38">
        <f>('Nacionalidad (esp-extr)'!K16-'Nacionalidad (esp-extr)'!J16)/'Nacionalidad (esp-extr)'!J16</f>
        <v>2.2317992919809143E-3</v>
      </c>
      <c r="K40" s="38">
        <f>('Nacionalidad (esp-extr)'!L16-'Nacionalidad (esp-extr)'!K16)/'Nacionalidad (esp-extr)'!K16</f>
        <v>3.0714889042463337E-4</v>
      </c>
      <c r="L40" s="38">
        <f>('Nacionalidad (esp-extr)'!M16-'Nacionalidad (esp-extr)'!L16)/'Nacionalidad (esp-extr)'!L16</f>
        <v>3.0705457895140861E-3</v>
      </c>
      <c r="M40" s="38">
        <f>('Nacionalidad (esp-extr)'!N16-'Nacionalidad (esp-extr)'!M16)/'Nacionalidad (esp-extr)'!M16</f>
        <v>-3.6733756791918573E-3</v>
      </c>
      <c r="N40" s="38">
        <f>('Nacionalidad (esp-extr)'!O16-'Nacionalidad (esp-extr)'!N16)/'Nacionalidad (esp-extr)'!N16</f>
        <v>-2.765189338658883E-3</v>
      </c>
      <c r="O40" s="38">
        <f>('Nacionalidad (esp-extr)'!P16-'Nacionalidad (esp-extr)'!O16)/'Nacionalidad (esp-extr)'!O16</f>
        <v>-1.6174998074404991E-3</v>
      </c>
      <c r="P40" s="38">
        <f>('Nacionalidad (esp-extr)'!Q16-'Nacionalidad (esp-extr)'!P16)/'Nacionalidad (esp-extr)'!P16</f>
        <v>-7.7148588180836293E-3</v>
      </c>
      <c r="Q40" s="38">
        <f>('Nacionalidad (esp-extr)'!R16-'Nacionalidad (esp-extr)'!Q16)/'Nacionalidad (esp-extr)'!Q16</f>
        <v>-5.8311304618255322E-3</v>
      </c>
      <c r="R40" s="38">
        <f>('Nacionalidad (esp-extr)'!S16-'Nacionalidad (esp-extr)'!R16)/'Nacionalidad (esp-extr)'!R16</f>
        <v>-3.675608039415031E-3</v>
      </c>
      <c r="S40" s="38">
        <f>('Nacionalidad (esp-extr)'!T16-'Nacionalidad (esp-extr)'!S16)/'Nacionalidad (esp-extr)'!S16</f>
        <v>-8.0062794348508635E-3</v>
      </c>
      <c r="T40" s="38">
        <f>('Nacionalidad (esp-extr)'!U16-'Nacionalidad (esp-extr)'!T16)/'Nacionalidad (esp-extr)'!T16</f>
        <v>-5.0640924196866596E-3</v>
      </c>
      <c r="U40" s="38">
        <f>('Nacionalidad (esp-extr)'!V16-'Nacionalidad (esp-extr)'!U16)/'Nacionalidad (esp-extr)'!U16</f>
        <v>-3.8174009861619215E-3</v>
      </c>
      <c r="V40" s="38">
        <f>('Nacionalidad (esp-extr)'!W16-'Nacionalidad (esp-extr)'!V16)/'Nacionalidad (esp-extr)'!V16</f>
        <v>9.5800734472297616E-3</v>
      </c>
      <c r="W40" s="38">
        <f>('Nacionalidad (esp-extr)'!X16-'Nacionalidad (esp-extr)'!W16)/'Nacionalidad (esp-extr)'!W16</f>
        <v>1.1070694290684802E-3</v>
      </c>
    </row>
    <row r="41" spans="1:23" ht="18" customHeight="1">
      <c r="A41" s="30" t="s">
        <v>71</v>
      </c>
      <c r="B41" s="39">
        <f>('Nacionalidad (esp-extr)'!C17-'Nacionalidad (esp-extr)'!B17)/'Nacionalidad (esp-extr)'!B17</f>
        <v>0.63703703703703707</v>
      </c>
      <c r="C41" s="39">
        <f>('Nacionalidad (esp-extr)'!D17-'Nacionalidad (esp-extr)'!C17)/'Nacionalidad (esp-extr)'!C17</f>
        <v>0.40271493212669685</v>
      </c>
      <c r="D41" s="39">
        <f>('Nacionalidad (esp-extr)'!E17-'Nacionalidad (esp-extr)'!D17)/'Nacionalidad (esp-extr)'!D17</f>
        <v>0.41935483870967744</v>
      </c>
      <c r="E41" s="39">
        <f>('Nacionalidad (esp-extr)'!F17-'Nacionalidad (esp-extr)'!E17)/'Nacionalidad (esp-extr)'!E17</f>
        <v>0.27954545454545454</v>
      </c>
      <c r="F41" s="39">
        <f>('Nacionalidad (esp-extr)'!G17-'Nacionalidad (esp-extr)'!F17)/'Nacionalidad (esp-extr)'!F17</f>
        <v>0.20781527531083482</v>
      </c>
      <c r="G41" s="39">
        <f>('Nacionalidad (esp-extr)'!H17-'Nacionalidad (esp-extr)'!G17)/'Nacionalidad (esp-extr)'!G17</f>
        <v>0.1426470588235294</v>
      </c>
      <c r="H41" s="39">
        <f>('Nacionalidad (esp-extr)'!I17-'Nacionalidad (esp-extr)'!H17)/'Nacionalidad (esp-extr)'!H17</f>
        <v>0.15958815958815958</v>
      </c>
      <c r="I41" s="39">
        <f>('Nacionalidad (esp-extr)'!J17-'Nacionalidad (esp-extr)'!I17)/'Nacionalidad (esp-extr)'!I17</f>
        <v>0.17425083240843509</v>
      </c>
      <c r="J41" s="39">
        <f>('Nacionalidad (esp-extr)'!K17-'Nacionalidad (esp-extr)'!J17)/'Nacionalidad (esp-extr)'!J17</f>
        <v>0.1001890359168242</v>
      </c>
      <c r="K41" s="39">
        <f>('Nacionalidad (esp-extr)'!L17-'Nacionalidad (esp-extr)'!K17)/'Nacionalidad (esp-extr)'!K17</f>
        <v>5.6701030927835051E-2</v>
      </c>
      <c r="L41" s="39">
        <f>('Nacionalidad (esp-extr)'!M17-'Nacionalidad (esp-extr)'!L17)/'Nacionalidad (esp-extr)'!L17</f>
        <v>3.4146341463414637E-2</v>
      </c>
      <c r="M41" s="39">
        <f>('Nacionalidad (esp-extr)'!N17-'Nacionalidad (esp-extr)'!M17)/'Nacionalidad (esp-extr)'!M17</f>
        <v>3.4591194968553458E-2</v>
      </c>
      <c r="N41" s="39">
        <f>('Nacionalidad (esp-extr)'!O17-'Nacionalidad (esp-extr)'!N17)/'Nacionalidad (esp-extr)'!N17</f>
        <v>7.5987841945288754E-4</v>
      </c>
      <c r="O41" s="39">
        <f>('Nacionalidad (esp-extr)'!P17-'Nacionalidad (esp-extr)'!O17)/'Nacionalidad (esp-extr)'!O17</f>
        <v>1.6704631738800303E-2</v>
      </c>
      <c r="P41" s="39">
        <f>('Nacionalidad (esp-extr)'!Q17-'Nacionalidad (esp-extr)'!P17)/'Nacionalidad (esp-extr)'!P17</f>
        <v>-1.6430171769977596E-2</v>
      </c>
      <c r="Q41" s="39">
        <f>('Nacionalidad (esp-extr)'!R17-'Nacionalidad (esp-extr)'!Q17)/'Nacionalidad (esp-extr)'!Q17</f>
        <v>8.7319665907365229E-2</v>
      </c>
      <c r="R41" s="39">
        <f>('Nacionalidad (esp-extr)'!S17-'Nacionalidad (esp-extr)'!R17)/'Nacionalidad (esp-extr)'!R17</f>
        <v>1.8156424581005588E-2</v>
      </c>
      <c r="S41" s="39">
        <f>('Nacionalidad (esp-extr)'!T17-'Nacionalidad (esp-extr)'!S17)/'Nacionalidad (esp-extr)'!S17</f>
        <v>7.2702331961591218E-2</v>
      </c>
      <c r="T41" s="39">
        <f>('Nacionalidad (esp-extr)'!U17-'Nacionalidad (esp-extr)'!T17)/'Nacionalidad (esp-extr)'!T17</f>
        <v>7.2250639386189253E-2</v>
      </c>
      <c r="U41" s="39">
        <f>('Nacionalidad (esp-extr)'!V17-'Nacionalidad (esp-extr)'!U17)/'Nacionalidad (esp-extr)'!U17</f>
        <v>7.7519379844961239E-3</v>
      </c>
      <c r="V41" s="39">
        <f>('Nacionalidad (esp-extr)'!W17-'Nacionalidad (esp-extr)'!V17)/'Nacionalidad (esp-extr)'!V17</f>
        <v>-6.2721893491124267E-2</v>
      </c>
      <c r="W41" s="39">
        <f>('Nacionalidad (esp-extr)'!X17-'Nacionalidad (esp-extr)'!W17)/'Nacionalidad (esp-extr)'!W17</f>
        <v>-4.1666666666666664E-2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50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69</v>
      </c>
      <c r="B46" s="53">
        <f>('Nacionalidad (esp-extr)'!C22-'Nacionalidad (esp-extr)'!B22)/'Nacionalidad (esp-extr)'!B22</f>
        <v>2.1380574221136223E-3</v>
      </c>
      <c r="C46" s="53">
        <f>('Nacionalidad (esp-extr)'!D22-'Nacionalidad (esp-extr)'!C22)/'Nacionalidad (esp-extr)'!C22</f>
        <v>3.9622066443157572E-3</v>
      </c>
      <c r="D46" s="53">
        <f>('Nacionalidad (esp-extr)'!E22-'Nacionalidad (esp-extr)'!D22)/'Nacionalidad (esp-extr)'!D22</f>
        <v>5.0850030358227079E-3</v>
      </c>
      <c r="E46" s="53">
        <f>('Nacionalidad (esp-extr)'!F22-'Nacionalidad (esp-extr)'!E22)/'Nacionalidad (esp-extr)'!E22</f>
        <v>1.5328852978932266E-2</v>
      </c>
      <c r="F46" s="53">
        <f>('Nacionalidad (esp-extr)'!G22-'Nacionalidad (esp-extr)'!F22)/'Nacionalidad (esp-extr)'!F22</f>
        <v>1.4353711140859735E-2</v>
      </c>
      <c r="G46" s="53">
        <f>('Nacionalidad (esp-extr)'!H22-'Nacionalidad (esp-extr)'!G22)/'Nacionalidad (esp-extr)'!G22</f>
        <v>1.2904171860107045E-2</v>
      </c>
      <c r="H46" s="53">
        <f>('Nacionalidad (esp-extr)'!I22-'Nacionalidad (esp-extr)'!H22)/'Nacionalidad (esp-extr)'!H22</f>
        <v>1.1943539630836048E-2</v>
      </c>
      <c r="I46" s="53">
        <f>('Nacionalidad (esp-extr)'!J22-'Nacionalidad (esp-extr)'!I22)/'Nacionalidad (esp-extr)'!I22</f>
        <v>7.5822603719599424E-3</v>
      </c>
      <c r="J46" s="53">
        <f>('Nacionalidad (esp-extr)'!K22-'Nacionalidad (esp-extr)'!J22)/'Nacionalidad (esp-extr)'!J22</f>
        <v>8.3771120261252312E-3</v>
      </c>
      <c r="K46" s="53">
        <f>('Nacionalidad (esp-extr)'!L22-'Nacionalidad (esp-extr)'!K22)/'Nacionalidad (esp-extr)'!K22</f>
        <v>8.4483244156575608E-4</v>
      </c>
      <c r="L46" s="53">
        <f>('Nacionalidad (esp-extr)'!M22-'Nacionalidad (esp-extr)'!L22)/'Nacionalidad (esp-extr)'!L22</f>
        <v>4.361283061339336E-3</v>
      </c>
      <c r="M46" s="53">
        <f>('Nacionalidad (esp-extr)'!N22-'Nacionalidad (esp-extr)'!M22)/'Nacionalidad (esp-extr)'!M22</f>
        <v>-4.4824205070738195E-3</v>
      </c>
      <c r="N46" s="53">
        <f>('Nacionalidad (esp-extr)'!O22-'Nacionalidad (esp-extr)'!N22)/'Nacionalidad (esp-extr)'!N22</f>
        <v>-4.432249894470241E-3</v>
      </c>
      <c r="O46" s="53">
        <f>('Nacionalidad (esp-extr)'!P22-'Nacionalidad (esp-extr)'!O22)/'Nacionalidad (esp-extr)'!O22</f>
        <v>-3.1799872800508796E-3</v>
      </c>
      <c r="P46" s="53">
        <f>('Nacionalidad (esp-extr)'!Q22-'Nacionalidad (esp-extr)'!P22)/'Nacionalidad (esp-extr)'!P22</f>
        <v>-6.5220473557351484E-3</v>
      </c>
      <c r="Q46" s="53">
        <f>('Nacionalidad (esp-extr)'!R22-'Nacionalidad (esp-extr)'!Q22)/'Nacionalidad (esp-extr)'!Q22</f>
        <v>-7.1357214214357067E-4</v>
      </c>
      <c r="R46" s="53">
        <f>('Nacionalidad (esp-extr)'!S22-'Nacionalidad (esp-extr)'!R22)/'Nacionalidad (esp-extr)'!R22</f>
        <v>-2.9277349328763209E-3</v>
      </c>
      <c r="S46" s="53">
        <f>('Nacionalidad (esp-extr)'!T22-'Nacionalidad (esp-extr)'!S22)/'Nacionalidad (esp-extr)'!S22</f>
        <v>-5.7294277734011318E-3</v>
      </c>
      <c r="T46" s="53">
        <f>('Nacionalidad (esp-extr)'!U22-'Nacionalidad (esp-extr)'!T22)/'Nacionalidad (esp-extr)'!T22</f>
        <v>-2.7371605560757763E-3</v>
      </c>
      <c r="U46" s="53">
        <f>('Nacionalidad (esp-extr)'!V22-'Nacionalidad (esp-extr)'!U22)/'Nacionalidad (esp-extr)'!U22</f>
        <v>-1.0111953773925605E-3</v>
      </c>
      <c r="V46" s="53">
        <f>('Nacionalidad (esp-extr)'!W22-'Nacionalidad (esp-extr)'!V22)/'Nacionalidad (esp-extr)'!V22</f>
        <v>3.687368953799436E-3</v>
      </c>
      <c r="W46" s="53">
        <f>('Nacionalidad (esp-extr)'!X22-'Nacionalidad (esp-extr)'!W22)/'Nacionalidad (esp-extr)'!W22</f>
        <v>-2.8814291888776835E-3</v>
      </c>
    </row>
    <row r="47" spans="1:23" ht="18" customHeight="1">
      <c r="A47" s="28" t="s">
        <v>70</v>
      </c>
      <c r="B47" s="38">
        <f>('Nacionalidad (esp-extr)'!C23-'Nacionalidad (esp-extr)'!B23)/'Nacionalidad (esp-extr)'!B23</f>
        <v>-2.4674223147505589E-3</v>
      </c>
      <c r="C47" s="38">
        <f>('Nacionalidad (esp-extr)'!D23-'Nacionalidad (esp-extr)'!C23)/'Nacionalidad (esp-extr)'!C23</f>
        <v>-1.7778464868207467E-3</v>
      </c>
      <c r="D47" s="38">
        <f>('Nacionalidad (esp-extr)'!E23-'Nacionalidad (esp-extr)'!D23)/'Nacionalidad (esp-extr)'!D23</f>
        <v>-2.0133188787362553E-3</v>
      </c>
      <c r="E47" s="38">
        <f>('Nacionalidad (esp-extr)'!F23-'Nacionalidad (esp-extr)'!E23)/'Nacionalidad (esp-extr)'!E23</f>
        <v>7.8367473618870271E-3</v>
      </c>
      <c r="F47" s="38">
        <f>('Nacionalidad (esp-extr)'!G23-'Nacionalidad (esp-extr)'!F23)/'Nacionalidad (esp-extr)'!F23</f>
        <v>5.7741165601662946E-3</v>
      </c>
      <c r="G47" s="38">
        <f>('Nacionalidad (esp-extr)'!H23-'Nacionalidad (esp-extr)'!G23)/'Nacionalidad (esp-extr)'!G23</f>
        <v>4.8989589712186161E-3</v>
      </c>
      <c r="H47" s="38">
        <f>('Nacionalidad (esp-extr)'!I23-'Nacionalidad (esp-extr)'!H23)/'Nacionalidad (esp-extr)'!H23</f>
        <v>3.8086532602071908E-3</v>
      </c>
      <c r="I47" s="38">
        <f>('Nacionalidad (esp-extr)'!J23-'Nacionalidad (esp-extr)'!I23)/'Nacionalidad (esp-extr)'!I23</f>
        <v>-2.7318257702230991E-3</v>
      </c>
      <c r="J47" s="38">
        <f>('Nacionalidad (esp-extr)'!K23-'Nacionalidad (esp-extr)'!J23)/'Nacionalidad (esp-extr)'!J23</f>
        <v>-2.2827575711459444E-4</v>
      </c>
      <c r="K47" s="38">
        <f>('Nacionalidad (esp-extr)'!L23-'Nacionalidad (esp-extr)'!K23)/'Nacionalidad (esp-extr)'!K23</f>
        <v>-2.7399345460080676E-3</v>
      </c>
      <c r="L47" s="38">
        <f>('Nacionalidad (esp-extr)'!M23-'Nacionalidad (esp-extr)'!L23)/'Nacionalidad (esp-extr)'!L23</f>
        <v>2.2132336106235211E-3</v>
      </c>
      <c r="M47" s="38">
        <f>('Nacionalidad (esp-extr)'!N23-'Nacionalidad (esp-extr)'!M23)/'Nacionalidad (esp-extr)'!M23</f>
        <v>-7.1580871154431919E-3</v>
      </c>
      <c r="N47" s="38">
        <f>('Nacionalidad (esp-extr)'!O23-'Nacionalidad (esp-extr)'!N23)/'Nacionalidad (esp-extr)'!N23</f>
        <v>-6.0592115355115814E-3</v>
      </c>
      <c r="O47" s="38">
        <f>('Nacionalidad (esp-extr)'!P23-'Nacionalidad (esp-extr)'!O23)/'Nacionalidad (esp-extr)'!O23</f>
        <v>-1.1574967204259587E-3</v>
      </c>
      <c r="P47" s="38">
        <f>('Nacionalidad (esp-extr)'!Q23-'Nacionalidad (esp-extr)'!P23)/'Nacionalidad (esp-extr)'!P23</f>
        <v>-6.4894932014833125E-3</v>
      </c>
      <c r="Q47" s="38">
        <f>('Nacionalidad (esp-extr)'!R23-'Nacionalidad (esp-extr)'!Q23)/'Nacionalidad (esp-extr)'!Q23</f>
        <v>-8.8646967340590983E-3</v>
      </c>
      <c r="R47" s="38">
        <f>('Nacionalidad (esp-extr)'!S23-'Nacionalidad (esp-extr)'!R23)/'Nacionalidad (esp-extr)'!R23</f>
        <v>-4.0797112819708145E-3</v>
      </c>
      <c r="S47" s="38">
        <f>('Nacionalidad (esp-extr)'!T23-'Nacionalidad (esp-extr)'!S23)/'Nacionalidad (esp-extr)'!S23</f>
        <v>-1.0871277769024737E-2</v>
      </c>
      <c r="T47" s="38">
        <f>('Nacionalidad (esp-extr)'!U23-'Nacionalidad (esp-extr)'!T23)/'Nacionalidad (esp-extr)'!T23</f>
        <v>-7.4068174577891048E-3</v>
      </c>
      <c r="U47" s="38">
        <f>('Nacionalidad (esp-extr)'!V23-'Nacionalidad (esp-extr)'!U23)/'Nacionalidad (esp-extr)'!U23</f>
        <v>-2.4071250902671908E-3</v>
      </c>
      <c r="V47" s="38">
        <f>('Nacionalidad (esp-extr)'!W23-'Nacionalidad (esp-extr)'!V23)/'Nacionalidad (esp-extr)'!V23</f>
        <v>6.3540577495375212E-3</v>
      </c>
      <c r="W47" s="38">
        <f>('Nacionalidad (esp-extr)'!X23-'Nacionalidad (esp-extr)'!W23)/'Nacionalidad (esp-extr)'!W23</f>
        <v>-9.5907928388746806E-4</v>
      </c>
    </row>
    <row r="48" spans="1:23" ht="18" customHeight="1">
      <c r="A48" s="30" t="s">
        <v>71</v>
      </c>
      <c r="B48" s="39">
        <f>('Nacionalidad (esp-extr)'!C24-'Nacionalidad (esp-extr)'!B24)/'Nacionalidad (esp-extr)'!B24</f>
        <v>0.47244094488188976</v>
      </c>
      <c r="C48" s="39">
        <f>('Nacionalidad (esp-extr)'!D24-'Nacionalidad (esp-extr)'!C24)/'Nacionalidad (esp-extr)'!C24</f>
        <v>0.40106951871657753</v>
      </c>
      <c r="D48" s="39">
        <f>('Nacionalidad (esp-extr)'!E24-'Nacionalidad (esp-extr)'!D24)/'Nacionalidad (esp-extr)'!D24</f>
        <v>0.35496183206106868</v>
      </c>
      <c r="E48" s="39">
        <f>('Nacionalidad (esp-extr)'!F24-'Nacionalidad (esp-extr)'!E24)/'Nacionalidad (esp-extr)'!E24</f>
        <v>0.28732394366197184</v>
      </c>
      <c r="F48" s="39">
        <f>('Nacionalidad (esp-extr)'!G24-'Nacionalidad (esp-extr)'!F24)/'Nacionalidad (esp-extr)'!F24</f>
        <v>0.25820568927789933</v>
      </c>
      <c r="G48" s="39">
        <f>('Nacionalidad (esp-extr)'!H24-'Nacionalidad (esp-extr)'!G24)/'Nacionalidad (esp-extr)'!G24</f>
        <v>0.19478260869565217</v>
      </c>
      <c r="H48" s="39">
        <f>('Nacionalidad (esp-extr)'!I24-'Nacionalidad (esp-extr)'!H24)/'Nacionalidad (esp-extr)'!H24</f>
        <v>0.16739446870451238</v>
      </c>
      <c r="I48" s="39">
        <f>('Nacionalidad (esp-extr)'!J24-'Nacionalidad (esp-extr)'!I24)/'Nacionalidad (esp-extr)'!I24</f>
        <v>0.17705735660847879</v>
      </c>
      <c r="J48" s="39">
        <f>('Nacionalidad (esp-extr)'!K24-'Nacionalidad (esp-extr)'!J24)/'Nacionalidad (esp-extr)'!J24</f>
        <v>0.12817796610169491</v>
      </c>
      <c r="K48" s="39">
        <f>('Nacionalidad (esp-extr)'!L24-'Nacionalidad (esp-extr)'!K24)/'Nacionalidad (esp-extr)'!K24</f>
        <v>4.507042253521127E-2</v>
      </c>
      <c r="L48" s="39">
        <f>('Nacionalidad (esp-extr)'!M24-'Nacionalidad (esp-extr)'!L24)/'Nacionalidad (esp-extr)'!L24</f>
        <v>2.9649595687331536E-2</v>
      </c>
      <c r="M48" s="39">
        <f>('Nacionalidad (esp-extr)'!N24-'Nacionalidad (esp-extr)'!M24)/'Nacionalidad (esp-extr)'!M24</f>
        <v>2.6178010471204188E-2</v>
      </c>
      <c r="N48" s="39">
        <f>('Nacionalidad (esp-extr)'!O24-'Nacionalidad (esp-extr)'!N24)/'Nacionalidad (esp-extr)'!N24</f>
        <v>1.3605442176870748E-2</v>
      </c>
      <c r="O48" s="39">
        <f>('Nacionalidad (esp-extr)'!P24-'Nacionalidad (esp-extr)'!O24)/'Nacionalidad (esp-extr)'!O24</f>
        <v>-2.5167785234899327E-2</v>
      </c>
      <c r="P48" s="39">
        <f>('Nacionalidad (esp-extr)'!Q24-'Nacionalidad (esp-extr)'!P24)/'Nacionalidad (esp-extr)'!P24</f>
        <v>-6.8846815834767644E-3</v>
      </c>
      <c r="Q48" s="39">
        <f>('Nacionalidad (esp-extr)'!R24-'Nacionalidad (esp-extr)'!Q24)/'Nacionalidad (esp-extr)'!Q24</f>
        <v>9.0121317157712308E-2</v>
      </c>
      <c r="R48" s="39">
        <f>('Nacionalidad (esp-extr)'!S24-'Nacionalidad (esp-extr)'!R24)/'Nacionalidad (esp-extr)'!R24</f>
        <v>8.744038155802861E-3</v>
      </c>
      <c r="S48" s="39">
        <f>('Nacionalidad (esp-extr)'!T24-'Nacionalidad (esp-extr)'!S24)/'Nacionalidad (esp-extr)'!S24</f>
        <v>4.5705279747832936E-2</v>
      </c>
      <c r="T48" s="39">
        <f>('Nacionalidad (esp-extr)'!U24-'Nacionalidad (esp-extr)'!T24)/'Nacionalidad (esp-extr)'!T24</f>
        <v>4.1446872645064053E-2</v>
      </c>
      <c r="U48" s="39">
        <f>('Nacionalidad (esp-extr)'!V24-'Nacionalidad (esp-extr)'!U24)/'Nacionalidad (esp-extr)'!U24</f>
        <v>1.1577424023154847E-2</v>
      </c>
      <c r="V48" s="39">
        <f>('Nacionalidad (esp-extr)'!W24-'Nacionalidad (esp-extr)'!V24)/'Nacionalidad (esp-extr)'!V24</f>
        <v>-2.0028612303290415E-2</v>
      </c>
      <c r="W48" s="39">
        <f>('Nacionalidad (esp-extr)'!X24-'Nacionalidad (esp-extr)'!W24)/'Nacionalidad (esp-extr)'!W24</f>
        <v>-2.0437956204379562E-2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27" zoomScale="75" workbookViewId="0">
      <selection activeCell="F16" sqref="F16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5" t="s">
        <v>0</v>
      </c>
    </row>
    <row r="2" spans="1:22" ht="30" customHeight="1">
      <c r="A2" s="46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74</v>
      </c>
      <c r="B8" s="42">
        <f>SUM(B9:B13)</f>
        <v>570</v>
      </c>
      <c r="C8" s="42">
        <v>795</v>
      </c>
      <c r="D8" s="42">
        <v>1020</v>
      </c>
      <c r="E8" s="42">
        <v>1255</v>
      </c>
      <c r="F8" s="42">
        <v>1464</v>
      </c>
      <c r="G8" s="42">
        <v>1703</v>
      </c>
      <c r="H8" s="42">
        <v>2002</v>
      </c>
      <c r="I8" s="42">
        <v>2229</v>
      </c>
      <c r="J8" s="42">
        <v>2343</v>
      </c>
      <c r="K8" s="42">
        <v>2418</v>
      </c>
      <c r="L8" s="42">
        <v>2492</v>
      </c>
      <c r="M8" s="42">
        <v>2509</v>
      </c>
      <c r="N8" s="42">
        <v>2501</v>
      </c>
      <c r="O8" s="42">
        <v>2471</v>
      </c>
      <c r="P8" s="42">
        <v>2690</v>
      </c>
      <c r="Q8" s="42">
        <v>2727</v>
      </c>
      <c r="R8" s="42">
        <v>2891</v>
      </c>
      <c r="S8" s="42">
        <v>3059</v>
      </c>
      <c r="T8" s="42">
        <v>3088</v>
      </c>
      <c r="U8" s="42">
        <v>2954</v>
      </c>
      <c r="V8" s="124">
        <v>2860</v>
      </c>
    </row>
    <row r="9" spans="1:22" ht="18" customHeight="1">
      <c r="A9" s="36" t="s">
        <v>75</v>
      </c>
      <c r="B9" s="6">
        <v>96</v>
      </c>
      <c r="C9" s="6">
        <v>128</v>
      </c>
      <c r="D9" s="6">
        <v>163</v>
      </c>
      <c r="E9" s="6">
        <v>208</v>
      </c>
      <c r="F9" s="6">
        <v>229</v>
      </c>
      <c r="G9" s="6">
        <v>240</v>
      </c>
      <c r="H9" s="6">
        <v>260</v>
      </c>
      <c r="I9" s="6">
        <v>319</v>
      </c>
      <c r="J9" s="6">
        <v>337</v>
      </c>
      <c r="K9" s="6">
        <v>335</v>
      </c>
      <c r="L9" s="6">
        <v>367</v>
      </c>
      <c r="M9" s="6">
        <v>399</v>
      </c>
      <c r="N9" s="6">
        <v>433</v>
      </c>
      <c r="O9" s="6">
        <v>443</v>
      </c>
      <c r="P9" s="6">
        <v>519</v>
      </c>
      <c r="Q9" s="6">
        <v>524</v>
      </c>
      <c r="R9" s="6">
        <v>576</v>
      </c>
      <c r="S9" s="6">
        <v>605</v>
      </c>
      <c r="T9" s="6">
        <v>610</v>
      </c>
      <c r="U9" s="6">
        <v>608</v>
      </c>
      <c r="V9" s="125">
        <v>553</v>
      </c>
    </row>
    <row r="10" spans="1:22" ht="18" customHeight="1">
      <c r="A10" s="36" t="s">
        <v>76</v>
      </c>
      <c r="B10" s="29">
        <v>274</v>
      </c>
      <c r="C10" s="29">
        <v>401</v>
      </c>
      <c r="D10" s="29">
        <v>499</v>
      </c>
      <c r="E10" s="29">
        <v>575</v>
      </c>
      <c r="F10" s="29">
        <v>615</v>
      </c>
      <c r="G10" s="29">
        <v>693</v>
      </c>
      <c r="H10" s="29">
        <v>804</v>
      </c>
      <c r="I10" s="29">
        <v>880</v>
      </c>
      <c r="J10" s="29">
        <v>866</v>
      </c>
      <c r="K10" s="29">
        <v>901</v>
      </c>
      <c r="L10" s="29">
        <v>909</v>
      </c>
      <c r="M10" s="29">
        <v>941</v>
      </c>
      <c r="N10" s="29">
        <v>941</v>
      </c>
      <c r="O10" s="29">
        <v>944</v>
      </c>
      <c r="P10" s="29">
        <v>1042</v>
      </c>
      <c r="Q10" s="29">
        <v>1043</v>
      </c>
      <c r="R10" s="29">
        <v>1110</v>
      </c>
      <c r="S10" s="29">
        <v>1158</v>
      </c>
      <c r="T10" s="29">
        <v>1159</v>
      </c>
      <c r="U10" s="29">
        <v>1030</v>
      </c>
      <c r="V10" s="126">
        <v>937</v>
      </c>
    </row>
    <row r="11" spans="1:22" ht="18" customHeight="1">
      <c r="A11" s="36" t="s">
        <v>77</v>
      </c>
      <c r="B11" s="29">
        <v>157</v>
      </c>
      <c r="C11" s="29">
        <v>213</v>
      </c>
      <c r="D11" s="29">
        <v>287</v>
      </c>
      <c r="E11" s="29">
        <v>378</v>
      </c>
      <c r="F11" s="29">
        <v>505</v>
      </c>
      <c r="G11" s="29">
        <v>623</v>
      </c>
      <c r="H11" s="29">
        <v>753</v>
      </c>
      <c r="I11" s="29">
        <v>820</v>
      </c>
      <c r="J11" s="29">
        <v>873</v>
      </c>
      <c r="K11" s="29">
        <v>890</v>
      </c>
      <c r="L11" s="29">
        <v>903</v>
      </c>
      <c r="M11" s="29">
        <v>844</v>
      </c>
      <c r="N11" s="29">
        <v>805</v>
      </c>
      <c r="O11" s="29">
        <v>774</v>
      </c>
      <c r="P11" s="29">
        <v>809</v>
      </c>
      <c r="Q11" s="29">
        <v>837</v>
      </c>
      <c r="R11" s="29">
        <v>874</v>
      </c>
      <c r="S11" s="29">
        <v>940</v>
      </c>
      <c r="T11" s="29">
        <v>963</v>
      </c>
      <c r="U11" s="29">
        <v>958</v>
      </c>
      <c r="V11" s="126">
        <v>975</v>
      </c>
    </row>
    <row r="12" spans="1:22" ht="18" customHeight="1">
      <c r="A12" s="36" t="s">
        <v>78</v>
      </c>
      <c r="B12" s="29">
        <v>32</v>
      </c>
      <c r="C12" s="29">
        <v>37</v>
      </c>
      <c r="D12" s="29">
        <v>55</v>
      </c>
      <c r="E12" s="29">
        <v>69</v>
      </c>
      <c r="F12" s="29">
        <v>90</v>
      </c>
      <c r="G12" s="29">
        <v>112</v>
      </c>
      <c r="H12" s="29">
        <v>139</v>
      </c>
      <c r="I12" s="29">
        <v>160</v>
      </c>
      <c r="J12" s="29">
        <v>210</v>
      </c>
      <c r="K12" s="29">
        <v>221</v>
      </c>
      <c r="L12" s="29">
        <v>236</v>
      </c>
      <c r="M12" s="29">
        <v>243</v>
      </c>
      <c r="N12" s="29">
        <v>243</v>
      </c>
      <c r="O12" s="29">
        <v>222</v>
      </c>
      <c r="P12" s="29">
        <v>226</v>
      </c>
      <c r="Q12" s="29">
        <v>229</v>
      </c>
      <c r="R12" s="29">
        <v>224</v>
      </c>
      <c r="S12" s="29">
        <v>241</v>
      </c>
      <c r="T12" s="29">
        <v>238</v>
      </c>
      <c r="U12" s="29">
        <v>235</v>
      </c>
      <c r="V12" s="126">
        <v>269</v>
      </c>
    </row>
    <row r="13" spans="1:22" ht="18" customHeight="1">
      <c r="A13" s="30" t="s">
        <v>79</v>
      </c>
      <c r="B13" s="55">
        <v>11</v>
      </c>
      <c r="C13" s="55">
        <v>16</v>
      </c>
      <c r="D13" s="55">
        <v>16</v>
      </c>
      <c r="E13" s="55">
        <v>25</v>
      </c>
      <c r="F13" s="55">
        <v>25</v>
      </c>
      <c r="G13" s="55">
        <v>35</v>
      </c>
      <c r="H13" s="55">
        <v>46</v>
      </c>
      <c r="I13" s="55">
        <v>50</v>
      </c>
      <c r="J13" s="55">
        <v>57</v>
      </c>
      <c r="K13" s="55">
        <v>71</v>
      </c>
      <c r="L13" s="55">
        <v>77</v>
      </c>
      <c r="M13" s="55">
        <v>82</v>
      </c>
      <c r="N13" s="55">
        <v>79</v>
      </c>
      <c r="O13" s="55">
        <v>88</v>
      </c>
      <c r="P13" s="55">
        <v>94</v>
      </c>
      <c r="Q13" s="55">
        <v>94</v>
      </c>
      <c r="R13" s="55">
        <v>107</v>
      </c>
      <c r="S13" s="55">
        <v>115</v>
      </c>
      <c r="T13" s="55">
        <v>118</v>
      </c>
      <c r="U13" s="55">
        <v>123</v>
      </c>
      <c r="V13" s="127">
        <v>126</v>
      </c>
    </row>
    <row r="14" spans="1:22" ht="18" customHeight="1">
      <c r="A14" s="32" t="s">
        <v>48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>
      <c r="B15" s="6"/>
    </row>
    <row r="16" spans="1:22" ht="18" customHeight="1"/>
    <row r="17" spans="1:22" ht="18" customHeight="1">
      <c r="A17" s="77" t="s">
        <v>49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74</v>
      </c>
      <c r="B18" s="42">
        <f>SUM(B19:B23)</f>
        <v>309</v>
      </c>
      <c r="C18" s="42">
        <v>440</v>
      </c>
      <c r="D18" s="42">
        <v>563</v>
      </c>
      <c r="E18" s="42">
        <v>680</v>
      </c>
      <c r="F18" s="42">
        <v>777</v>
      </c>
      <c r="G18" s="42">
        <v>901</v>
      </c>
      <c r="H18" s="42">
        <v>1058</v>
      </c>
      <c r="I18" s="42">
        <v>1164</v>
      </c>
      <c r="J18" s="42">
        <v>1230</v>
      </c>
      <c r="K18" s="42">
        <v>1272</v>
      </c>
      <c r="L18" s="42">
        <v>1316</v>
      </c>
      <c r="M18" s="42">
        <v>1317</v>
      </c>
      <c r="N18" s="42">
        <v>1339</v>
      </c>
      <c r="O18" s="42">
        <v>1317</v>
      </c>
      <c r="P18" s="42">
        <v>1432</v>
      </c>
      <c r="Q18" s="42">
        <v>1458</v>
      </c>
      <c r="R18" s="42">
        <v>1564</v>
      </c>
      <c r="S18" s="42">
        <v>1677</v>
      </c>
      <c r="T18" s="42">
        <v>1690</v>
      </c>
      <c r="U18" s="42">
        <v>1584</v>
      </c>
      <c r="V18" s="42">
        <v>1518</v>
      </c>
    </row>
    <row r="19" spans="1:22" ht="18" customHeight="1">
      <c r="A19" s="36" t="s">
        <v>75</v>
      </c>
      <c r="B19" s="6">
        <v>47</v>
      </c>
      <c r="C19" s="6">
        <v>66</v>
      </c>
      <c r="D19" s="6">
        <v>79</v>
      </c>
      <c r="E19" s="6">
        <v>107</v>
      </c>
      <c r="F19" s="6">
        <v>116</v>
      </c>
      <c r="G19" s="6">
        <v>119</v>
      </c>
      <c r="H19" s="6">
        <v>130</v>
      </c>
      <c r="I19" s="6">
        <v>162</v>
      </c>
      <c r="J19" s="6">
        <v>171</v>
      </c>
      <c r="K19" s="6">
        <v>168</v>
      </c>
      <c r="L19" s="6">
        <v>176</v>
      </c>
      <c r="M19" s="6">
        <v>193</v>
      </c>
      <c r="N19" s="6">
        <v>223</v>
      </c>
      <c r="O19" s="6">
        <v>220</v>
      </c>
      <c r="P19" s="6">
        <v>261</v>
      </c>
      <c r="Q19" s="6">
        <v>268</v>
      </c>
      <c r="R19" s="6">
        <v>297</v>
      </c>
      <c r="S19" s="6">
        <v>305</v>
      </c>
      <c r="T19" s="6">
        <v>306</v>
      </c>
      <c r="U19" s="6">
        <v>303</v>
      </c>
      <c r="V19" s="6">
        <v>277</v>
      </c>
    </row>
    <row r="20" spans="1:22" ht="18" customHeight="1">
      <c r="A20" s="36" t="s">
        <v>76</v>
      </c>
      <c r="B20" s="29">
        <v>158</v>
      </c>
      <c r="C20" s="29">
        <v>238</v>
      </c>
      <c r="D20" s="29">
        <v>299</v>
      </c>
      <c r="E20" s="29">
        <v>333</v>
      </c>
      <c r="F20" s="29">
        <v>346</v>
      </c>
      <c r="G20" s="29">
        <v>386</v>
      </c>
      <c r="H20" s="29">
        <v>440</v>
      </c>
      <c r="I20" s="29">
        <v>477</v>
      </c>
      <c r="J20" s="29">
        <v>470</v>
      </c>
      <c r="K20" s="29">
        <v>498</v>
      </c>
      <c r="L20" s="29">
        <v>501</v>
      </c>
      <c r="M20" s="29">
        <v>513</v>
      </c>
      <c r="N20" s="29">
        <v>512</v>
      </c>
      <c r="O20" s="29">
        <v>520</v>
      </c>
      <c r="P20" s="29">
        <v>569</v>
      </c>
      <c r="Q20" s="29">
        <v>571</v>
      </c>
      <c r="R20" s="29">
        <v>622</v>
      </c>
      <c r="S20" s="29">
        <v>670</v>
      </c>
      <c r="T20" s="29">
        <v>673</v>
      </c>
      <c r="U20" s="29">
        <v>574</v>
      </c>
      <c r="V20" s="29">
        <v>507</v>
      </c>
    </row>
    <row r="21" spans="1:22" ht="18" customHeight="1">
      <c r="A21" s="36" t="s">
        <v>77</v>
      </c>
      <c r="B21" s="29">
        <v>80</v>
      </c>
      <c r="C21" s="29">
        <v>111</v>
      </c>
      <c r="D21" s="29">
        <v>151</v>
      </c>
      <c r="E21" s="29">
        <v>195</v>
      </c>
      <c r="F21" s="29">
        <v>255</v>
      </c>
      <c r="G21" s="29">
        <v>318</v>
      </c>
      <c r="H21" s="29">
        <v>392</v>
      </c>
      <c r="I21" s="29">
        <v>416</v>
      </c>
      <c r="J21" s="29">
        <v>452</v>
      </c>
      <c r="K21" s="29">
        <v>458</v>
      </c>
      <c r="L21" s="29">
        <v>482</v>
      </c>
      <c r="M21" s="29">
        <v>443</v>
      </c>
      <c r="N21" s="29">
        <v>432</v>
      </c>
      <c r="O21" s="29">
        <v>413</v>
      </c>
      <c r="P21" s="29">
        <v>437</v>
      </c>
      <c r="Q21" s="29">
        <v>453</v>
      </c>
      <c r="R21" s="29">
        <v>470</v>
      </c>
      <c r="S21" s="29">
        <v>513</v>
      </c>
      <c r="T21" s="29">
        <v>517</v>
      </c>
      <c r="U21" s="29">
        <v>510</v>
      </c>
      <c r="V21" s="29">
        <v>523</v>
      </c>
    </row>
    <row r="22" spans="1:22" ht="18" customHeight="1">
      <c r="A22" s="36" t="s">
        <v>78</v>
      </c>
      <c r="B22" s="29">
        <v>19</v>
      </c>
      <c r="C22" s="29">
        <v>19</v>
      </c>
      <c r="D22" s="29">
        <v>28</v>
      </c>
      <c r="E22" s="29">
        <v>36</v>
      </c>
      <c r="F22" s="29">
        <v>52</v>
      </c>
      <c r="G22" s="29">
        <v>63</v>
      </c>
      <c r="H22" s="29">
        <v>76</v>
      </c>
      <c r="I22" s="29">
        <v>86</v>
      </c>
      <c r="J22" s="29">
        <v>113</v>
      </c>
      <c r="K22" s="29">
        <v>119</v>
      </c>
      <c r="L22" s="29">
        <v>125</v>
      </c>
      <c r="M22" s="29">
        <v>129</v>
      </c>
      <c r="N22" s="29">
        <v>131</v>
      </c>
      <c r="O22" s="29">
        <v>115</v>
      </c>
      <c r="P22" s="29">
        <v>113</v>
      </c>
      <c r="Q22" s="29">
        <v>114</v>
      </c>
      <c r="R22" s="29">
        <v>118</v>
      </c>
      <c r="S22" s="29">
        <v>126</v>
      </c>
      <c r="T22" s="29">
        <v>130</v>
      </c>
      <c r="U22" s="29">
        <v>126</v>
      </c>
      <c r="V22" s="29">
        <v>143</v>
      </c>
    </row>
    <row r="23" spans="1:22" ht="18" customHeight="1">
      <c r="A23" s="30" t="s">
        <v>79</v>
      </c>
      <c r="B23" s="55">
        <v>5</v>
      </c>
      <c r="C23" s="55">
        <v>6</v>
      </c>
      <c r="D23" s="55">
        <v>6</v>
      </c>
      <c r="E23" s="55">
        <v>9</v>
      </c>
      <c r="F23" s="55">
        <v>8</v>
      </c>
      <c r="G23" s="55">
        <v>15</v>
      </c>
      <c r="H23" s="55">
        <v>20</v>
      </c>
      <c r="I23" s="55">
        <v>23</v>
      </c>
      <c r="J23" s="55">
        <v>24</v>
      </c>
      <c r="K23" s="55">
        <v>29</v>
      </c>
      <c r="L23" s="55">
        <v>32</v>
      </c>
      <c r="M23" s="55">
        <v>39</v>
      </c>
      <c r="N23" s="55">
        <v>41</v>
      </c>
      <c r="O23" s="55">
        <v>49</v>
      </c>
      <c r="P23" s="55">
        <v>52</v>
      </c>
      <c r="Q23" s="55">
        <v>52</v>
      </c>
      <c r="R23" s="55">
        <v>57</v>
      </c>
      <c r="S23" s="55">
        <v>63</v>
      </c>
      <c r="T23" s="55">
        <v>64</v>
      </c>
      <c r="U23" s="55">
        <v>71</v>
      </c>
      <c r="V23" s="55">
        <v>68</v>
      </c>
    </row>
    <row r="24" spans="1:22" ht="18" customHeight="1">
      <c r="A24" s="32" t="s">
        <v>48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50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74</v>
      </c>
      <c r="B28" s="42">
        <f>SUM(B29:B33)</f>
        <v>261</v>
      </c>
      <c r="C28" s="42">
        <v>355</v>
      </c>
      <c r="D28" s="42">
        <v>457</v>
      </c>
      <c r="E28" s="42">
        <v>575</v>
      </c>
      <c r="F28" s="42">
        <v>687</v>
      </c>
      <c r="G28" s="42">
        <v>802</v>
      </c>
      <c r="H28" s="42">
        <v>944</v>
      </c>
      <c r="I28" s="42">
        <v>1065</v>
      </c>
      <c r="J28" s="42">
        <v>1113</v>
      </c>
      <c r="K28" s="42">
        <v>1146</v>
      </c>
      <c r="L28" s="42">
        <v>1176</v>
      </c>
      <c r="M28" s="42">
        <v>1192</v>
      </c>
      <c r="N28" s="42">
        <v>1162</v>
      </c>
      <c r="O28" s="42">
        <v>1154</v>
      </c>
      <c r="P28" s="42">
        <v>1258</v>
      </c>
      <c r="Q28" s="42">
        <v>1269</v>
      </c>
      <c r="R28" s="42">
        <v>1327</v>
      </c>
      <c r="S28" s="42">
        <v>1382</v>
      </c>
      <c r="T28" s="42">
        <v>1398</v>
      </c>
      <c r="U28" s="42">
        <v>1370</v>
      </c>
      <c r="V28" s="42">
        <v>1342</v>
      </c>
    </row>
    <row r="29" spans="1:22" ht="18" customHeight="1">
      <c r="A29" s="36" t="s">
        <v>75</v>
      </c>
      <c r="B29" s="6">
        <v>49</v>
      </c>
      <c r="C29" s="6">
        <v>62</v>
      </c>
      <c r="D29" s="6">
        <v>84</v>
      </c>
      <c r="E29" s="6">
        <v>101</v>
      </c>
      <c r="F29" s="6">
        <v>113</v>
      </c>
      <c r="G29" s="6">
        <v>121</v>
      </c>
      <c r="H29" s="6">
        <v>130</v>
      </c>
      <c r="I29" s="6">
        <v>157</v>
      </c>
      <c r="J29" s="6">
        <v>166</v>
      </c>
      <c r="K29" s="6">
        <v>167</v>
      </c>
      <c r="L29" s="6">
        <v>191</v>
      </c>
      <c r="M29" s="6">
        <v>206</v>
      </c>
      <c r="N29" s="6">
        <v>210</v>
      </c>
      <c r="O29" s="6">
        <v>223</v>
      </c>
      <c r="P29" s="6">
        <v>258</v>
      </c>
      <c r="Q29" s="6">
        <v>256</v>
      </c>
      <c r="R29" s="6">
        <v>279</v>
      </c>
      <c r="S29" s="6">
        <v>300</v>
      </c>
      <c r="T29" s="6">
        <v>304</v>
      </c>
      <c r="U29" s="6">
        <v>305</v>
      </c>
      <c r="V29" s="6">
        <v>276</v>
      </c>
    </row>
    <row r="30" spans="1:22" ht="18" customHeight="1">
      <c r="A30" s="36" t="s">
        <v>76</v>
      </c>
      <c r="B30" s="29">
        <v>116</v>
      </c>
      <c r="C30" s="29">
        <v>163</v>
      </c>
      <c r="D30" s="29">
        <v>200</v>
      </c>
      <c r="E30" s="29">
        <v>242</v>
      </c>
      <c r="F30" s="29">
        <v>269</v>
      </c>
      <c r="G30" s="29">
        <v>307</v>
      </c>
      <c r="H30" s="29">
        <v>364</v>
      </c>
      <c r="I30" s="29">
        <v>403</v>
      </c>
      <c r="J30" s="29">
        <v>396</v>
      </c>
      <c r="K30" s="29">
        <v>403</v>
      </c>
      <c r="L30" s="29">
        <v>408</v>
      </c>
      <c r="M30" s="29">
        <v>428</v>
      </c>
      <c r="N30" s="29">
        <v>429</v>
      </c>
      <c r="O30" s="29">
        <v>424</v>
      </c>
      <c r="P30" s="29">
        <v>473</v>
      </c>
      <c r="Q30" s="29">
        <v>472</v>
      </c>
      <c r="R30" s="29">
        <v>488</v>
      </c>
      <c r="S30" s="29">
        <v>488</v>
      </c>
      <c r="T30" s="29">
        <v>486</v>
      </c>
      <c r="U30" s="29">
        <v>456</v>
      </c>
      <c r="V30" s="29">
        <v>430</v>
      </c>
    </row>
    <row r="31" spans="1:22" ht="18" customHeight="1">
      <c r="A31" s="36" t="s">
        <v>77</v>
      </c>
      <c r="B31" s="29">
        <v>77</v>
      </c>
      <c r="C31" s="29">
        <v>102</v>
      </c>
      <c r="D31" s="29">
        <v>136</v>
      </c>
      <c r="E31" s="29">
        <v>183</v>
      </c>
      <c r="F31" s="29">
        <v>250</v>
      </c>
      <c r="G31" s="29">
        <v>305</v>
      </c>
      <c r="H31" s="29">
        <v>361</v>
      </c>
      <c r="I31" s="29">
        <v>404</v>
      </c>
      <c r="J31" s="29">
        <v>421</v>
      </c>
      <c r="K31" s="29">
        <v>432</v>
      </c>
      <c r="L31" s="29">
        <v>421</v>
      </c>
      <c r="M31" s="29">
        <v>401</v>
      </c>
      <c r="N31" s="29">
        <v>373</v>
      </c>
      <c r="O31" s="29">
        <v>361</v>
      </c>
      <c r="P31" s="29">
        <v>372</v>
      </c>
      <c r="Q31" s="29">
        <v>384</v>
      </c>
      <c r="R31" s="29">
        <v>404</v>
      </c>
      <c r="S31" s="29">
        <v>427</v>
      </c>
      <c r="T31" s="29">
        <v>446</v>
      </c>
      <c r="U31" s="29">
        <v>448</v>
      </c>
      <c r="V31" s="29">
        <v>452</v>
      </c>
    </row>
    <row r="32" spans="1:22" ht="18" customHeight="1">
      <c r="A32" s="36" t="s">
        <v>78</v>
      </c>
      <c r="B32" s="29">
        <v>13</v>
      </c>
      <c r="C32" s="29">
        <v>18</v>
      </c>
      <c r="D32" s="29">
        <v>27</v>
      </c>
      <c r="E32" s="29">
        <v>33</v>
      </c>
      <c r="F32" s="29">
        <v>38</v>
      </c>
      <c r="G32" s="29">
        <v>49</v>
      </c>
      <c r="H32" s="29">
        <v>63</v>
      </c>
      <c r="I32" s="29">
        <v>74</v>
      </c>
      <c r="J32" s="29">
        <v>97</v>
      </c>
      <c r="K32" s="29">
        <v>102</v>
      </c>
      <c r="L32" s="29">
        <v>111</v>
      </c>
      <c r="M32" s="29">
        <v>114</v>
      </c>
      <c r="N32" s="29">
        <v>112</v>
      </c>
      <c r="O32" s="29">
        <v>107</v>
      </c>
      <c r="P32" s="29">
        <v>113</v>
      </c>
      <c r="Q32" s="29">
        <v>115</v>
      </c>
      <c r="R32" s="29">
        <v>106</v>
      </c>
      <c r="S32" s="29">
        <v>115</v>
      </c>
      <c r="T32" s="29">
        <v>108</v>
      </c>
      <c r="U32" s="29">
        <v>109</v>
      </c>
      <c r="V32" s="29">
        <v>126</v>
      </c>
    </row>
    <row r="33" spans="1:22" ht="18" customHeight="1">
      <c r="A33" s="30" t="s">
        <v>79</v>
      </c>
      <c r="B33" s="55">
        <v>6</v>
      </c>
      <c r="C33" s="55">
        <v>10</v>
      </c>
      <c r="D33" s="55">
        <v>10</v>
      </c>
      <c r="E33" s="55">
        <v>16</v>
      </c>
      <c r="F33" s="55">
        <v>17</v>
      </c>
      <c r="G33" s="55">
        <v>20</v>
      </c>
      <c r="H33" s="55">
        <v>26</v>
      </c>
      <c r="I33" s="55">
        <v>27</v>
      </c>
      <c r="J33" s="55">
        <v>33</v>
      </c>
      <c r="K33" s="55">
        <v>42</v>
      </c>
      <c r="L33" s="55">
        <v>45</v>
      </c>
      <c r="M33" s="55">
        <v>43</v>
      </c>
      <c r="N33" s="55">
        <v>38</v>
      </c>
      <c r="O33" s="55">
        <v>39</v>
      </c>
      <c r="P33" s="55">
        <v>42</v>
      </c>
      <c r="Q33" s="55">
        <v>42</v>
      </c>
      <c r="R33" s="55">
        <v>50</v>
      </c>
      <c r="S33" s="55">
        <v>52</v>
      </c>
      <c r="T33" s="55">
        <v>54</v>
      </c>
      <c r="U33" s="55">
        <v>52</v>
      </c>
      <c r="V33" s="55">
        <v>58</v>
      </c>
    </row>
    <row r="34" spans="1:22" ht="18" customHeight="1">
      <c r="A34" s="32" t="s">
        <v>48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74</v>
      </c>
      <c r="B41" s="53">
        <f t="shared" ref="B41:T41" si="0">SUM(B42:B46)</f>
        <v>0.99999999999999989</v>
      </c>
      <c r="C41" s="53">
        <f t="shared" si="0"/>
        <v>1</v>
      </c>
      <c r="D41" s="53">
        <f t="shared" si="0"/>
        <v>1</v>
      </c>
      <c r="E41" s="53">
        <f t="shared" si="0"/>
        <v>1</v>
      </c>
      <c r="F41" s="53">
        <f t="shared" si="0"/>
        <v>1</v>
      </c>
      <c r="G41" s="53">
        <f t="shared" si="0"/>
        <v>1</v>
      </c>
      <c r="H41" s="53">
        <f t="shared" si="0"/>
        <v>1</v>
      </c>
      <c r="I41" s="53">
        <f t="shared" si="0"/>
        <v>1</v>
      </c>
      <c r="J41" s="53">
        <f t="shared" si="0"/>
        <v>1</v>
      </c>
      <c r="K41" s="53">
        <f t="shared" si="0"/>
        <v>1</v>
      </c>
      <c r="L41" s="53">
        <f t="shared" si="0"/>
        <v>0.99999999999999989</v>
      </c>
      <c r="M41" s="53">
        <f t="shared" si="0"/>
        <v>1</v>
      </c>
      <c r="N41" s="53">
        <f t="shared" si="0"/>
        <v>0.99999999999999989</v>
      </c>
      <c r="O41" s="53">
        <f t="shared" si="0"/>
        <v>1</v>
      </c>
      <c r="P41" s="53">
        <f t="shared" si="0"/>
        <v>1</v>
      </c>
      <c r="Q41" s="53">
        <f t="shared" si="0"/>
        <v>1</v>
      </c>
      <c r="R41" s="53">
        <f t="shared" si="0"/>
        <v>1</v>
      </c>
      <c r="S41" s="53">
        <f t="shared" si="0"/>
        <v>1</v>
      </c>
      <c r="T41" s="53">
        <f t="shared" si="0"/>
        <v>1</v>
      </c>
      <c r="U41" s="53">
        <f>SUM(U42:U46)</f>
        <v>1.0000000000000002</v>
      </c>
      <c r="V41" s="53">
        <f>SUM(V42:V46)</f>
        <v>1</v>
      </c>
    </row>
    <row r="42" spans="1:22" ht="18" customHeight="1">
      <c r="A42" s="36" t="s">
        <v>75</v>
      </c>
      <c r="B42" s="7">
        <f t="shared" ref="B42:T42" si="1">B9/B8</f>
        <v>0.16842105263157894</v>
      </c>
      <c r="C42" s="7">
        <f t="shared" si="1"/>
        <v>0.16100628930817609</v>
      </c>
      <c r="D42" s="7">
        <f t="shared" si="1"/>
        <v>0.15980392156862744</v>
      </c>
      <c r="E42" s="7">
        <f t="shared" si="1"/>
        <v>0.16573705179282869</v>
      </c>
      <c r="F42" s="7">
        <f t="shared" si="1"/>
        <v>0.15642076502732241</v>
      </c>
      <c r="G42" s="7">
        <f t="shared" si="1"/>
        <v>0.14092777451556077</v>
      </c>
      <c r="H42" s="7">
        <f t="shared" si="1"/>
        <v>0.12987012987012986</v>
      </c>
      <c r="I42" s="7">
        <f t="shared" si="1"/>
        <v>0.14311350381336924</v>
      </c>
      <c r="J42" s="7">
        <f t="shared" si="1"/>
        <v>0.14383269312846778</v>
      </c>
      <c r="K42" s="7">
        <f t="shared" si="1"/>
        <v>0.13854425144747726</v>
      </c>
      <c r="L42" s="7">
        <f t="shared" si="1"/>
        <v>0.1472712680577849</v>
      </c>
      <c r="M42" s="7">
        <f t="shared" si="1"/>
        <v>0.15902750099641291</v>
      </c>
      <c r="N42" s="7">
        <f t="shared" si="1"/>
        <v>0.17313074770091963</v>
      </c>
      <c r="O42" s="7">
        <f t="shared" si="1"/>
        <v>0.17927964386887899</v>
      </c>
      <c r="P42" s="7">
        <f t="shared" si="1"/>
        <v>0.19293680297397769</v>
      </c>
      <c r="Q42" s="7">
        <f t="shared" si="1"/>
        <v>0.19215254858819214</v>
      </c>
      <c r="R42" s="7">
        <f t="shared" si="1"/>
        <v>0.1992390176409547</v>
      </c>
      <c r="S42" s="7">
        <f t="shared" si="1"/>
        <v>0.19777705132396209</v>
      </c>
      <c r="T42" s="7">
        <f t="shared" si="1"/>
        <v>0.19753886010362695</v>
      </c>
      <c r="U42" s="7">
        <f>U9/U8</f>
        <v>0.2058226134055518</v>
      </c>
      <c r="V42" s="7">
        <f>V9/V8</f>
        <v>0.19335664335664335</v>
      </c>
    </row>
    <row r="43" spans="1:22" ht="18" customHeight="1">
      <c r="A43" s="36" t="s">
        <v>76</v>
      </c>
      <c r="B43" s="38">
        <f t="shared" ref="B43:T43" si="2">B10/B8</f>
        <v>0.48070175438596491</v>
      </c>
      <c r="C43" s="38">
        <f t="shared" si="2"/>
        <v>0.50440251572327044</v>
      </c>
      <c r="D43" s="38">
        <f t="shared" si="2"/>
        <v>0.48921568627450979</v>
      </c>
      <c r="E43" s="38">
        <f t="shared" si="2"/>
        <v>0.45816733067729082</v>
      </c>
      <c r="F43" s="38">
        <f t="shared" si="2"/>
        <v>0.42008196721311475</v>
      </c>
      <c r="G43" s="38">
        <f t="shared" si="2"/>
        <v>0.40692894891368175</v>
      </c>
      <c r="H43" s="38">
        <f t="shared" si="2"/>
        <v>0.4015984015984016</v>
      </c>
      <c r="I43" s="38">
        <f t="shared" si="2"/>
        <v>0.39479587258860477</v>
      </c>
      <c r="J43" s="38">
        <f t="shared" si="2"/>
        <v>0.36961160904822876</v>
      </c>
      <c r="K43" s="38">
        <f t="shared" si="2"/>
        <v>0.37262200165425974</v>
      </c>
      <c r="L43" s="38">
        <f t="shared" si="2"/>
        <v>0.3647672552166934</v>
      </c>
      <c r="M43" s="38">
        <f t="shared" si="2"/>
        <v>0.37504982064567555</v>
      </c>
      <c r="N43" s="38">
        <f t="shared" si="2"/>
        <v>0.37624950019992004</v>
      </c>
      <c r="O43" s="38">
        <f t="shared" si="2"/>
        <v>0.38203156616754352</v>
      </c>
      <c r="P43" s="38">
        <f t="shared" si="2"/>
        <v>0.38736059479553903</v>
      </c>
      <c r="Q43" s="38">
        <f t="shared" si="2"/>
        <v>0.38247158049138247</v>
      </c>
      <c r="R43" s="38">
        <f t="shared" si="2"/>
        <v>0.38395019024558974</v>
      </c>
      <c r="S43" s="38">
        <f t="shared" si="2"/>
        <v>0.37855508336057536</v>
      </c>
      <c r="T43" s="38">
        <f t="shared" si="2"/>
        <v>0.37532383419689119</v>
      </c>
      <c r="U43" s="7">
        <f>U10/U8</f>
        <v>0.34867975626269465</v>
      </c>
      <c r="V43" s="7">
        <f>V10/V8</f>
        <v>0.32762237762237761</v>
      </c>
    </row>
    <row r="44" spans="1:22" ht="18" customHeight="1">
      <c r="A44" s="36" t="s">
        <v>77</v>
      </c>
      <c r="B44" s="38">
        <f t="shared" ref="B44:T44" si="3">B11/B8</f>
        <v>0.27543859649122809</v>
      </c>
      <c r="C44" s="38">
        <f t="shared" si="3"/>
        <v>0.26792452830188679</v>
      </c>
      <c r="D44" s="38">
        <f t="shared" si="3"/>
        <v>0.28137254901960784</v>
      </c>
      <c r="E44" s="38">
        <f t="shared" si="3"/>
        <v>0.301195219123506</v>
      </c>
      <c r="F44" s="38">
        <f t="shared" si="3"/>
        <v>0.34494535519125685</v>
      </c>
      <c r="G44" s="38">
        <f t="shared" si="3"/>
        <v>0.36582501467997652</v>
      </c>
      <c r="H44" s="38">
        <f t="shared" si="3"/>
        <v>0.3761238761238761</v>
      </c>
      <c r="I44" s="38">
        <f t="shared" si="3"/>
        <v>0.36787797218483625</v>
      </c>
      <c r="J44" s="38">
        <f t="shared" si="3"/>
        <v>0.37259923175416132</v>
      </c>
      <c r="K44" s="38">
        <f t="shared" si="3"/>
        <v>0.36807278742762611</v>
      </c>
      <c r="L44" s="38">
        <f t="shared" si="3"/>
        <v>0.36235955056179775</v>
      </c>
      <c r="M44" s="38">
        <f t="shared" si="3"/>
        <v>0.33638899960143481</v>
      </c>
      <c r="N44" s="38">
        <f t="shared" si="3"/>
        <v>0.32187125149940021</v>
      </c>
      <c r="O44" s="38">
        <f t="shared" si="3"/>
        <v>0.31323350870093081</v>
      </c>
      <c r="P44" s="38">
        <f t="shared" si="3"/>
        <v>0.30074349442379184</v>
      </c>
      <c r="Q44" s="38">
        <f t="shared" si="3"/>
        <v>0.30693069306930693</v>
      </c>
      <c r="R44" s="38">
        <f t="shared" si="3"/>
        <v>0.30231753718436527</v>
      </c>
      <c r="S44" s="38">
        <f t="shared" si="3"/>
        <v>0.3072899640405361</v>
      </c>
      <c r="T44" s="38">
        <f t="shared" si="3"/>
        <v>0.31185233160621761</v>
      </c>
      <c r="U44" s="7">
        <f>U11/U8</f>
        <v>0.32430602572782669</v>
      </c>
      <c r="V44" s="7">
        <f>V11/V8</f>
        <v>0.34090909090909088</v>
      </c>
    </row>
    <row r="45" spans="1:22" ht="18" customHeight="1">
      <c r="A45" s="36" t="s">
        <v>78</v>
      </c>
      <c r="B45" s="38">
        <f t="shared" ref="B45:T45" si="4">B12/B8</f>
        <v>5.6140350877192984E-2</v>
      </c>
      <c r="C45" s="38">
        <f t="shared" si="4"/>
        <v>4.6540880503144651E-2</v>
      </c>
      <c r="D45" s="38">
        <f t="shared" si="4"/>
        <v>5.3921568627450983E-2</v>
      </c>
      <c r="E45" s="38">
        <f t="shared" si="4"/>
        <v>5.4980079681274899E-2</v>
      </c>
      <c r="F45" s="38">
        <f t="shared" si="4"/>
        <v>6.1475409836065573E-2</v>
      </c>
      <c r="G45" s="38">
        <f t="shared" si="4"/>
        <v>6.5766294773928355E-2</v>
      </c>
      <c r="H45" s="38">
        <f t="shared" si="4"/>
        <v>6.9430569430569425E-2</v>
      </c>
      <c r="I45" s="38">
        <f t="shared" si="4"/>
        <v>7.1781067743382679E-2</v>
      </c>
      <c r="J45" s="38">
        <f t="shared" si="4"/>
        <v>8.9628681177976954E-2</v>
      </c>
      <c r="K45" s="38">
        <f t="shared" si="4"/>
        <v>9.1397849462365593E-2</v>
      </c>
      <c r="L45" s="38">
        <f t="shared" si="4"/>
        <v>9.4703049759229538E-2</v>
      </c>
      <c r="M45" s="38">
        <f t="shared" si="4"/>
        <v>9.6851335193304106E-2</v>
      </c>
      <c r="N45" s="38">
        <f t="shared" si="4"/>
        <v>9.7161135545781693E-2</v>
      </c>
      <c r="O45" s="38">
        <f t="shared" si="4"/>
        <v>8.9842169162282479E-2</v>
      </c>
      <c r="P45" s="38">
        <f t="shared" si="4"/>
        <v>8.401486988847584E-2</v>
      </c>
      <c r="Q45" s="38">
        <f t="shared" si="4"/>
        <v>8.397506417308398E-2</v>
      </c>
      <c r="R45" s="38">
        <f t="shared" si="4"/>
        <v>7.7481840193704604E-2</v>
      </c>
      <c r="S45" s="38">
        <f t="shared" si="4"/>
        <v>7.8783916312520436E-2</v>
      </c>
      <c r="T45" s="38">
        <f t="shared" si="4"/>
        <v>7.7072538860103623E-2</v>
      </c>
      <c r="U45" s="7">
        <f>U12/U8</f>
        <v>7.9553148273527427E-2</v>
      </c>
      <c r="V45" s="7">
        <f>V12/V8</f>
        <v>9.4055944055944057E-2</v>
      </c>
    </row>
    <row r="46" spans="1:22" ht="18" customHeight="1">
      <c r="A46" s="30" t="s">
        <v>79</v>
      </c>
      <c r="B46" s="56">
        <f t="shared" ref="B46:T46" si="5">B13/B8</f>
        <v>1.9298245614035089E-2</v>
      </c>
      <c r="C46" s="56">
        <f t="shared" si="5"/>
        <v>2.0125786163522012E-2</v>
      </c>
      <c r="D46" s="56">
        <f t="shared" si="5"/>
        <v>1.5686274509803921E-2</v>
      </c>
      <c r="E46" s="56">
        <f t="shared" si="5"/>
        <v>1.9920318725099601E-2</v>
      </c>
      <c r="F46" s="56">
        <f t="shared" si="5"/>
        <v>1.7076502732240439E-2</v>
      </c>
      <c r="G46" s="56">
        <f t="shared" si="5"/>
        <v>2.0551967116852612E-2</v>
      </c>
      <c r="H46" s="56">
        <f t="shared" si="5"/>
        <v>2.2977022977022976E-2</v>
      </c>
      <c r="I46" s="56">
        <f t="shared" si="5"/>
        <v>2.243158366980709E-2</v>
      </c>
      <c r="J46" s="56">
        <f t="shared" si="5"/>
        <v>2.4327784891165175E-2</v>
      </c>
      <c r="K46" s="56">
        <f t="shared" si="5"/>
        <v>2.9363110008271298E-2</v>
      </c>
      <c r="L46" s="56">
        <f t="shared" si="5"/>
        <v>3.0898876404494381E-2</v>
      </c>
      <c r="M46" s="56">
        <f t="shared" si="5"/>
        <v>3.2682343563172581E-2</v>
      </c>
      <c r="N46" s="56">
        <f t="shared" si="5"/>
        <v>3.1587365053978411E-2</v>
      </c>
      <c r="O46" s="56">
        <f t="shared" si="5"/>
        <v>3.5613112100364226E-2</v>
      </c>
      <c r="P46" s="56">
        <f t="shared" si="5"/>
        <v>3.4944237918215611E-2</v>
      </c>
      <c r="Q46" s="56">
        <f t="shared" si="5"/>
        <v>3.4470113678034472E-2</v>
      </c>
      <c r="R46" s="56">
        <f t="shared" si="5"/>
        <v>3.7011414735385682E-2</v>
      </c>
      <c r="S46" s="56">
        <f t="shared" si="5"/>
        <v>3.7593984962406013E-2</v>
      </c>
      <c r="T46" s="56">
        <f t="shared" si="5"/>
        <v>3.8212435233160619E-2</v>
      </c>
      <c r="U46" s="105">
        <f>U13/U8</f>
        <v>4.1638456330399455E-2</v>
      </c>
      <c r="V46" s="105">
        <f>V13/V8</f>
        <v>4.4055944055944055E-2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49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74</v>
      </c>
      <c r="B51" s="53">
        <f t="shared" ref="B51:T51" si="6">SUM(B52:B56)</f>
        <v>1</v>
      </c>
      <c r="C51" s="53">
        <f t="shared" si="6"/>
        <v>1</v>
      </c>
      <c r="D51" s="53">
        <f t="shared" si="6"/>
        <v>1</v>
      </c>
      <c r="E51" s="53">
        <f t="shared" si="6"/>
        <v>0.99999999999999989</v>
      </c>
      <c r="F51" s="53">
        <f t="shared" si="6"/>
        <v>1</v>
      </c>
      <c r="G51" s="53">
        <f t="shared" si="6"/>
        <v>1.0000000000000002</v>
      </c>
      <c r="H51" s="53">
        <f t="shared" si="6"/>
        <v>0.99999999999999989</v>
      </c>
      <c r="I51" s="53">
        <f t="shared" si="6"/>
        <v>1</v>
      </c>
      <c r="J51" s="53">
        <f t="shared" si="6"/>
        <v>1</v>
      </c>
      <c r="K51" s="53">
        <f t="shared" si="6"/>
        <v>1</v>
      </c>
      <c r="L51" s="53">
        <f t="shared" si="6"/>
        <v>1</v>
      </c>
      <c r="M51" s="53">
        <f t="shared" si="6"/>
        <v>1.0000000000000002</v>
      </c>
      <c r="N51" s="53">
        <f t="shared" si="6"/>
        <v>1</v>
      </c>
      <c r="O51" s="53">
        <f t="shared" si="6"/>
        <v>1</v>
      </c>
      <c r="P51" s="53">
        <f t="shared" si="6"/>
        <v>1.0000000000000002</v>
      </c>
      <c r="Q51" s="53">
        <f t="shared" si="6"/>
        <v>0.99999999999999989</v>
      </c>
      <c r="R51" s="53">
        <f t="shared" si="6"/>
        <v>1</v>
      </c>
      <c r="S51" s="53">
        <f t="shared" si="6"/>
        <v>1</v>
      </c>
      <c r="T51" s="53">
        <f t="shared" si="6"/>
        <v>0.99999999999999989</v>
      </c>
      <c r="U51" s="53">
        <f>SUM(U52:U56)</f>
        <v>1</v>
      </c>
      <c r="V51" s="53">
        <f>SUM(V52:V56)</f>
        <v>1</v>
      </c>
    </row>
    <row r="52" spans="1:22" ht="18" customHeight="1">
      <c r="A52" s="36" t="s">
        <v>75</v>
      </c>
      <c r="B52" s="7">
        <f t="shared" ref="B52:T52" si="7">B19/B18</f>
        <v>0.15210355987055016</v>
      </c>
      <c r="C52" s="7">
        <f t="shared" si="7"/>
        <v>0.15</v>
      </c>
      <c r="D52" s="7">
        <f t="shared" si="7"/>
        <v>0.14031971580817051</v>
      </c>
      <c r="E52" s="7">
        <f t="shared" si="7"/>
        <v>0.15735294117647058</v>
      </c>
      <c r="F52" s="7">
        <f t="shared" si="7"/>
        <v>0.14929214929214929</v>
      </c>
      <c r="G52" s="7">
        <f t="shared" si="7"/>
        <v>0.13207547169811321</v>
      </c>
      <c r="H52" s="7">
        <f t="shared" si="7"/>
        <v>0.12287334593572778</v>
      </c>
      <c r="I52" s="7">
        <f t="shared" si="7"/>
        <v>0.13917525773195877</v>
      </c>
      <c r="J52" s="7">
        <f t="shared" si="7"/>
        <v>0.13902439024390245</v>
      </c>
      <c r="K52" s="7">
        <f t="shared" si="7"/>
        <v>0.13207547169811321</v>
      </c>
      <c r="L52" s="7">
        <f t="shared" si="7"/>
        <v>0.1337386018237082</v>
      </c>
      <c r="M52" s="7">
        <f t="shared" si="7"/>
        <v>0.14654517843583903</v>
      </c>
      <c r="N52" s="7">
        <f t="shared" si="7"/>
        <v>0.16654219566840925</v>
      </c>
      <c r="O52" s="7">
        <f t="shared" si="7"/>
        <v>0.16704631738800305</v>
      </c>
      <c r="P52" s="7">
        <f t="shared" si="7"/>
        <v>0.18226256983240224</v>
      </c>
      <c r="Q52" s="7">
        <f t="shared" si="7"/>
        <v>0.18381344307270234</v>
      </c>
      <c r="R52" s="7">
        <f t="shared" si="7"/>
        <v>0.18989769820971866</v>
      </c>
      <c r="S52" s="7">
        <f t="shared" si="7"/>
        <v>0.18187239117471676</v>
      </c>
      <c r="T52" s="7">
        <f t="shared" si="7"/>
        <v>0.18106508875739644</v>
      </c>
      <c r="U52" s="7">
        <f>U19/U18</f>
        <v>0.19128787878787878</v>
      </c>
      <c r="V52" s="7">
        <f>V19/V18</f>
        <v>0.18247694334650857</v>
      </c>
    </row>
    <row r="53" spans="1:22" ht="18" customHeight="1">
      <c r="A53" s="36" t="s">
        <v>76</v>
      </c>
      <c r="B53" s="38">
        <f t="shared" ref="B53:T53" si="8">B20/B18</f>
        <v>0.51132686084142398</v>
      </c>
      <c r="C53" s="38">
        <f t="shared" si="8"/>
        <v>0.54090909090909089</v>
      </c>
      <c r="D53" s="38">
        <f t="shared" si="8"/>
        <v>0.53108348134991124</v>
      </c>
      <c r="E53" s="38">
        <f t="shared" si="8"/>
        <v>0.48970588235294116</v>
      </c>
      <c r="F53" s="38">
        <f t="shared" si="8"/>
        <v>0.44530244530244528</v>
      </c>
      <c r="G53" s="38">
        <f t="shared" si="8"/>
        <v>0.42841287458379579</v>
      </c>
      <c r="H53" s="38">
        <f t="shared" si="8"/>
        <v>0.41587901701323249</v>
      </c>
      <c r="I53" s="38">
        <f t="shared" si="8"/>
        <v>0.40979381443298968</v>
      </c>
      <c r="J53" s="38">
        <f t="shared" si="8"/>
        <v>0.38211382113821141</v>
      </c>
      <c r="K53" s="38">
        <f t="shared" si="8"/>
        <v>0.39150943396226418</v>
      </c>
      <c r="L53" s="38">
        <f t="shared" si="8"/>
        <v>0.38069908814589665</v>
      </c>
      <c r="M53" s="38">
        <f t="shared" si="8"/>
        <v>0.38952164009111617</v>
      </c>
      <c r="N53" s="38">
        <f t="shared" si="8"/>
        <v>0.38237490664675133</v>
      </c>
      <c r="O53" s="38">
        <f t="shared" si="8"/>
        <v>0.39483675018982534</v>
      </c>
      <c r="P53" s="38">
        <f t="shared" si="8"/>
        <v>0.39734636871508378</v>
      </c>
      <c r="Q53" s="38">
        <f t="shared" si="8"/>
        <v>0.39163237311385457</v>
      </c>
      <c r="R53" s="38">
        <f t="shared" si="8"/>
        <v>0.39769820971867009</v>
      </c>
      <c r="S53" s="38">
        <f t="shared" si="8"/>
        <v>0.39952295766249257</v>
      </c>
      <c r="T53" s="38">
        <f t="shared" si="8"/>
        <v>0.39822485207100594</v>
      </c>
      <c r="U53" s="7">
        <f>U20/U18</f>
        <v>0.36237373737373735</v>
      </c>
      <c r="V53" s="7">
        <f>V20/V18</f>
        <v>0.33399209486166009</v>
      </c>
    </row>
    <row r="54" spans="1:22" ht="18" customHeight="1">
      <c r="A54" s="36" t="s">
        <v>77</v>
      </c>
      <c r="B54" s="38">
        <f t="shared" ref="B54:T54" si="9">B21/B18</f>
        <v>0.25889967637540451</v>
      </c>
      <c r="C54" s="38">
        <f t="shared" si="9"/>
        <v>0.25227272727272726</v>
      </c>
      <c r="D54" s="38">
        <f t="shared" si="9"/>
        <v>0.26820603907637658</v>
      </c>
      <c r="E54" s="38">
        <f t="shared" si="9"/>
        <v>0.28676470588235292</v>
      </c>
      <c r="F54" s="38">
        <f t="shared" si="9"/>
        <v>0.3281853281853282</v>
      </c>
      <c r="G54" s="38">
        <f t="shared" si="9"/>
        <v>0.35294117647058826</v>
      </c>
      <c r="H54" s="38">
        <f t="shared" si="9"/>
        <v>0.37051039697542532</v>
      </c>
      <c r="I54" s="38">
        <f t="shared" si="9"/>
        <v>0.35738831615120276</v>
      </c>
      <c r="J54" s="38">
        <f t="shared" si="9"/>
        <v>0.36747967479674798</v>
      </c>
      <c r="K54" s="38">
        <f t="shared" si="9"/>
        <v>0.36006289308176098</v>
      </c>
      <c r="L54" s="38">
        <f t="shared" si="9"/>
        <v>0.36626139817629177</v>
      </c>
      <c r="M54" s="38">
        <f t="shared" si="9"/>
        <v>0.33637053910402431</v>
      </c>
      <c r="N54" s="38">
        <f t="shared" si="9"/>
        <v>0.32262882748319643</v>
      </c>
      <c r="O54" s="38">
        <f t="shared" si="9"/>
        <v>0.31359149582384205</v>
      </c>
      <c r="P54" s="38">
        <f t="shared" si="9"/>
        <v>0.30516759776536312</v>
      </c>
      <c r="Q54" s="38">
        <f t="shared" si="9"/>
        <v>0.31069958847736623</v>
      </c>
      <c r="R54" s="38">
        <f t="shared" si="9"/>
        <v>0.30051150895140666</v>
      </c>
      <c r="S54" s="38">
        <f t="shared" si="9"/>
        <v>0.30590339892665475</v>
      </c>
      <c r="T54" s="38">
        <f t="shared" si="9"/>
        <v>0.30591715976331363</v>
      </c>
      <c r="U54" s="7">
        <f>U21/U18</f>
        <v>0.32196969696969696</v>
      </c>
      <c r="V54" s="7">
        <f>V21/V18</f>
        <v>0.344532279314888</v>
      </c>
    </row>
    <row r="55" spans="1:22" ht="18" customHeight="1">
      <c r="A55" s="36" t="s">
        <v>78</v>
      </c>
      <c r="B55" s="38">
        <f t="shared" ref="B55:T55" si="10">B22/B18</f>
        <v>6.1488673139158574E-2</v>
      </c>
      <c r="C55" s="38">
        <f t="shared" si="10"/>
        <v>4.3181818181818182E-2</v>
      </c>
      <c r="D55" s="38">
        <f t="shared" si="10"/>
        <v>4.9733570159857902E-2</v>
      </c>
      <c r="E55" s="38">
        <f t="shared" si="10"/>
        <v>5.2941176470588235E-2</v>
      </c>
      <c r="F55" s="38">
        <f t="shared" si="10"/>
        <v>6.6924066924066924E-2</v>
      </c>
      <c r="G55" s="38">
        <f t="shared" si="10"/>
        <v>6.9922308546059936E-2</v>
      </c>
      <c r="H55" s="38">
        <f t="shared" si="10"/>
        <v>7.1833648393194713E-2</v>
      </c>
      <c r="I55" s="38">
        <f t="shared" si="10"/>
        <v>7.3883161512027493E-2</v>
      </c>
      <c r="J55" s="38">
        <f t="shared" si="10"/>
        <v>9.1869918699186995E-2</v>
      </c>
      <c r="K55" s="38">
        <f t="shared" si="10"/>
        <v>9.3553459119496848E-2</v>
      </c>
      <c r="L55" s="38">
        <f t="shared" si="10"/>
        <v>9.4984802431610948E-2</v>
      </c>
      <c r="M55" s="38">
        <f t="shared" si="10"/>
        <v>9.7949886104783598E-2</v>
      </c>
      <c r="N55" s="38">
        <f t="shared" si="10"/>
        <v>9.7834204630321137E-2</v>
      </c>
      <c r="O55" s="38">
        <f t="shared" si="10"/>
        <v>8.7319665907365229E-2</v>
      </c>
      <c r="P55" s="38">
        <f t="shared" si="10"/>
        <v>7.8910614525139658E-2</v>
      </c>
      <c r="Q55" s="38">
        <f t="shared" si="10"/>
        <v>7.8189300411522639E-2</v>
      </c>
      <c r="R55" s="38">
        <f t="shared" si="10"/>
        <v>7.5447570332480812E-2</v>
      </c>
      <c r="S55" s="38">
        <f t="shared" si="10"/>
        <v>7.5134168157423978E-2</v>
      </c>
      <c r="T55" s="38">
        <f t="shared" si="10"/>
        <v>7.6923076923076927E-2</v>
      </c>
      <c r="U55" s="7">
        <f>U22/U18</f>
        <v>7.9545454545454544E-2</v>
      </c>
      <c r="V55" s="7">
        <f>V22/V18</f>
        <v>9.420289855072464E-2</v>
      </c>
    </row>
    <row r="56" spans="1:22" ht="18" customHeight="1">
      <c r="A56" s="30" t="s">
        <v>79</v>
      </c>
      <c r="B56" s="56">
        <f t="shared" ref="B56:T56" si="11">B23/B18</f>
        <v>1.6181229773462782E-2</v>
      </c>
      <c r="C56" s="56">
        <f t="shared" si="11"/>
        <v>1.3636363636363636E-2</v>
      </c>
      <c r="D56" s="56">
        <f t="shared" si="11"/>
        <v>1.0657193605683837E-2</v>
      </c>
      <c r="E56" s="56">
        <f t="shared" si="11"/>
        <v>1.3235294117647059E-2</v>
      </c>
      <c r="F56" s="56">
        <f t="shared" si="11"/>
        <v>1.0296010296010296E-2</v>
      </c>
      <c r="G56" s="56">
        <f t="shared" si="11"/>
        <v>1.6648168701442843E-2</v>
      </c>
      <c r="H56" s="56">
        <f t="shared" si="11"/>
        <v>1.890359168241966E-2</v>
      </c>
      <c r="I56" s="56">
        <f t="shared" si="11"/>
        <v>1.9759450171821305E-2</v>
      </c>
      <c r="J56" s="56">
        <f t="shared" si="11"/>
        <v>1.9512195121951219E-2</v>
      </c>
      <c r="K56" s="56">
        <f t="shared" si="11"/>
        <v>2.2798742138364778E-2</v>
      </c>
      <c r="L56" s="56">
        <f t="shared" si="11"/>
        <v>2.4316109422492401E-2</v>
      </c>
      <c r="M56" s="56">
        <f t="shared" si="11"/>
        <v>2.9612756264236904E-2</v>
      </c>
      <c r="N56" s="56">
        <f t="shared" si="11"/>
        <v>3.0619865571321882E-2</v>
      </c>
      <c r="O56" s="56">
        <f t="shared" si="11"/>
        <v>3.7205770690964313E-2</v>
      </c>
      <c r="P56" s="56">
        <f t="shared" si="11"/>
        <v>3.6312849162011177E-2</v>
      </c>
      <c r="Q56" s="56">
        <f t="shared" si="11"/>
        <v>3.5665294924554183E-2</v>
      </c>
      <c r="R56" s="56">
        <f t="shared" si="11"/>
        <v>3.6445012787723788E-2</v>
      </c>
      <c r="S56" s="56">
        <f t="shared" si="11"/>
        <v>3.7567084078711989E-2</v>
      </c>
      <c r="T56" s="56">
        <f t="shared" si="11"/>
        <v>3.7869822485207101E-2</v>
      </c>
      <c r="U56" s="105">
        <f>U23/U18</f>
        <v>4.482323232323232E-2</v>
      </c>
      <c r="V56" s="105">
        <f>V23/V18</f>
        <v>4.4795783926218712E-2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50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74</v>
      </c>
      <c r="B61" s="53">
        <f t="shared" ref="B61:T61" si="12">SUM(B62:B66)</f>
        <v>1</v>
      </c>
      <c r="C61" s="53">
        <f t="shared" si="12"/>
        <v>1.0000000000000002</v>
      </c>
      <c r="D61" s="53">
        <f t="shared" si="12"/>
        <v>0.99999999999999989</v>
      </c>
      <c r="E61" s="53">
        <f t="shared" si="12"/>
        <v>1</v>
      </c>
      <c r="F61" s="53">
        <f t="shared" si="12"/>
        <v>1</v>
      </c>
      <c r="G61" s="53">
        <f t="shared" si="12"/>
        <v>1</v>
      </c>
      <c r="H61" s="53">
        <f t="shared" si="12"/>
        <v>1</v>
      </c>
      <c r="I61" s="53">
        <f t="shared" si="12"/>
        <v>1</v>
      </c>
      <c r="J61" s="53">
        <f t="shared" si="12"/>
        <v>0.99999999999999989</v>
      </c>
      <c r="K61" s="53">
        <f t="shared" si="12"/>
        <v>1</v>
      </c>
      <c r="L61" s="53">
        <f t="shared" si="12"/>
        <v>0.99999999999999989</v>
      </c>
      <c r="M61" s="53">
        <f t="shared" si="12"/>
        <v>1</v>
      </c>
      <c r="N61" s="53">
        <f t="shared" si="12"/>
        <v>1</v>
      </c>
      <c r="O61" s="53">
        <f t="shared" si="12"/>
        <v>1</v>
      </c>
      <c r="P61" s="53">
        <f t="shared" si="12"/>
        <v>1</v>
      </c>
      <c r="Q61" s="53">
        <f t="shared" si="12"/>
        <v>1</v>
      </c>
      <c r="R61" s="53">
        <f t="shared" si="12"/>
        <v>1</v>
      </c>
      <c r="S61" s="53">
        <f t="shared" si="12"/>
        <v>0.99999999999999989</v>
      </c>
      <c r="T61" s="53">
        <f t="shared" si="12"/>
        <v>0.99999999999999989</v>
      </c>
      <c r="U61" s="53">
        <f>SUM(U62:U66)</f>
        <v>1</v>
      </c>
      <c r="V61" s="53">
        <f>SUM(V62:V66)</f>
        <v>1</v>
      </c>
    </row>
    <row r="62" spans="1:22" ht="18" customHeight="1">
      <c r="A62" s="36" t="s">
        <v>75</v>
      </c>
      <c r="B62" s="7">
        <f t="shared" ref="B62:T62" si="13">B29/B28</f>
        <v>0.18773946360153257</v>
      </c>
      <c r="C62" s="7">
        <f t="shared" si="13"/>
        <v>0.17464788732394365</v>
      </c>
      <c r="D62" s="7">
        <f t="shared" si="13"/>
        <v>0.1838074398249453</v>
      </c>
      <c r="E62" s="7">
        <f t="shared" si="13"/>
        <v>0.17565217391304347</v>
      </c>
      <c r="F62" s="7">
        <f t="shared" si="13"/>
        <v>0.16448326055312956</v>
      </c>
      <c r="G62" s="7">
        <f t="shared" si="13"/>
        <v>0.15087281795511223</v>
      </c>
      <c r="H62" s="7">
        <f t="shared" si="13"/>
        <v>0.13771186440677965</v>
      </c>
      <c r="I62" s="7">
        <f t="shared" si="13"/>
        <v>0.14741784037558686</v>
      </c>
      <c r="J62" s="7">
        <f t="shared" si="13"/>
        <v>0.14914645103324348</v>
      </c>
      <c r="K62" s="7">
        <f t="shared" si="13"/>
        <v>0.14572425828970331</v>
      </c>
      <c r="L62" s="7">
        <f t="shared" si="13"/>
        <v>0.16241496598639457</v>
      </c>
      <c r="M62" s="7">
        <f t="shared" si="13"/>
        <v>0.17281879194630873</v>
      </c>
      <c r="N62" s="7">
        <f t="shared" si="13"/>
        <v>0.18072289156626506</v>
      </c>
      <c r="O62" s="7">
        <f t="shared" si="13"/>
        <v>0.19324090121317158</v>
      </c>
      <c r="P62" s="7">
        <f t="shared" si="13"/>
        <v>0.20508744038155802</v>
      </c>
      <c r="Q62" s="7">
        <f t="shared" si="13"/>
        <v>0.20173364854215919</v>
      </c>
      <c r="R62" s="7">
        <f t="shared" si="13"/>
        <v>0.21024868123587037</v>
      </c>
      <c r="S62" s="7">
        <f t="shared" si="13"/>
        <v>0.21707670043415339</v>
      </c>
      <c r="T62" s="7">
        <f t="shared" si="13"/>
        <v>0.21745350500715308</v>
      </c>
      <c r="U62" s="7">
        <f>U29/U28</f>
        <v>0.22262773722627738</v>
      </c>
      <c r="V62" s="7">
        <f>V29/V28</f>
        <v>0.20566318926974664</v>
      </c>
    </row>
    <row r="63" spans="1:22" ht="18" customHeight="1">
      <c r="A63" s="36" t="s">
        <v>76</v>
      </c>
      <c r="B63" s="38">
        <f t="shared" ref="B63:T63" si="14">B30/B28</f>
        <v>0.44444444444444442</v>
      </c>
      <c r="C63" s="38">
        <f t="shared" si="14"/>
        <v>0.45915492957746479</v>
      </c>
      <c r="D63" s="38">
        <f t="shared" si="14"/>
        <v>0.43763676148796499</v>
      </c>
      <c r="E63" s="38">
        <f t="shared" si="14"/>
        <v>0.42086956521739133</v>
      </c>
      <c r="F63" s="38">
        <f t="shared" si="14"/>
        <v>0.3915574963609898</v>
      </c>
      <c r="G63" s="38">
        <f t="shared" si="14"/>
        <v>0.38279301745635907</v>
      </c>
      <c r="H63" s="38">
        <f t="shared" si="14"/>
        <v>0.38559322033898308</v>
      </c>
      <c r="I63" s="38">
        <f t="shared" si="14"/>
        <v>0.37840375586854458</v>
      </c>
      <c r="J63" s="38">
        <f t="shared" si="14"/>
        <v>0.35579514824797842</v>
      </c>
      <c r="K63" s="38">
        <f t="shared" si="14"/>
        <v>0.35165794066317624</v>
      </c>
      <c r="L63" s="38">
        <f t="shared" si="14"/>
        <v>0.34693877551020408</v>
      </c>
      <c r="M63" s="38">
        <f t="shared" si="14"/>
        <v>0.35906040268456374</v>
      </c>
      <c r="N63" s="38">
        <f t="shared" si="14"/>
        <v>0.36919104991394147</v>
      </c>
      <c r="O63" s="38">
        <f t="shared" si="14"/>
        <v>0.36741767764298094</v>
      </c>
      <c r="P63" s="38">
        <f t="shared" si="14"/>
        <v>0.37599364069952307</v>
      </c>
      <c r="Q63" s="38">
        <f t="shared" si="14"/>
        <v>0.37194641449960597</v>
      </c>
      <c r="R63" s="38">
        <f t="shared" si="14"/>
        <v>0.36774679728711379</v>
      </c>
      <c r="S63" s="38">
        <f t="shared" si="14"/>
        <v>0.35311143270622286</v>
      </c>
      <c r="T63" s="38">
        <f t="shared" si="14"/>
        <v>0.34763948497854075</v>
      </c>
      <c r="U63" s="7">
        <f>U30/U28</f>
        <v>0.33284671532846716</v>
      </c>
      <c r="V63" s="7">
        <f>V30/V28</f>
        <v>0.32041728763040239</v>
      </c>
    </row>
    <row r="64" spans="1:22" ht="18" customHeight="1">
      <c r="A64" s="36" t="s">
        <v>77</v>
      </c>
      <c r="B64" s="38">
        <f t="shared" ref="B64:T64" si="15">B31/B28</f>
        <v>0.2950191570881226</v>
      </c>
      <c r="C64" s="38">
        <f t="shared" si="15"/>
        <v>0.28732394366197184</v>
      </c>
      <c r="D64" s="38">
        <f t="shared" si="15"/>
        <v>0.2975929978118162</v>
      </c>
      <c r="E64" s="38">
        <f t="shared" si="15"/>
        <v>0.31826086956521737</v>
      </c>
      <c r="F64" s="38">
        <f t="shared" si="15"/>
        <v>0.36390101892285298</v>
      </c>
      <c r="G64" s="38">
        <f t="shared" si="15"/>
        <v>0.38029925187032421</v>
      </c>
      <c r="H64" s="38">
        <f t="shared" si="15"/>
        <v>0.38241525423728812</v>
      </c>
      <c r="I64" s="38">
        <f t="shared" si="15"/>
        <v>0.37934272300469485</v>
      </c>
      <c r="J64" s="38">
        <f t="shared" si="15"/>
        <v>0.37825696316262353</v>
      </c>
      <c r="K64" s="38">
        <f t="shared" si="15"/>
        <v>0.37696335078534032</v>
      </c>
      <c r="L64" s="38">
        <f t="shared" si="15"/>
        <v>0.35799319727891155</v>
      </c>
      <c r="M64" s="38">
        <f t="shared" si="15"/>
        <v>0.33640939597315433</v>
      </c>
      <c r="N64" s="38">
        <f t="shared" si="15"/>
        <v>0.32099827882960413</v>
      </c>
      <c r="O64" s="38">
        <f t="shared" si="15"/>
        <v>0.3128249566724437</v>
      </c>
      <c r="P64" s="38">
        <f t="shared" si="15"/>
        <v>0.29570747217806043</v>
      </c>
      <c r="Q64" s="38">
        <f t="shared" si="15"/>
        <v>0.30260047281323876</v>
      </c>
      <c r="R64" s="38">
        <f t="shared" si="15"/>
        <v>0.3044461190655614</v>
      </c>
      <c r="S64" s="38">
        <f t="shared" si="15"/>
        <v>0.30897250361794498</v>
      </c>
      <c r="T64" s="38">
        <f t="shared" si="15"/>
        <v>0.31902718168812588</v>
      </c>
      <c r="U64" s="7">
        <f>U31/U28</f>
        <v>0.32700729927007299</v>
      </c>
      <c r="V64" s="7">
        <f>V31/V28</f>
        <v>0.33681073025335323</v>
      </c>
    </row>
    <row r="65" spans="1:22" ht="18" customHeight="1">
      <c r="A65" s="36" t="s">
        <v>78</v>
      </c>
      <c r="B65" s="38">
        <f t="shared" ref="B65:T65" si="16">B32/B28</f>
        <v>4.9808429118773943E-2</v>
      </c>
      <c r="C65" s="38">
        <f t="shared" si="16"/>
        <v>5.0704225352112678E-2</v>
      </c>
      <c r="D65" s="38">
        <f t="shared" si="16"/>
        <v>5.9080962800875277E-2</v>
      </c>
      <c r="E65" s="38">
        <f t="shared" si="16"/>
        <v>5.7391304347826085E-2</v>
      </c>
      <c r="F65" s="38">
        <f t="shared" si="16"/>
        <v>5.5312954876273655E-2</v>
      </c>
      <c r="G65" s="38">
        <f t="shared" si="16"/>
        <v>6.1097256857855359E-2</v>
      </c>
      <c r="H65" s="38">
        <f t="shared" si="16"/>
        <v>6.6737288135593223E-2</v>
      </c>
      <c r="I65" s="38">
        <f t="shared" si="16"/>
        <v>6.9483568075117366E-2</v>
      </c>
      <c r="J65" s="38">
        <f t="shared" si="16"/>
        <v>8.7151841868823007E-2</v>
      </c>
      <c r="K65" s="38">
        <f t="shared" si="16"/>
        <v>8.9005235602094238E-2</v>
      </c>
      <c r="L65" s="38">
        <f t="shared" si="16"/>
        <v>9.438775510204081E-2</v>
      </c>
      <c r="M65" s="38">
        <f t="shared" si="16"/>
        <v>9.563758389261745E-2</v>
      </c>
      <c r="N65" s="38">
        <f t="shared" si="16"/>
        <v>9.6385542168674704E-2</v>
      </c>
      <c r="O65" s="38">
        <f t="shared" si="16"/>
        <v>9.2720970537261693E-2</v>
      </c>
      <c r="P65" s="38">
        <f t="shared" si="16"/>
        <v>8.9825119236883938E-2</v>
      </c>
      <c r="Q65" s="38">
        <f t="shared" si="16"/>
        <v>9.0622537431048075E-2</v>
      </c>
      <c r="R65" s="38">
        <f t="shared" si="16"/>
        <v>7.9879427279577989E-2</v>
      </c>
      <c r="S65" s="38">
        <f t="shared" si="16"/>
        <v>8.3212735166425467E-2</v>
      </c>
      <c r="T65" s="38">
        <f t="shared" si="16"/>
        <v>7.7253218884120178E-2</v>
      </c>
      <c r="U65" s="7">
        <f>U32/U28</f>
        <v>7.9562043795620443E-2</v>
      </c>
      <c r="V65" s="7">
        <f>V32/V28</f>
        <v>9.3889716840536513E-2</v>
      </c>
    </row>
    <row r="66" spans="1:22" ht="18" customHeight="1">
      <c r="A66" s="30" t="s">
        <v>79</v>
      </c>
      <c r="B66" s="56">
        <f t="shared" ref="B66:T66" si="17">B33/B28</f>
        <v>2.2988505747126436E-2</v>
      </c>
      <c r="C66" s="56">
        <f t="shared" si="17"/>
        <v>2.8169014084507043E-2</v>
      </c>
      <c r="D66" s="56">
        <f t="shared" si="17"/>
        <v>2.1881838074398249E-2</v>
      </c>
      <c r="E66" s="56">
        <f t="shared" si="17"/>
        <v>2.782608695652174E-2</v>
      </c>
      <c r="F66" s="56">
        <f t="shared" si="17"/>
        <v>2.4745269286754003E-2</v>
      </c>
      <c r="G66" s="56">
        <f t="shared" si="17"/>
        <v>2.4937655860349128E-2</v>
      </c>
      <c r="H66" s="56">
        <f t="shared" si="17"/>
        <v>2.7542372881355932E-2</v>
      </c>
      <c r="I66" s="56">
        <f t="shared" si="17"/>
        <v>2.5352112676056339E-2</v>
      </c>
      <c r="J66" s="56">
        <f t="shared" si="17"/>
        <v>2.9649595687331536E-2</v>
      </c>
      <c r="K66" s="56">
        <f t="shared" si="17"/>
        <v>3.6649214659685861E-2</v>
      </c>
      <c r="L66" s="56">
        <f t="shared" si="17"/>
        <v>3.826530612244898E-2</v>
      </c>
      <c r="M66" s="56">
        <f t="shared" si="17"/>
        <v>3.6073825503355708E-2</v>
      </c>
      <c r="N66" s="56">
        <f t="shared" si="17"/>
        <v>3.2702237521514632E-2</v>
      </c>
      <c r="O66" s="56">
        <f t="shared" si="17"/>
        <v>3.3795493934142114E-2</v>
      </c>
      <c r="P66" s="56">
        <f t="shared" si="17"/>
        <v>3.3386327503974564E-2</v>
      </c>
      <c r="Q66" s="56">
        <f t="shared" si="17"/>
        <v>3.309692671394799E-2</v>
      </c>
      <c r="R66" s="56">
        <f t="shared" si="17"/>
        <v>3.7678975131876416E-2</v>
      </c>
      <c r="S66" s="56">
        <f t="shared" si="17"/>
        <v>3.7626628075253257E-2</v>
      </c>
      <c r="T66" s="56">
        <f t="shared" si="17"/>
        <v>3.8626609442060089E-2</v>
      </c>
      <c r="U66" s="105">
        <f>U33/U28</f>
        <v>3.7956204379562042E-2</v>
      </c>
      <c r="V66" s="105">
        <f>V33/V28</f>
        <v>4.3219076005961254E-2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H5" sqref="H5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7" t="s">
        <v>82</v>
      </c>
      <c r="B8" s="42">
        <f>B21+B34</f>
        <v>841</v>
      </c>
      <c r="C8" s="42">
        <v>1052</v>
      </c>
      <c r="D8" s="42">
        <v>1267</v>
      </c>
      <c r="E8" s="42">
        <v>1498</v>
      </c>
      <c r="F8" s="42">
        <v>1738</v>
      </c>
      <c r="G8" s="42">
        <v>1974</v>
      </c>
      <c r="H8" s="42">
        <v>2281</v>
      </c>
      <c r="I8" s="42">
        <v>2489</v>
      </c>
      <c r="J8" s="42">
        <v>2587</v>
      </c>
      <c r="K8" s="42">
        <v>2652</v>
      </c>
      <c r="L8" s="42">
        <v>2728</v>
      </c>
      <c r="M8" s="42">
        <v>2716</v>
      </c>
      <c r="N8" s="42">
        <v>2678</v>
      </c>
      <c r="O8" s="42">
        <v>2645</v>
      </c>
      <c r="P8" s="42">
        <v>2818</v>
      </c>
      <c r="Q8" s="42">
        <v>2846</v>
      </c>
      <c r="R8" s="42">
        <v>2973</v>
      </c>
      <c r="S8" s="42">
        <v>3131</v>
      </c>
      <c r="T8" s="42">
        <v>3221</v>
      </c>
      <c r="U8" s="42">
        <v>3120</v>
      </c>
      <c r="V8" s="42">
        <v>3100</v>
      </c>
    </row>
    <row r="9" spans="1:22" customFormat="1" ht="18" customHeight="1">
      <c r="A9" s="36" t="s">
        <v>83</v>
      </c>
      <c r="B9" s="6">
        <f t="shared" ref="B9:B16" si="0">B22+B35</f>
        <v>346</v>
      </c>
      <c r="C9" s="6">
        <v>381</v>
      </c>
      <c r="D9" s="6">
        <v>435</v>
      </c>
      <c r="E9" s="6">
        <v>571</v>
      </c>
      <c r="F9" s="6">
        <v>730</v>
      </c>
      <c r="G9" s="6">
        <v>1116</v>
      </c>
      <c r="H9" s="6">
        <v>1333</v>
      </c>
      <c r="I9" s="6">
        <v>1451</v>
      </c>
      <c r="J9" s="6">
        <v>1477</v>
      </c>
      <c r="K9" s="6">
        <v>1492</v>
      </c>
      <c r="L9" s="6">
        <v>1479</v>
      </c>
      <c r="M9" s="6">
        <v>1365</v>
      </c>
      <c r="N9" s="6">
        <v>1247</v>
      </c>
      <c r="O9" s="6">
        <v>1140</v>
      </c>
      <c r="P9" s="6">
        <v>1124</v>
      </c>
      <c r="Q9" s="6">
        <v>1093</v>
      </c>
      <c r="R9" s="6">
        <v>1048</v>
      </c>
      <c r="S9" s="6">
        <v>1039</v>
      </c>
      <c r="T9" s="6">
        <v>1017</v>
      </c>
      <c r="U9" s="6">
        <v>551</v>
      </c>
      <c r="V9" s="6">
        <v>584</v>
      </c>
    </row>
    <row r="10" spans="1:22" customFormat="1" ht="18" customHeight="1">
      <c r="A10" s="36" t="s">
        <v>84</v>
      </c>
      <c r="B10" s="6">
        <f t="shared" si="0"/>
        <v>66</v>
      </c>
      <c r="C10" s="6">
        <v>104</v>
      </c>
      <c r="D10" s="6">
        <v>157</v>
      </c>
      <c r="E10" s="6">
        <v>169</v>
      </c>
      <c r="F10" s="6">
        <v>198</v>
      </c>
      <c r="G10" s="6">
        <v>49</v>
      </c>
      <c r="H10" s="6">
        <v>55</v>
      </c>
      <c r="I10" s="6">
        <v>62</v>
      </c>
      <c r="J10" s="6">
        <v>64</v>
      </c>
      <c r="K10" s="6">
        <v>60</v>
      </c>
      <c r="L10" s="6">
        <v>61</v>
      </c>
      <c r="M10" s="6">
        <v>60</v>
      </c>
      <c r="N10" s="6">
        <v>55</v>
      </c>
      <c r="O10" s="6">
        <v>53</v>
      </c>
      <c r="P10" s="6">
        <v>59</v>
      </c>
      <c r="Q10" s="6">
        <v>71</v>
      </c>
      <c r="R10" s="6">
        <v>78</v>
      </c>
      <c r="S10" s="6">
        <v>86</v>
      </c>
      <c r="T10" s="6">
        <v>92</v>
      </c>
      <c r="U10" s="6">
        <v>562</v>
      </c>
      <c r="V10" s="6">
        <v>590</v>
      </c>
    </row>
    <row r="11" spans="1:22" customFormat="1" ht="18" customHeight="1">
      <c r="A11" s="36" t="s">
        <v>85</v>
      </c>
      <c r="B11" s="6">
        <f t="shared" si="0"/>
        <v>171</v>
      </c>
      <c r="C11" s="6">
        <v>215</v>
      </c>
      <c r="D11" s="6">
        <v>277</v>
      </c>
      <c r="E11" s="6">
        <v>319</v>
      </c>
      <c r="F11" s="6">
        <v>363</v>
      </c>
      <c r="G11" s="6">
        <v>363</v>
      </c>
      <c r="H11" s="6">
        <v>423</v>
      </c>
      <c r="I11" s="6">
        <v>482</v>
      </c>
      <c r="J11" s="6">
        <v>557</v>
      </c>
      <c r="K11" s="6">
        <v>606</v>
      </c>
      <c r="L11" s="6">
        <v>717</v>
      </c>
      <c r="M11" s="6">
        <v>819</v>
      </c>
      <c r="N11" s="6">
        <v>910</v>
      </c>
      <c r="O11" s="6">
        <v>996</v>
      </c>
      <c r="P11" s="6">
        <v>1198</v>
      </c>
      <c r="Q11" s="6">
        <v>1231</v>
      </c>
      <c r="R11" s="6">
        <v>1386</v>
      </c>
      <c r="S11" s="6">
        <v>1527</v>
      </c>
      <c r="T11" s="6">
        <v>1605</v>
      </c>
      <c r="U11" s="6">
        <v>1487</v>
      </c>
      <c r="V11" s="6">
        <v>1365</v>
      </c>
    </row>
    <row r="12" spans="1:22" customFormat="1" ht="18" customHeight="1">
      <c r="A12" s="36" t="s">
        <v>86</v>
      </c>
      <c r="B12" s="6">
        <f t="shared" si="0"/>
        <v>9</v>
      </c>
      <c r="C12" s="6">
        <v>12</v>
      </c>
      <c r="D12" s="6">
        <v>11</v>
      </c>
      <c r="E12" s="6">
        <v>13</v>
      </c>
      <c r="F12" s="6">
        <v>14</v>
      </c>
      <c r="G12" s="6">
        <v>18</v>
      </c>
      <c r="H12" s="6">
        <v>17</v>
      </c>
      <c r="I12" s="6">
        <v>20</v>
      </c>
      <c r="J12" s="6">
        <v>23</v>
      </c>
      <c r="K12" s="6">
        <v>21</v>
      </c>
      <c r="L12" s="6">
        <v>19</v>
      </c>
      <c r="M12" s="6">
        <v>22</v>
      </c>
      <c r="N12" s="6">
        <v>22</v>
      </c>
      <c r="O12" s="6">
        <v>21</v>
      </c>
      <c r="P12" s="6">
        <v>21</v>
      </c>
      <c r="Q12" s="6">
        <v>21</v>
      </c>
      <c r="R12" s="6">
        <v>18</v>
      </c>
      <c r="S12" s="6">
        <v>23</v>
      </c>
      <c r="T12" s="6">
        <v>24</v>
      </c>
      <c r="U12" s="6">
        <v>23</v>
      </c>
      <c r="V12" s="6">
        <v>24</v>
      </c>
    </row>
    <row r="13" spans="1:22" customFormat="1" ht="18" customHeight="1">
      <c r="A13" s="36" t="s">
        <v>87</v>
      </c>
      <c r="B13" s="6">
        <f t="shared" si="0"/>
        <v>36</v>
      </c>
      <c r="C13" s="6">
        <v>37</v>
      </c>
      <c r="D13" s="6">
        <v>39</v>
      </c>
      <c r="E13" s="6">
        <v>42</v>
      </c>
      <c r="F13" s="6">
        <v>45</v>
      </c>
      <c r="G13" s="6">
        <v>52</v>
      </c>
      <c r="H13" s="6">
        <v>54</v>
      </c>
      <c r="I13" s="6">
        <v>65</v>
      </c>
      <c r="J13" s="6">
        <v>63</v>
      </c>
      <c r="K13" s="6">
        <v>66</v>
      </c>
      <c r="L13" s="6">
        <v>68</v>
      </c>
      <c r="M13" s="6">
        <v>70</v>
      </c>
      <c r="N13" s="6">
        <v>79</v>
      </c>
      <c r="O13" s="6">
        <v>82</v>
      </c>
      <c r="P13" s="6">
        <v>82</v>
      </c>
      <c r="Q13" s="6">
        <v>80</v>
      </c>
      <c r="R13" s="6">
        <v>80</v>
      </c>
      <c r="S13" s="6">
        <v>79</v>
      </c>
      <c r="T13" s="6">
        <v>81</v>
      </c>
      <c r="U13" s="6">
        <v>76</v>
      </c>
      <c r="V13" s="6">
        <v>101</v>
      </c>
    </row>
    <row r="14" spans="1:22" customFormat="1" ht="18" customHeight="1">
      <c r="A14" s="36" t="s">
        <v>88</v>
      </c>
      <c r="B14" s="6">
        <f t="shared" si="0"/>
        <v>187</v>
      </c>
      <c r="C14" s="6">
        <v>277</v>
      </c>
      <c r="D14" s="6">
        <v>321</v>
      </c>
      <c r="E14" s="6">
        <v>355</v>
      </c>
      <c r="F14" s="6">
        <v>353</v>
      </c>
      <c r="G14" s="6">
        <v>347</v>
      </c>
      <c r="H14" s="6">
        <v>353</v>
      </c>
      <c r="I14" s="6">
        <v>331</v>
      </c>
      <c r="J14" s="6">
        <v>332</v>
      </c>
      <c r="K14" s="6">
        <v>335</v>
      </c>
      <c r="L14" s="6">
        <v>312</v>
      </c>
      <c r="M14" s="6">
        <v>302</v>
      </c>
      <c r="N14" s="6">
        <v>289</v>
      </c>
      <c r="O14" s="6">
        <v>276</v>
      </c>
      <c r="P14" s="6">
        <v>276</v>
      </c>
      <c r="Q14" s="6">
        <v>276</v>
      </c>
      <c r="R14" s="6">
        <v>288</v>
      </c>
      <c r="S14" s="6">
        <v>295</v>
      </c>
      <c r="T14" s="6">
        <v>320</v>
      </c>
      <c r="U14" s="6">
        <v>333</v>
      </c>
      <c r="V14" s="6">
        <v>349</v>
      </c>
    </row>
    <row r="15" spans="1:22" customFormat="1" ht="18" customHeight="1">
      <c r="A15" s="36" t="s">
        <v>89</v>
      </c>
      <c r="B15" s="6">
        <f t="shared" si="0"/>
        <v>22</v>
      </c>
      <c r="C15" s="6">
        <v>23</v>
      </c>
      <c r="D15" s="6">
        <v>24</v>
      </c>
      <c r="E15" s="6">
        <v>26</v>
      </c>
      <c r="F15" s="6">
        <v>30</v>
      </c>
      <c r="G15" s="6">
        <v>25</v>
      </c>
      <c r="H15" s="6">
        <v>42</v>
      </c>
      <c r="I15" s="6">
        <v>70</v>
      </c>
      <c r="J15" s="6">
        <v>69</v>
      </c>
      <c r="K15" s="6">
        <v>69</v>
      </c>
      <c r="L15" s="6">
        <v>70</v>
      </c>
      <c r="M15" s="6">
        <v>76</v>
      </c>
      <c r="N15" s="6">
        <v>74</v>
      </c>
      <c r="O15" s="6">
        <v>74</v>
      </c>
      <c r="P15" s="6">
        <v>57</v>
      </c>
      <c r="Q15" s="6">
        <v>73</v>
      </c>
      <c r="R15" s="6">
        <v>74</v>
      </c>
      <c r="S15" s="6">
        <v>81</v>
      </c>
      <c r="T15" s="6">
        <v>81</v>
      </c>
      <c r="U15" s="6">
        <v>85</v>
      </c>
      <c r="V15" s="6">
        <v>84</v>
      </c>
    </row>
    <row r="16" spans="1:22" customFormat="1" ht="18" customHeight="1">
      <c r="A16" s="30" t="s">
        <v>90</v>
      </c>
      <c r="B16" s="55">
        <f t="shared" si="0"/>
        <v>4</v>
      </c>
      <c r="C16" s="55">
        <v>3</v>
      </c>
      <c r="D16" s="55">
        <v>3</v>
      </c>
      <c r="E16" s="55">
        <v>3</v>
      </c>
      <c r="F16" s="55">
        <v>5</v>
      </c>
      <c r="G16" s="55">
        <v>4</v>
      </c>
      <c r="H16" s="55">
        <v>4</v>
      </c>
      <c r="I16" s="55">
        <v>8</v>
      </c>
      <c r="J16" s="55">
        <v>2</v>
      </c>
      <c r="K16" s="55">
        <v>3</v>
      </c>
      <c r="L16" s="55">
        <v>2</v>
      </c>
      <c r="M16" s="55">
        <v>2</v>
      </c>
      <c r="N16" s="55">
        <v>2</v>
      </c>
      <c r="O16" s="55">
        <v>3</v>
      </c>
      <c r="P16" s="55">
        <v>1</v>
      </c>
      <c r="Q16" s="55">
        <v>1</v>
      </c>
      <c r="R16" s="55">
        <v>1</v>
      </c>
      <c r="S16" s="55">
        <v>1</v>
      </c>
      <c r="T16" s="55">
        <v>1</v>
      </c>
      <c r="U16" s="55">
        <v>3</v>
      </c>
      <c r="V16" s="55">
        <v>3</v>
      </c>
    </row>
    <row r="17" spans="1:22" customFormat="1" ht="18" customHeight="1">
      <c r="A17" s="32" t="s">
        <v>48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49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7" t="s">
        <v>82</v>
      </c>
      <c r="B21" s="42">
        <f>SUM(B22:B29)</f>
        <v>441</v>
      </c>
      <c r="C21" s="42">
        <v>569</v>
      </c>
      <c r="D21" s="42">
        <v>691</v>
      </c>
      <c r="E21" s="42">
        <v>800</v>
      </c>
      <c r="F21" s="42">
        <v>912</v>
      </c>
      <c r="G21" s="42">
        <v>1029</v>
      </c>
      <c r="H21" s="42">
        <v>1195</v>
      </c>
      <c r="I21" s="42">
        <v>1290</v>
      </c>
      <c r="J21" s="42">
        <v>1354</v>
      </c>
      <c r="K21" s="42">
        <v>1389</v>
      </c>
      <c r="L21" s="42">
        <v>1435</v>
      </c>
      <c r="M21" s="42">
        <v>1425</v>
      </c>
      <c r="N21" s="42">
        <v>1410</v>
      </c>
      <c r="O21" s="42">
        <v>1389</v>
      </c>
      <c r="P21" s="42">
        <v>1482</v>
      </c>
      <c r="Q21" s="42">
        <v>1505</v>
      </c>
      <c r="R21" s="42">
        <v>1593</v>
      </c>
      <c r="S21" s="42">
        <v>1701</v>
      </c>
      <c r="T21" s="42">
        <v>1747</v>
      </c>
      <c r="U21" s="42">
        <v>1663</v>
      </c>
      <c r="V21" s="42">
        <v>1626</v>
      </c>
    </row>
    <row r="22" spans="1:22" customFormat="1" ht="18" customHeight="1">
      <c r="A22" s="36" t="s">
        <v>83</v>
      </c>
      <c r="B22" s="6">
        <v>174</v>
      </c>
      <c r="C22" s="6">
        <v>193</v>
      </c>
      <c r="D22" s="6">
        <v>221</v>
      </c>
      <c r="E22" s="6">
        <v>275</v>
      </c>
      <c r="F22" s="6">
        <v>365</v>
      </c>
      <c r="G22" s="6">
        <v>567</v>
      </c>
      <c r="H22" s="6">
        <v>677</v>
      </c>
      <c r="I22" s="6">
        <v>734</v>
      </c>
      <c r="J22" s="6">
        <v>749</v>
      </c>
      <c r="K22" s="6">
        <v>752</v>
      </c>
      <c r="L22" s="6">
        <v>746</v>
      </c>
      <c r="M22" s="6">
        <v>677</v>
      </c>
      <c r="N22" s="6">
        <v>624</v>
      </c>
      <c r="O22" s="6">
        <v>567</v>
      </c>
      <c r="P22" s="6">
        <v>552</v>
      </c>
      <c r="Q22" s="6">
        <v>535</v>
      </c>
      <c r="R22" s="6">
        <v>510</v>
      </c>
      <c r="S22" s="6">
        <v>517</v>
      </c>
      <c r="T22" s="6">
        <v>506</v>
      </c>
      <c r="U22" s="6">
        <v>254</v>
      </c>
      <c r="V22" s="6">
        <v>269</v>
      </c>
    </row>
    <row r="23" spans="1:22" customFormat="1" ht="18" customHeight="1">
      <c r="A23" s="36" t="s">
        <v>84</v>
      </c>
      <c r="B23" s="6">
        <v>31</v>
      </c>
      <c r="C23" s="6">
        <v>46</v>
      </c>
      <c r="D23" s="6">
        <v>74</v>
      </c>
      <c r="E23" s="6">
        <v>83</v>
      </c>
      <c r="F23" s="6">
        <v>89</v>
      </c>
      <c r="G23" s="6">
        <v>19</v>
      </c>
      <c r="H23" s="6">
        <v>20</v>
      </c>
      <c r="I23" s="6">
        <v>19</v>
      </c>
      <c r="J23" s="6">
        <v>20</v>
      </c>
      <c r="K23" s="6">
        <v>18</v>
      </c>
      <c r="L23" s="6">
        <v>18</v>
      </c>
      <c r="M23" s="6">
        <v>18</v>
      </c>
      <c r="N23" s="6">
        <v>14</v>
      </c>
      <c r="O23" s="6">
        <v>14</v>
      </c>
      <c r="P23" s="6">
        <v>16</v>
      </c>
      <c r="Q23" s="6">
        <v>22</v>
      </c>
      <c r="R23" s="6">
        <v>24</v>
      </c>
      <c r="S23" s="6">
        <v>29</v>
      </c>
      <c r="T23" s="6">
        <v>30</v>
      </c>
      <c r="U23" s="6">
        <v>275</v>
      </c>
      <c r="V23" s="6">
        <v>296</v>
      </c>
    </row>
    <row r="24" spans="1:22" customFormat="1" ht="18" customHeight="1">
      <c r="A24" s="36" t="s">
        <v>85</v>
      </c>
      <c r="B24" s="6">
        <v>115</v>
      </c>
      <c r="C24" s="6">
        <v>157</v>
      </c>
      <c r="D24" s="6">
        <v>197</v>
      </c>
      <c r="E24" s="6">
        <v>227</v>
      </c>
      <c r="F24" s="6">
        <v>247</v>
      </c>
      <c r="G24" s="6">
        <v>235</v>
      </c>
      <c r="H24" s="6">
        <v>274</v>
      </c>
      <c r="I24" s="6">
        <v>299</v>
      </c>
      <c r="J24" s="6">
        <v>353</v>
      </c>
      <c r="K24" s="6">
        <v>391</v>
      </c>
      <c r="L24" s="6">
        <v>459</v>
      </c>
      <c r="M24" s="6">
        <v>517</v>
      </c>
      <c r="N24" s="6">
        <v>562</v>
      </c>
      <c r="O24" s="6">
        <v>603</v>
      </c>
      <c r="P24" s="6">
        <v>728</v>
      </c>
      <c r="Q24" s="6">
        <v>747</v>
      </c>
      <c r="R24" s="6">
        <v>855</v>
      </c>
      <c r="S24" s="6">
        <v>945</v>
      </c>
      <c r="T24" s="6">
        <v>993</v>
      </c>
      <c r="U24" s="6">
        <v>904</v>
      </c>
      <c r="V24" s="6">
        <v>820</v>
      </c>
    </row>
    <row r="25" spans="1:22" customFormat="1" ht="18" customHeight="1">
      <c r="A25" s="36" t="s">
        <v>86</v>
      </c>
      <c r="B25" s="29">
        <v>5</v>
      </c>
      <c r="C25" s="29">
        <v>4</v>
      </c>
      <c r="D25" s="29">
        <v>4</v>
      </c>
      <c r="E25" s="29">
        <v>5</v>
      </c>
      <c r="F25" s="29">
        <v>5</v>
      </c>
      <c r="G25" s="29">
        <v>5</v>
      </c>
      <c r="H25" s="29">
        <v>5</v>
      </c>
      <c r="I25" s="29">
        <v>6</v>
      </c>
      <c r="J25" s="29">
        <v>7</v>
      </c>
      <c r="K25" s="29">
        <v>6</v>
      </c>
      <c r="L25" s="29">
        <v>4</v>
      </c>
      <c r="M25" s="29">
        <v>6</v>
      </c>
      <c r="N25" s="29">
        <v>6</v>
      </c>
      <c r="O25" s="29">
        <v>6</v>
      </c>
      <c r="P25" s="29">
        <v>7</v>
      </c>
      <c r="Q25" s="29">
        <v>9</v>
      </c>
      <c r="R25" s="29">
        <v>9</v>
      </c>
      <c r="S25" s="29">
        <v>10</v>
      </c>
      <c r="T25" s="29">
        <v>10</v>
      </c>
      <c r="U25" s="29">
        <v>10</v>
      </c>
      <c r="V25" s="29">
        <v>9</v>
      </c>
    </row>
    <row r="26" spans="1:22" customFormat="1" ht="18" customHeight="1">
      <c r="A26" s="36" t="s">
        <v>87</v>
      </c>
      <c r="B26" s="29">
        <v>13</v>
      </c>
      <c r="C26" s="29">
        <v>16</v>
      </c>
      <c r="D26" s="29">
        <v>16</v>
      </c>
      <c r="E26" s="29">
        <v>18</v>
      </c>
      <c r="F26" s="29">
        <v>20</v>
      </c>
      <c r="G26" s="29">
        <v>23</v>
      </c>
      <c r="H26" s="29">
        <v>21</v>
      </c>
      <c r="I26" s="29">
        <v>26</v>
      </c>
      <c r="J26" s="29">
        <v>27</v>
      </c>
      <c r="K26" s="29">
        <v>25</v>
      </c>
      <c r="L26" s="29">
        <v>26</v>
      </c>
      <c r="M26" s="29">
        <v>26</v>
      </c>
      <c r="N26" s="29">
        <v>31</v>
      </c>
      <c r="O26" s="29">
        <v>31</v>
      </c>
      <c r="P26" s="29">
        <v>30</v>
      </c>
      <c r="Q26" s="29">
        <v>29</v>
      </c>
      <c r="R26" s="29">
        <v>29</v>
      </c>
      <c r="S26" s="29">
        <v>29</v>
      </c>
      <c r="T26" s="29">
        <v>27</v>
      </c>
      <c r="U26" s="29">
        <v>25</v>
      </c>
      <c r="V26" s="29">
        <v>36</v>
      </c>
    </row>
    <row r="27" spans="1:22" customFormat="1" ht="18" customHeight="1">
      <c r="A27" s="36" t="s">
        <v>88</v>
      </c>
      <c r="B27" s="29">
        <v>89</v>
      </c>
      <c r="C27" s="29">
        <v>138</v>
      </c>
      <c r="D27" s="29">
        <v>165</v>
      </c>
      <c r="E27" s="29">
        <v>179</v>
      </c>
      <c r="F27" s="29">
        <v>169</v>
      </c>
      <c r="G27" s="29">
        <v>168</v>
      </c>
      <c r="H27" s="29">
        <v>178</v>
      </c>
      <c r="I27" s="29">
        <v>164</v>
      </c>
      <c r="J27" s="29">
        <v>155</v>
      </c>
      <c r="K27" s="29">
        <v>153</v>
      </c>
      <c r="L27" s="29">
        <v>139</v>
      </c>
      <c r="M27" s="29">
        <v>132</v>
      </c>
      <c r="N27" s="29">
        <v>130</v>
      </c>
      <c r="O27" s="29">
        <v>126</v>
      </c>
      <c r="P27" s="29">
        <v>122</v>
      </c>
      <c r="Q27" s="29">
        <v>120</v>
      </c>
      <c r="R27" s="29">
        <v>122</v>
      </c>
      <c r="S27" s="29">
        <v>122</v>
      </c>
      <c r="T27" s="29">
        <v>130</v>
      </c>
      <c r="U27" s="29">
        <v>142</v>
      </c>
      <c r="V27" s="29">
        <v>144</v>
      </c>
    </row>
    <row r="28" spans="1:22" customFormat="1" ht="18" customHeight="1">
      <c r="A28" s="36" t="s">
        <v>89</v>
      </c>
      <c r="B28" s="29">
        <v>14</v>
      </c>
      <c r="C28" s="29">
        <v>14</v>
      </c>
      <c r="D28" s="29">
        <v>13</v>
      </c>
      <c r="E28" s="29">
        <v>12</v>
      </c>
      <c r="F28" s="29">
        <v>14</v>
      </c>
      <c r="G28" s="29">
        <v>10</v>
      </c>
      <c r="H28" s="29">
        <v>18</v>
      </c>
      <c r="I28" s="29">
        <v>36</v>
      </c>
      <c r="J28" s="29">
        <v>42</v>
      </c>
      <c r="K28" s="29">
        <v>42</v>
      </c>
      <c r="L28" s="29">
        <v>41</v>
      </c>
      <c r="M28" s="29">
        <v>47</v>
      </c>
      <c r="N28" s="29">
        <v>41</v>
      </c>
      <c r="O28" s="29">
        <v>40</v>
      </c>
      <c r="P28" s="29">
        <v>26</v>
      </c>
      <c r="Q28" s="29">
        <v>42</v>
      </c>
      <c r="R28" s="29">
        <v>43</v>
      </c>
      <c r="S28" s="29">
        <v>48</v>
      </c>
      <c r="T28" s="29">
        <v>50</v>
      </c>
      <c r="U28" s="29">
        <v>50</v>
      </c>
      <c r="V28" s="29">
        <v>49</v>
      </c>
    </row>
    <row r="29" spans="1:22" customFormat="1" ht="18" customHeight="1">
      <c r="A29" s="30" t="s">
        <v>90</v>
      </c>
      <c r="B29" s="55">
        <v>0</v>
      </c>
      <c r="C29" s="55">
        <v>1</v>
      </c>
      <c r="D29" s="55">
        <v>1</v>
      </c>
      <c r="E29" s="55">
        <v>1</v>
      </c>
      <c r="F29" s="55">
        <v>3</v>
      </c>
      <c r="G29" s="55">
        <v>2</v>
      </c>
      <c r="H29" s="55">
        <v>2</v>
      </c>
      <c r="I29" s="55">
        <v>6</v>
      </c>
      <c r="J29" s="55">
        <v>1</v>
      </c>
      <c r="K29" s="55">
        <v>2</v>
      </c>
      <c r="L29" s="55">
        <v>2</v>
      </c>
      <c r="M29" s="55">
        <v>2</v>
      </c>
      <c r="N29" s="55">
        <v>2</v>
      </c>
      <c r="O29" s="55">
        <v>2</v>
      </c>
      <c r="P29" s="55">
        <v>1</v>
      </c>
      <c r="Q29" s="55">
        <v>1</v>
      </c>
      <c r="R29" s="55">
        <v>1</v>
      </c>
      <c r="S29" s="55">
        <v>1</v>
      </c>
      <c r="T29" s="55">
        <v>1</v>
      </c>
      <c r="U29" s="55">
        <v>3</v>
      </c>
      <c r="V29" s="55">
        <v>3</v>
      </c>
    </row>
    <row r="30" spans="1:22" customFormat="1" ht="18" customHeight="1">
      <c r="A30" s="32" t="s">
        <v>48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50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7" t="s">
        <v>82</v>
      </c>
      <c r="B34" s="42">
        <f>SUM(B35:B42)</f>
        <v>400</v>
      </c>
      <c r="C34" s="42">
        <v>483</v>
      </c>
      <c r="D34" s="42">
        <v>576</v>
      </c>
      <c r="E34" s="42">
        <v>698</v>
      </c>
      <c r="F34" s="42">
        <v>826</v>
      </c>
      <c r="G34" s="42">
        <v>945</v>
      </c>
      <c r="H34" s="42">
        <v>1086</v>
      </c>
      <c r="I34" s="42">
        <v>1199</v>
      </c>
      <c r="J34" s="42">
        <v>1233</v>
      </c>
      <c r="K34" s="42">
        <v>1263</v>
      </c>
      <c r="L34" s="42">
        <v>1293</v>
      </c>
      <c r="M34" s="42">
        <v>1291</v>
      </c>
      <c r="N34" s="42">
        <v>1268</v>
      </c>
      <c r="O34" s="42">
        <v>1256</v>
      </c>
      <c r="P34" s="42">
        <v>1336</v>
      </c>
      <c r="Q34" s="42">
        <v>1341</v>
      </c>
      <c r="R34" s="42">
        <v>1380</v>
      </c>
      <c r="S34" s="42">
        <v>1430</v>
      </c>
      <c r="T34" s="42">
        <v>1474</v>
      </c>
      <c r="U34" s="42">
        <v>1457</v>
      </c>
      <c r="V34" s="42">
        <v>1474</v>
      </c>
    </row>
    <row r="35" spans="1:22" customFormat="1" ht="18" customHeight="1">
      <c r="A35" s="36" t="s">
        <v>83</v>
      </c>
      <c r="B35" s="6">
        <v>172</v>
      </c>
      <c r="C35" s="6">
        <v>188</v>
      </c>
      <c r="D35" s="6">
        <v>214</v>
      </c>
      <c r="E35" s="6">
        <v>296</v>
      </c>
      <c r="F35" s="6">
        <v>365</v>
      </c>
      <c r="G35" s="6">
        <v>549</v>
      </c>
      <c r="H35" s="6">
        <v>656</v>
      </c>
      <c r="I35" s="6">
        <v>717</v>
      </c>
      <c r="J35" s="6">
        <v>728</v>
      </c>
      <c r="K35" s="6">
        <v>740</v>
      </c>
      <c r="L35" s="6">
        <v>733</v>
      </c>
      <c r="M35" s="6">
        <v>688</v>
      </c>
      <c r="N35" s="6">
        <v>623</v>
      </c>
      <c r="O35" s="6">
        <v>573</v>
      </c>
      <c r="P35" s="6">
        <v>572</v>
      </c>
      <c r="Q35" s="6">
        <v>558</v>
      </c>
      <c r="R35" s="6">
        <v>538</v>
      </c>
      <c r="S35" s="6">
        <v>522</v>
      </c>
      <c r="T35" s="6">
        <v>511</v>
      </c>
      <c r="U35" s="6">
        <v>297</v>
      </c>
      <c r="V35" s="6">
        <v>315</v>
      </c>
    </row>
    <row r="36" spans="1:22" customFormat="1" ht="18" customHeight="1">
      <c r="A36" s="36" t="s">
        <v>84</v>
      </c>
      <c r="B36" s="6">
        <v>35</v>
      </c>
      <c r="C36" s="6">
        <v>58</v>
      </c>
      <c r="D36" s="6">
        <v>83</v>
      </c>
      <c r="E36" s="6">
        <v>86</v>
      </c>
      <c r="F36" s="6">
        <v>109</v>
      </c>
      <c r="G36" s="6">
        <v>30</v>
      </c>
      <c r="H36" s="6">
        <v>35</v>
      </c>
      <c r="I36" s="6">
        <v>43</v>
      </c>
      <c r="J36" s="6">
        <v>44</v>
      </c>
      <c r="K36" s="6">
        <v>42</v>
      </c>
      <c r="L36" s="6">
        <v>43</v>
      </c>
      <c r="M36" s="6">
        <v>42</v>
      </c>
      <c r="N36" s="6">
        <v>41</v>
      </c>
      <c r="O36" s="6">
        <v>39</v>
      </c>
      <c r="P36" s="6">
        <v>43</v>
      </c>
      <c r="Q36" s="6">
        <v>49</v>
      </c>
      <c r="R36" s="6">
        <v>54</v>
      </c>
      <c r="S36" s="6">
        <v>57</v>
      </c>
      <c r="T36" s="6">
        <v>62</v>
      </c>
      <c r="U36" s="6">
        <v>287</v>
      </c>
      <c r="V36" s="6">
        <v>294</v>
      </c>
    </row>
    <row r="37" spans="1:22" customFormat="1" ht="18" customHeight="1">
      <c r="A37" s="36" t="s">
        <v>85</v>
      </c>
      <c r="B37" s="6">
        <v>56</v>
      </c>
      <c r="C37" s="6">
        <v>58</v>
      </c>
      <c r="D37" s="6">
        <v>80</v>
      </c>
      <c r="E37" s="6">
        <v>92</v>
      </c>
      <c r="F37" s="6">
        <v>116</v>
      </c>
      <c r="G37" s="6">
        <v>128</v>
      </c>
      <c r="H37" s="6">
        <v>149</v>
      </c>
      <c r="I37" s="6">
        <v>183</v>
      </c>
      <c r="J37" s="6">
        <v>204</v>
      </c>
      <c r="K37" s="6">
        <v>215</v>
      </c>
      <c r="L37" s="6">
        <v>258</v>
      </c>
      <c r="M37" s="6">
        <v>302</v>
      </c>
      <c r="N37" s="6">
        <v>348</v>
      </c>
      <c r="O37" s="6">
        <v>393</v>
      </c>
      <c r="P37" s="6">
        <v>470</v>
      </c>
      <c r="Q37" s="6">
        <v>484</v>
      </c>
      <c r="R37" s="6">
        <v>531</v>
      </c>
      <c r="S37" s="6">
        <v>582</v>
      </c>
      <c r="T37" s="6">
        <v>612</v>
      </c>
      <c r="U37" s="6">
        <v>583</v>
      </c>
      <c r="V37" s="6">
        <v>545</v>
      </c>
    </row>
    <row r="38" spans="1:22" customFormat="1" ht="18" customHeight="1">
      <c r="A38" s="36" t="s">
        <v>86</v>
      </c>
      <c r="B38" s="6">
        <v>4</v>
      </c>
      <c r="C38" s="6">
        <v>8</v>
      </c>
      <c r="D38" s="6">
        <v>7</v>
      </c>
      <c r="E38" s="6">
        <v>8</v>
      </c>
      <c r="F38" s="6">
        <v>9</v>
      </c>
      <c r="G38" s="6">
        <v>13</v>
      </c>
      <c r="H38" s="6">
        <v>12</v>
      </c>
      <c r="I38" s="6">
        <v>14</v>
      </c>
      <c r="J38" s="6">
        <v>16</v>
      </c>
      <c r="K38" s="6">
        <v>15</v>
      </c>
      <c r="L38" s="6">
        <v>15</v>
      </c>
      <c r="M38" s="6">
        <v>16</v>
      </c>
      <c r="N38" s="6">
        <v>16</v>
      </c>
      <c r="O38" s="6">
        <v>15</v>
      </c>
      <c r="P38" s="6">
        <v>14</v>
      </c>
      <c r="Q38" s="6">
        <v>12</v>
      </c>
      <c r="R38" s="6">
        <v>9</v>
      </c>
      <c r="S38" s="6">
        <v>13</v>
      </c>
      <c r="T38" s="6">
        <v>14</v>
      </c>
      <c r="U38" s="6">
        <v>13</v>
      </c>
      <c r="V38" s="6">
        <v>15</v>
      </c>
    </row>
    <row r="39" spans="1:22" customFormat="1" ht="18" customHeight="1">
      <c r="A39" s="36" t="s">
        <v>87</v>
      </c>
      <c r="B39" s="29">
        <v>23</v>
      </c>
      <c r="C39" s="29">
        <v>21</v>
      </c>
      <c r="D39" s="29">
        <v>23</v>
      </c>
      <c r="E39" s="29">
        <v>24</v>
      </c>
      <c r="F39" s="29">
        <v>25</v>
      </c>
      <c r="G39" s="29">
        <v>29</v>
      </c>
      <c r="H39" s="29">
        <v>33</v>
      </c>
      <c r="I39" s="29">
        <v>39</v>
      </c>
      <c r="J39" s="29">
        <v>36</v>
      </c>
      <c r="K39" s="29">
        <v>41</v>
      </c>
      <c r="L39" s="29">
        <v>42</v>
      </c>
      <c r="M39" s="29">
        <v>44</v>
      </c>
      <c r="N39" s="29">
        <v>48</v>
      </c>
      <c r="O39" s="29">
        <v>51</v>
      </c>
      <c r="P39" s="29">
        <v>52</v>
      </c>
      <c r="Q39" s="29">
        <v>51</v>
      </c>
      <c r="R39" s="29">
        <v>51</v>
      </c>
      <c r="S39" s="29">
        <v>50</v>
      </c>
      <c r="T39" s="29">
        <v>54</v>
      </c>
      <c r="U39" s="29">
        <v>51</v>
      </c>
      <c r="V39" s="29">
        <v>65</v>
      </c>
    </row>
    <row r="40" spans="1:22" customFormat="1" ht="18" customHeight="1">
      <c r="A40" s="36" t="s">
        <v>88</v>
      </c>
      <c r="B40" s="29">
        <v>98</v>
      </c>
      <c r="C40" s="29">
        <v>139</v>
      </c>
      <c r="D40" s="29">
        <v>156</v>
      </c>
      <c r="E40" s="29">
        <v>176</v>
      </c>
      <c r="F40" s="29">
        <v>184</v>
      </c>
      <c r="G40" s="29">
        <v>179</v>
      </c>
      <c r="H40" s="29">
        <v>175</v>
      </c>
      <c r="I40" s="29">
        <v>167</v>
      </c>
      <c r="J40" s="29">
        <v>177</v>
      </c>
      <c r="K40" s="29">
        <v>182</v>
      </c>
      <c r="L40" s="29">
        <v>173</v>
      </c>
      <c r="M40" s="29">
        <v>170</v>
      </c>
      <c r="N40" s="29">
        <v>159</v>
      </c>
      <c r="O40" s="29">
        <v>150</v>
      </c>
      <c r="P40" s="29">
        <v>154</v>
      </c>
      <c r="Q40" s="29">
        <v>156</v>
      </c>
      <c r="R40" s="29">
        <v>166</v>
      </c>
      <c r="S40" s="29">
        <v>173</v>
      </c>
      <c r="T40" s="29">
        <v>190</v>
      </c>
      <c r="U40" s="29">
        <v>191</v>
      </c>
      <c r="V40" s="29">
        <v>205</v>
      </c>
    </row>
    <row r="41" spans="1:22" customFormat="1" ht="18" customHeight="1">
      <c r="A41" s="36" t="s">
        <v>89</v>
      </c>
      <c r="B41" s="29">
        <v>8</v>
      </c>
      <c r="C41" s="29">
        <v>9</v>
      </c>
      <c r="D41" s="29">
        <v>11</v>
      </c>
      <c r="E41" s="29">
        <v>14</v>
      </c>
      <c r="F41" s="29">
        <v>16</v>
      </c>
      <c r="G41" s="29">
        <v>15</v>
      </c>
      <c r="H41" s="29">
        <v>24</v>
      </c>
      <c r="I41" s="29">
        <v>34</v>
      </c>
      <c r="J41" s="29">
        <v>27</v>
      </c>
      <c r="K41" s="29">
        <v>27</v>
      </c>
      <c r="L41" s="29">
        <v>29</v>
      </c>
      <c r="M41" s="29">
        <v>29</v>
      </c>
      <c r="N41" s="29">
        <v>33</v>
      </c>
      <c r="O41" s="29">
        <v>34</v>
      </c>
      <c r="P41" s="29">
        <v>31</v>
      </c>
      <c r="Q41" s="29">
        <v>31</v>
      </c>
      <c r="R41" s="29">
        <v>31</v>
      </c>
      <c r="S41" s="29">
        <v>33</v>
      </c>
      <c r="T41" s="29">
        <v>31</v>
      </c>
      <c r="U41" s="29">
        <v>35</v>
      </c>
      <c r="V41" s="29">
        <v>35</v>
      </c>
    </row>
    <row r="42" spans="1:22" customFormat="1" ht="18" customHeight="1">
      <c r="A42" s="30" t="s">
        <v>90</v>
      </c>
      <c r="B42" s="55">
        <v>4</v>
      </c>
      <c r="C42" s="55">
        <v>2</v>
      </c>
      <c r="D42" s="55">
        <v>2</v>
      </c>
      <c r="E42" s="55">
        <v>2</v>
      </c>
      <c r="F42" s="55">
        <v>2</v>
      </c>
      <c r="G42" s="55">
        <v>2</v>
      </c>
      <c r="H42" s="55">
        <v>2</v>
      </c>
      <c r="I42" s="55">
        <v>2</v>
      </c>
      <c r="J42" s="55">
        <v>1</v>
      </c>
      <c r="K42" s="55">
        <v>1</v>
      </c>
      <c r="L42" s="55">
        <v>0</v>
      </c>
      <c r="M42" s="55">
        <v>0</v>
      </c>
      <c r="N42" s="55">
        <v>0</v>
      </c>
      <c r="O42" s="55">
        <v>1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customFormat="1" ht="18" customHeight="1">
      <c r="A43" s="32" t="s">
        <v>48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7" t="s">
        <v>82</v>
      </c>
      <c r="B50" s="53">
        <f t="shared" ref="B50:U50" si="1">SUM(B51:B58)</f>
        <v>1</v>
      </c>
      <c r="C50" s="53">
        <f t="shared" si="1"/>
        <v>1</v>
      </c>
      <c r="D50" s="53">
        <f t="shared" si="1"/>
        <v>1</v>
      </c>
      <c r="E50" s="53">
        <f t="shared" si="1"/>
        <v>1</v>
      </c>
      <c r="F50" s="53">
        <f t="shared" si="1"/>
        <v>0.99999999999999989</v>
      </c>
      <c r="G50" s="53">
        <f t="shared" si="1"/>
        <v>1</v>
      </c>
      <c r="H50" s="53">
        <f t="shared" si="1"/>
        <v>1</v>
      </c>
      <c r="I50" s="53">
        <f t="shared" si="1"/>
        <v>1</v>
      </c>
      <c r="J50" s="53">
        <f t="shared" si="1"/>
        <v>0.99999999999999989</v>
      </c>
      <c r="K50" s="53">
        <f t="shared" si="1"/>
        <v>1</v>
      </c>
      <c r="L50" s="53">
        <f t="shared" si="1"/>
        <v>0.99999999999999989</v>
      </c>
      <c r="M50" s="53">
        <f t="shared" si="1"/>
        <v>0.99999999999999989</v>
      </c>
      <c r="N50" s="53">
        <f t="shared" si="1"/>
        <v>1</v>
      </c>
      <c r="O50" s="53">
        <f t="shared" si="1"/>
        <v>0.99999999999999989</v>
      </c>
      <c r="P50" s="53">
        <f t="shared" si="1"/>
        <v>1</v>
      </c>
      <c r="Q50" s="53">
        <f t="shared" si="1"/>
        <v>1</v>
      </c>
      <c r="R50" s="53">
        <f t="shared" si="1"/>
        <v>1.0000000000000002</v>
      </c>
      <c r="S50" s="53">
        <f t="shared" si="1"/>
        <v>0.99999999999999989</v>
      </c>
      <c r="T50" s="53">
        <f t="shared" si="1"/>
        <v>1</v>
      </c>
      <c r="U50" s="53">
        <f t="shared" si="1"/>
        <v>1</v>
      </c>
      <c r="V50" s="53">
        <f>SUM(V51:V58)</f>
        <v>0.99999999999999989</v>
      </c>
    </row>
    <row r="51" spans="1:22" customFormat="1" ht="18" customHeight="1">
      <c r="A51" s="36" t="s">
        <v>83</v>
      </c>
      <c r="B51" s="7">
        <f t="shared" ref="B51:U51" si="2">B9/B8</f>
        <v>0.41141498216409039</v>
      </c>
      <c r="C51" s="7">
        <f t="shared" si="2"/>
        <v>0.36216730038022815</v>
      </c>
      <c r="D51" s="7">
        <f t="shared" si="2"/>
        <v>0.34333070244672453</v>
      </c>
      <c r="E51" s="7">
        <f t="shared" si="2"/>
        <v>0.38117489986648867</v>
      </c>
      <c r="F51" s="7">
        <f t="shared" si="2"/>
        <v>0.42002301495972383</v>
      </c>
      <c r="G51" s="7">
        <f t="shared" si="2"/>
        <v>0.56534954407294835</v>
      </c>
      <c r="H51" s="7">
        <f t="shared" si="2"/>
        <v>0.58439281017097766</v>
      </c>
      <c r="I51" s="7">
        <f t="shared" si="2"/>
        <v>0.58296504620329448</v>
      </c>
      <c r="J51" s="7">
        <f t="shared" si="2"/>
        <v>0.57093158098183228</v>
      </c>
      <c r="K51" s="7">
        <f t="shared" si="2"/>
        <v>0.56259426847662142</v>
      </c>
      <c r="L51" s="7">
        <f t="shared" si="2"/>
        <v>0.54215542521994131</v>
      </c>
      <c r="M51" s="7">
        <f t="shared" si="2"/>
        <v>0.50257731958762886</v>
      </c>
      <c r="N51" s="7">
        <f t="shared" si="2"/>
        <v>0.46564600448095594</v>
      </c>
      <c r="O51" s="7">
        <f t="shared" si="2"/>
        <v>0.43100189035916825</v>
      </c>
      <c r="P51" s="7">
        <f t="shared" si="2"/>
        <v>0.39886444286728179</v>
      </c>
      <c r="Q51" s="7">
        <f t="shared" si="2"/>
        <v>0.38404778636683062</v>
      </c>
      <c r="R51" s="7">
        <f t="shared" si="2"/>
        <v>0.35250588631012447</v>
      </c>
      <c r="S51" s="7">
        <f t="shared" si="2"/>
        <v>0.3318428617055254</v>
      </c>
      <c r="T51" s="7">
        <f t="shared" si="2"/>
        <v>0.31574045327538031</v>
      </c>
      <c r="U51" s="7">
        <f t="shared" si="2"/>
        <v>0.17660256410256411</v>
      </c>
      <c r="V51" s="7">
        <f>V9/V8</f>
        <v>0.18838709677419355</v>
      </c>
    </row>
    <row r="52" spans="1:22" customFormat="1" ht="18" customHeight="1">
      <c r="A52" s="36" t="s">
        <v>84</v>
      </c>
      <c r="B52" s="7">
        <f t="shared" ref="B52:U52" si="3">B10/B8</f>
        <v>7.8478002378121289E-2</v>
      </c>
      <c r="C52" s="7">
        <f t="shared" si="3"/>
        <v>9.8859315589353611E-2</v>
      </c>
      <c r="D52" s="7">
        <f t="shared" si="3"/>
        <v>0.1239147592738753</v>
      </c>
      <c r="E52" s="7">
        <f t="shared" si="3"/>
        <v>0.11281708945260348</v>
      </c>
      <c r="F52" s="7">
        <f t="shared" si="3"/>
        <v>0.11392405063291139</v>
      </c>
      <c r="G52" s="7">
        <f t="shared" si="3"/>
        <v>2.4822695035460994E-2</v>
      </c>
      <c r="H52" s="7">
        <f t="shared" si="3"/>
        <v>2.4112231477422183E-2</v>
      </c>
      <c r="I52" s="7">
        <f t="shared" si="3"/>
        <v>2.4909602249899559E-2</v>
      </c>
      <c r="J52" s="7">
        <f t="shared" si="3"/>
        <v>2.4739080015461924E-2</v>
      </c>
      <c r="K52" s="7">
        <f t="shared" si="3"/>
        <v>2.2624434389140271E-2</v>
      </c>
      <c r="L52" s="7">
        <f t="shared" si="3"/>
        <v>2.2360703812316716E-2</v>
      </c>
      <c r="M52" s="7">
        <f t="shared" si="3"/>
        <v>2.2091310751104567E-2</v>
      </c>
      <c r="N52" s="7">
        <f t="shared" si="3"/>
        <v>2.0537714712471993E-2</v>
      </c>
      <c r="O52" s="7">
        <f t="shared" si="3"/>
        <v>2.0037807183364838E-2</v>
      </c>
      <c r="P52" s="7">
        <f t="shared" si="3"/>
        <v>2.0936834634492547E-2</v>
      </c>
      <c r="Q52" s="7">
        <f t="shared" si="3"/>
        <v>2.4947294448348558E-2</v>
      </c>
      <c r="R52" s="7">
        <f t="shared" si="3"/>
        <v>2.6236125126135216E-2</v>
      </c>
      <c r="S52" s="7">
        <f t="shared" si="3"/>
        <v>2.7467262855317792E-2</v>
      </c>
      <c r="T52" s="7">
        <f t="shared" si="3"/>
        <v>2.8562558211735485E-2</v>
      </c>
      <c r="U52" s="7">
        <f t="shared" si="3"/>
        <v>0.18012820512820513</v>
      </c>
      <c r="V52" s="7">
        <f>V10/V8</f>
        <v>0.19032258064516128</v>
      </c>
    </row>
    <row r="53" spans="1:22" customFormat="1" ht="18" customHeight="1">
      <c r="A53" s="36" t="s">
        <v>85</v>
      </c>
      <c r="B53" s="7">
        <f t="shared" ref="B53:U53" si="4">B11/B8</f>
        <v>0.20332936979785968</v>
      </c>
      <c r="C53" s="7">
        <f t="shared" si="4"/>
        <v>0.20437262357414449</v>
      </c>
      <c r="D53" s="7">
        <f t="shared" si="4"/>
        <v>0.21862667719021311</v>
      </c>
      <c r="E53" s="7">
        <f t="shared" si="4"/>
        <v>0.21295060080106809</v>
      </c>
      <c r="F53" s="7">
        <f t="shared" si="4"/>
        <v>0.20886075949367089</v>
      </c>
      <c r="G53" s="7">
        <f t="shared" si="4"/>
        <v>0.1838905775075988</v>
      </c>
      <c r="H53" s="7">
        <f t="shared" si="4"/>
        <v>0.18544498027181061</v>
      </c>
      <c r="I53" s="7">
        <f t="shared" si="4"/>
        <v>0.19365206910405786</v>
      </c>
      <c r="J53" s="7">
        <f t="shared" si="4"/>
        <v>0.21530730575956705</v>
      </c>
      <c r="K53" s="7">
        <f t="shared" si="4"/>
        <v>0.22850678733031674</v>
      </c>
      <c r="L53" s="7">
        <f t="shared" si="4"/>
        <v>0.2628299120234604</v>
      </c>
      <c r="M53" s="7">
        <f t="shared" si="4"/>
        <v>0.3015463917525773</v>
      </c>
      <c r="N53" s="7">
        <f t="shared" si="4"/>
        <v>0.33980582524271846</v>
      </c>
      <c r="O53" s="7">
        <f t="shared" si="4"/>
        <v>0.37655954631379962</v>
      </c>
      <c r="P53" s="7">
        <f t="shared" si="4"/>
        <v>0.42512420156139108</v>
      </c>
      <c r="Q53" s="7">
        <f t="shared" si="4"/>
        <v>0.43253689388615602</v>
      </c>
      <c r="R53" s="7">
        <f t="shared" si="4"/>
        <v>0.46619576185671041</v>
      </c>
      <c r="S53" s="7">
        <f t="shared" si="4"/>
        <v>0.48770360907058447</v>
      </c>
      <c r="T53" s="7">
        <f t="shared" si="4"/>
        <v>0.49829245575908104</v>
      </c>
      <c r="U53" s="7">
        <f t="shared" si="4"/>
        <v>0.47660256410256413</v>
      </c>
      <c r="V53" s="7">
        <f>V11/V8</f>
        <v>0.44032258064516128</v>
      </c>
    </row>
    <row r="54" spans="1:22" customFormat="1" ht="18" customHeight="1">
      <c r="A54" s="36" t="s">
        <v>86</v>
      </c>
      <c r="B54" s="7">
        <f t="shared" ref="B54:U54" si="5">B12/B8</f>
        <v>1.070154577883472E-2</v>
      </c>
      <c r="C54" s="7">
        <f t="shared" si="5"/>
        <v>1.1406844106463879E-2</v>
      </c>
      <c r="D54" s="7">
        <f t="shared" si="5"/>
        <v>8.6819258089976328E-3</v>
      </c>
      <c r="E54" s="7">
        <f t="shared" si="5"/>
        <v>8.678237650200267E-3</v>
      </c>
      <c r="F54" s="7">
        <f t="shared" si="5"/>
        <v>8.0552359033371698E-3</v>
      </c>
      <c r="G54" s="7">
        <f t="shared" si="5"/>
        <v>9.11854103343465E-3</v>
      </c>
      <c r="H54" s="7">
        <f t="shared" si="5"/>
        <v>7.4528715475668562E-3</v>
      </c>
      <c r="I54" s="7">
        <f t="shared" si="5"/>
        <v>8.0353555644837281E-3</v>
      </c>
      <c r="J54" s="7">
        <f t="shared" si="5"/>
        <v>8.8906068805566299E-3</v>
      </c>
      <c r="K54" s="7">
        <f t="shared" si="5"/>
        <v>7.9185520361990946E-3</v>
      </c>
      <c r="L54" s="7">
        <f t="shared" si="5"/>
        <v>6.9648093841642228E-3</v>
      </c>
      <c r="M54" s="7">
        <f t="shared" si="5"/>
        <v>8.1001472754050081E-3</v>
      </c>
      <c r="N54" s="7">
        <f t="shared" si="5"/>
        <v>8.215085884988798E-3</v>
      </c>
      <c r="O54" s="7">
        <f t="shared" si="5"/>
        <v>7.9395085066162573E-3</v>
      </c>
      <c r="P54" s="7">
        <f t="shared" si="5"/>
        <v>7.4520936834634489E-3</v>
      </c>
      <c r="Q54" s="7">
        <f t="shared" si="5"/>
        <v>7.3787772312016867E-3</v>
      </c>
      <c r="R54" s="7">
        <f t="shared" si="5"/>
        <v>6.0544904137235112E-3</v>
      </c>
      <c r="S54" s="7">
        <f t="shared" si="5"/>
        <v>7.3458958799105713E-3</v>
      </c>
      <c r="T54" s="7">
        <f t="shared" si="5"/>
        <v>7.4511021421918662E-3</v>
      </c>
      <c r="U54" s="7">
        <f t="shared" si="5"/>
        <v>7.3717948717948716E-3</v>
      </c>
      <c r="V54" s="7">
        <f>V12/V8</f>
        <v>7.7419354838709677E-3</v>
      </c>
    </row>
    <row r="55" spans="1:22" customFormat="1" ht="18" customHeight="1">
      <c r="A55" s="36" t="s">
        <v>87</v>
      </c>
      <c r="B55" s="7">
        <f t="shared" ref="B55:U55" si="6">B13/B8</f>
        <v>4.2806183115338882E-2</v>
      </c>
      <c r="C55" s="7">
        <f t="shared" si="6"/>
        <v>3.517110266159696E-2</v>
      </c>
      <c r="D55" s="7">
        <f t="shared" si="6"/>
        <v>3.0781373322809787E-2</v>
      </c>
      <c r="E55" s="7">
        <f t="shared" si="6"/>
        <v>2.8037383177570093E-2</v>
      </c>
      <c r="F55" s="7">
        <f t="shared" si="6"/>
        <v>2.5891829689298044E-2</v>
      </c>
      <c r="G55" s="7">
        <f t="shared" si="6"/>
        <v>2.6342451874366769E-2</v>
      </c>
      <c r="H55" s="7">
        <f t="shared" si="6"/>
        <v>2.367382726874178E-2</v>
      </c>
      <c r="I55" s="7">
        <f t="shared" si="6"/>
        <v>2.6114905584572117E-2</v>
      </c>
      <c r="J55" s="7">
        <f t="shared" si="6"/>
        <v>2.4352531890220332E-2</v>
      </c>
      <c r="K55" s="7">
        <f t="shared" si="6"/>
        <v>2.4886877828054297E-2</v>
      </c>
      <c r="L55" s="7">
        <f t="shared" si="6"/>
        <v>2.4926686217008796E-2</v>
      </c>
      <c r="M55" s="7">
        <f t="shared" si="6"/>
        <v>2.5773195876288658E-2</v>
      </c>
      <c r="N55" s="7">
        <f t="shared" si="6"/>
        <v>2.9499626587005227E-2</v>
      </c>
      <c r="O55" s="7">
        <f t="shared" si="6"/>
        <v>3.1001890359168241E-2</v>
      </c>
      <c r="P55" s="7">
        <f t="shared" si="6"/>
        <v>2.9098651525904896E-2</v>
      </c>
      <c r="Q55" s="7">
        <f t="shared" si="6"/>
        <v>2.8109627547434995E-2</v>
      </c>
      <c r="R55" s="7">
        <f t="shared" si="6"/>
        <v>2.6908846283215607E-2</v>
      </c>
      <c r="S55" s="7">
        <f t="shared" si="6"/>
        <v>2.5231555413605878E-2</v>
      </c>
      <c r="T55" s="7">
        <f t="shared" si="6"/>
        <v>2.5147469729897547E-2</v>
      </c>
      <c r="U55" s="7">
        <f t="shared" si="6"/>
        <v>2.4358974358974359E-2</v>
      </c>
      <c r="V55" s="7">
        <f>V13/V8</f>
        <v>3.258064516129032E-2</v>
      </c>
    </row>
    <row r="56" spans="1:22" customFormat="1" ht="18" customHeight="1">
      <c r="A56" s="36" t="s">
        <v>88</v>
      </c>
      <c r="B56" s="7">
        <f t="shared" ref="B56:U56" si="7">B14/B8</f>
        <v>0.22235434007134364</v>
      </c>
      <c r="C56" s="7">
        <f t="shared" si="7"/>
        <v>0.26330798479087453</v>
      </c>
      <c r="D56" s="7">
        <f t="shared" si="7"/>
        <v>0.25335438042620362</v>
      </c>
      <c r="E56" s="7">
        <f t="shared" si="7"/>
        <v>0.23698264352469961</v>
      </c>
      <c r="F56" s="7">
        <f t="shared" si="7"/>
        <v>0.20310701956271576</v>
      </c>
      <c r="G56" s="7">
        <f t="shared" si="7"/>
        <v>0.17578520770010131</v>
      </c>
      <c r="H56" s="7">
        <f t="shared" si="7"/>
        <v>0.15475668566418238</v>
      </c>
      <c r="I56" s="7">
        <f t="shared" si="7"/>
        <v>0.13298513459220571</v>
      </c>
      <c r="J56" s="7">
        <f t="shared" si="7"/>
        <v>0.12833397758020873</v>
      </c>
      <c r="K56" s="7">
        <f t="shared" si="7"/>
        <v>0.12631975867269984</v>
      </c>
      <c r="L56" s="7">
        <f t="shared" si="7"/>
        <v>0.11436950146627566</v>
      </c>
      <c r="M56" s="7">
        <f t="shared" si="7"/>
        <v>0.11119293078055964</v>
      </c>
      <c r="N56" s="7">
        <f t="shared" si="7"/>
        <v>0.10791635548917103</v>
      </c>
      <c r="O56" s="7">
        <f t="shared" si="7"/>
        <v>0.10434782608695652</v>
      </c>
      <c r="P56" s="7">
        <f t="shared" si="7"/>
        <v>9.7941802696948188E-2</v>
      </c>
      <c r="Q56" s="7">
        <f t="shared" si="7"/>
        <v>9.6978215038650742E-2</v>
      </c>
      <c r="R56" s="7">
        <f t="shared" si="7"/>
        <v>9.687184661957618E-2</v>
      </c>
      <c r="S56" s="7">
        <f t="shared" si="7"/>
        <v>9.4219099329287764E-2</v>
      </c>
      <c r="T56" s="7">
        <f t="shared" si="7"/>
        <v>9.9348028562558213E-2</v>
      </c>
      <c r="U56" s="7">
        <f t="shared" si="7"/>
        <v>0.10673076923076923</v>
      </c>
      <c r="V56" s="7">
        <f>V14/V8</f>
        <v>0.11258064516129032</v>
      </c>
    </row>
    <row r="57" spans="1:22" customFormat="1" ht="18" customHeight="1">
      <c r="A57" s="36" t="s">
        <v>89</v>
      </c>
      <c r="B57" s="7">
        <f t="shared" ref="B57:U57" si="8">B15/B8</f>
        <v>2.6159334126040427E-2</v>
      </c>
      <c r="C57" s="7">
        <f t="shared" si="8"/>
        <v>2.1863117870722433E-2</v>
      </c>
      <c r="D57" s="7">
        <f t="shared" si="8"/>
        <v>1.8942383583267563E-2</v>
      </c>
      <c r="E57" s="7">
        <f t="shared" si="8"/>
        <v>1.7356475300400534E-2</v>
      </c>
      <c r="F57" s="7">
        <f t="shared" si="8"/>
        <v>1.7261219792865361E-2</v>
      </c>
      <c r="G57" s="7">
        <f t="shared" si="8"/>
        <v>1.2664640324214792E-2</v>
      </c>
      <c r="H57" s="7">
        <f t="shared" si="8"/>
        <v>1.8412976764576941E-2</v>
      </c>
      <c r="I57" s="7">
        <f t="shared" si="8"/>
        <v>2.812374447569305E-2</v>
      </c>
      <c r="J57" s="7">
        <f t="shared" si="8"/>
        <v>2.6671820641669886E-2</v>
      </c>
      <c r="K57" s="7">
        <f t="shared" si="8"/>
        <v>2.6018099547511313E-2</v>
      </c>
      <c r="L57" s="7">
        <f t="shared" si="8"/>
        <v>2.5659824046920823E-2</v>
      </c>
      <c r="M57" s="7">
        <f t="shared" si="8"/>
        <v>2.7982326951399118E-2</v>
      </c>
      <c r="N57" s="7">
        <f t="shared" si="8"/>
        <v>2.7632561613144136E-2</v>
      </c>
      <c r="O57" s="7">
        <f t="shared" si="8"/>
        <v>2.7977315689981096E-2</v>
      </c>
      <c r="P57" s="7">
        <f t="shared" si="8"/>
        <v>2.0227111426543647E-2</v>
      </c>
      <c r="Q57" s="7">
        <f t="shared" si="8"/>
        <v>2.5650035137034434E-2</v>
      </c>
      <c r="R57" s="7">
        <f t="shared" si="8"/>
        <v>2.4890682811974436E-2</v>
      </c>
      <c r="S57" s="7">
        <f t="shared" si="8"/>
        <v>2.587032896838071E-2</v>
      </c>
      <c r="T57" s="7">
        <f t="shared" si="8"/>
        <v>2.5147469729897547E-2</v>
      </c>
      <c r="U57" s="7">
        <f t="shared" si="8"/>
        <v>2.7243589743589744E-2</v>
      </c>
      <c r="V57" s="7">
        <f>V15/V8</f>
        <v>2.7096774193548386E-2</v>
      </c>
    </row>
    <row r="58" spans="1:22" customFormat="1" ht="18" customHeight="1">
      <c r="A58" s="30" t="s">
        <v>90</v>
      </c>
      <c r="B58" s="105">
        <f t="shared" ref="B58:U58" si="9">B16/B8</f>
        <v>4.7562425683709865E-3</v>
      </c>
      <c r="C58" s="105">
        <f t="shared" si="9"/>
        <v>2.8517110266159697E-3</v>
      </c>
      <c r="D58" s="105">
        <f t="shared" si="9"/>
        <v>2.3677979479084454E-3</v>
      </c>
      <c r="E58" s="105">
        <f t="shared" si="9"/>
        <v>2.0026702269692926E-3</v>
      </c>
      <c r="F58" s="105">
        <f t="shared" si="9"/>
        <v>2.8768699654775605E-3</v>
      </c>
      <c r="G58" s="105">
        <f t="shared" si="9"/>
        <v>2.0263424518743669E-3</v>
      </c>
      <c r="H58" s="105">
        <f t="shared" si="9"/>
        <v>1.7536168347216134E-3</v>
      </c>
      <c r="I58" s="105">
        <f t="shared" si="9"/>
        <v>3.2141422257934912E-3</v>
      </c>
      <c r="J58" s="105">
        <f t="shared" si="9"/>
        <v>7.7309625048318511E-4</v>
      </c>
      <c r="K58" s="105">
        <f t="shared" si="9"/>
        <v>1.1312217194570137E-3</v>
      </c>
      <c r="L58" s="105">
        <f t="shared" si="9"/>
        <v>7.3313782991202346E-4</v>
      </c>
      <c r="M58" s="105">
        <f t="shared" si="9"/>
        <v>7.3637702503681884E-4</v>
      </c>
      <c r="N58" s="105">
        <f t="shared" si="9"/>
        <v>7.468259895444362E-4</v>
      </c>
      <c r="O58" s="105">
        <f t="shared" si="9"/>
        <v>1.1342155009451795E-3</v>
      </c>
      <c r="P58" s="105">
        <f t="shared" si="9"/>
        <v>3.5486160397444998E-4</v>
      </c>
      <c r="Q58" s="105">
        <f t="shared" si="9"/>
        <v>3.5137034434293746E-4</v>
      </c>
      <c r="R58" s="105">
        <f t="shared" si="9"/>
        <v>3.3636057854019509E-4</v>
      </c>
      <c r="S58" s="105">
        <f t="shared" si="9"/>
        <v>3.1938677738741617E-4</v>
      </c>
      <c r="T58" s="105">
        <f t="shared" si="9"/>
        <v>3.1046258925799441E-4</v>
      </c>
      <c r="U58" s="105">
        <f t="shared" si="9"/>
        <v>9.6153846153846159E-4</v>
      </c>
      <c r="V58" s="105">
        <f>V16/V8</f>
        <v>9.6774193548387097E-4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49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7" t="s">
        <v>82</v>
      </c>
      <c r="B63" s="53">
        <f t="shared" ref="B63:U63" si="10">SUM(B64:B71)</f>
        <v>0.99999999999999989</v>
      </c>
      <c r="C63" s="53">
        <f t="shared" si="10"/>
        <v>1</v>
      </c>
      <c r="D63" s="53">
        <f t="shared" si="10"/>
        <v>1</v>
      </c>
      <c r="E63" s="53">
        <f t="shared" si="10"/>
        <v>0.99999999999999989</v>
      </c>
      <c r="F63" s="53">
        <f t="shared" si="10"/>
        <v>0.99999999999999989</v>
      </c>
      <c r="G63" s="53">
        <f t="shared" si="10"/>
        <v>0.99999999999999978</v>
      </c>
      <c r="H63" s="53">
        <f t="shared" si="10"/>
        <v>1</v>
      </c>
      <c r="I63" s="53">
        <f t="shared" si="10"/>
        <v>1.0000000000000002</v>
      </c>
      <c r="J63" s="53">
        <f t="shared" si="10"/>
        <v>1</v>
      </c>
      <c r="K63" s="53">
        <f t="shared" si="10"/>
        <v>0.99999999999999989</v>
      </c>
      <c r="L63" s="53">
        <f t="shared" si="10"/>
        <v>0.99999999999999989</v>
      </c>
      <c r="M63" s="53">
        <f t="shared" si="10"/>
        <v>1</v>
      </c>
      <c r="N63" s="53">
        <f t="shared" si="10"/>
        <v>1</v>
      </c>
      <c r="O63" s="53">
        <f t="shared" si="10"/>
        <v>1</v>
      </c>
      <c r="P63" s="53">
        <f t="shared" si="10"/>
        <v>1</v>
      </c>
      <c r="Q63" s="53">
        <f t="shared" si="10"/>
        <v>1</v>
      </c>
      <c r="R63" s="53">
        <f t="shared" si="10"/>
        <v>0.99999999999999989</v>
      </c>
      <c r="S63" s="53">
        <f t="shared" si="10"/>
        <v>1.0000000000000002</v>
      </c>
      <c r="T63" s="53">
        <f t="shared" si="10"/>
        <v>1</v>
      </c>
      <c r="U63" s="53">
        <f t="shared" si="10"/>
        <v>1</v>
      </c>
      <c r="V63" s="53">
        <f>SUM(V64:V71)</f>
        <v>1.0000000000000002</v>
      </c>
    </row>
    <row r="64" spans="1:22" customFormat="1" ht="18" customHeight="1">
      <c r="A64" s="36" t="s">
        <v>83</v>
      </c>
      <c r="B64" s="7">
        <f t="shared" ref="B64:U64" si="11">B22/B21</f>
        <v>0.39455782312925169</v>
      </c>
      <c r="C64" s="7">
        <f t="shared" si="11"/>
        <v>0.33919156414762741</v>
      </c>
      <c r="D64" s="7">
        <f t="shared" si="11"/>
        <v>0.31982633863965265</v>
      </c>
      <c r="E64" s="7">
        <f t="shared" si="11"/>
        <v>0.34375</v>
      </c>
      <c r="F64" s="7">
        <f t="shared" si="11"/>
        <v>0.40021929824561403</v>
      </c>
      <c r="G64" s="7">
        <f t="shared" si="11"/>
        <v>0.55102040816326525</v>
      </c>
      <c r="H64" s="7">
        <f t="shared" si="11"/>
        <v>0.56652719665271967</v>
      </c>
      <c r="I64" s="7">
        <f t="shared" si="11"/>
        <v>0.56899224806201554</v>
      </c>
      <c r="J64" s="7">
        <f t="shared" si="11"/>
        <v>0.55317577548005903</v>
      </c>
      <c r="K64" s="7">
        <f t="shared" si="11"/>
        <v>0.54139668826493881</v>
      </c>
      <c r="L64" s="7">
        <f t="shared" si="11"/>
        <v>0.51986062717770032</v>
      </c>
      <c r="M64" s="7">
        <f t="shared" si="11"/>
        <v>0.47508771929824561</v>
      </c>
      <c r="N64" s="7">
        <f t="shared" si="11"/>
        <v>0.44255319148936167</v>
      </c>
      <c r="O64" s="7">
        <f t="shared" si="11"/>
        <v>0.40820734341252701</v>
      </c>
      <c r="P64" s="7">
        <f t="shared" si="11"/>
        <v>0.37246963562753038</v>
      </c>
      <c r="Q64" s="7">
        <f t="shared" si="11"/>
        <v>0.35548172757475083</v>
      </c>
      <c r="R64" s="7">
        <f t="shared" si="11"/>
        <v>0.32015065913370999</v>
      </c>
      <c r="S64" s="7">
        <f t="shared" si="11"/>
        <v>0.30393885949441507</v>
      </c>
      <c r="T64" s="7">
        <f t="shared" si="11"/>
        <v>0.28963938179736692</v>
      </c>
      <c r="U64" s="7">
        <f t="shared" si="11"/>
        <v>0.15273601924233313</v>
      </c>
      <c r="V64" s="7">
        <f>V22/V21</f>
        <v>0.16543665436654367</v>
      </c>
    </row>
    <row r="65" spans="1:22" customFormat="1" ht="18" customHeight="1">
      <c r="A65" s="36" t="s">
        <v>84</v>
      </c>
      <c r="B65" s="7">
        <f t="shared" ref="B65:U65" si="12">B23/B21</f>
        <v>7.029478458049887E-2</v>
      </c>
      <c r="C65" s="7">
        <f t="shared" si="12"/>
        <v>8.0843585237258347E-2</v>
      </c>
      <c r="D65" s="7">
        <f t="shared" si="12"/>
        <v>0.10709117221418235</v>
      </c>
      <c r="E65" s="7">
        <f t="shared" si="12"/>
        <v>0.10375</v>
      </c>
      <c r="F65" s="7">
        <f t="shared" si="12"/>
        <v>9.7587719298245612E-2</v>
      </c>
      <c r="G65" s="7">
        <f t="shared" si="12"/>
        <v>1.84645286686103E-2</v>
      </c>
      <c r="H65" s="7">
        <f t="shared" si="12"/>
        <v>1.6736401673640166E-2</v>
      </c>
      <c r="I65" s="7">
        <f t="shared" si="12"/>
        <v>1.4728682170542635E-2</v>
      </c>
      <c r="J65" s="7">
        <f t="shared" si="12"/>
        <v>1.4771048744460856E-2</v>
      </c>
      <c r="K65" s="7">
        <f t="shared" si="12"/>
        <v>1.2958963282937365E-2</v>
      </c>
      <c r="L65" s="7">
        <f t="shared" si="12"/>
        <v>1.2543554006968641E-2</v>
      </c>
      <c r="M65" s="7">
        <f t="shared" si="12"/>
        <v>1.2631578947368421E-2</v>
      </c>
      <c r="N65" s="7">
        <f t="shared" si="12"/>
        <v>9.9290780141843976E-3</v>
      </c>
      <c r="O65" s="7">
        <f t="shared" si="12"/>
        <v>1.0079193664506839E-2</v>
      </c>
      <c r="P65" s="7">
        <f t="shared" si="12"/>
        <v>1.0796221322537112E-2</v>
      </c>
      <c r="Q65" s="7">
        <f t="shared" si="12"/>
        <v>1.4617940199335547E-2</v>
      </c>
      <c r="R65" s="7">
        <f t="shared" si="12"/>
        <v>1.5065913370998116E-2</v>
      </c>
      <c r="S65" s="7">
        <f t="shared" si="12"/>
        <v>1.7048794826572605E-2</v>
      </c>
      <c r="T65" s="7">
        <f t="shared" si="12"/>
        <v>1.7172295363480253E-2</v>
      </c>
      <c r="U65" s="7">
        <f t="shared" si="12"/>
        <v>0.16536380036079373</v>
      </c>
      <c r="V65" s="7">
        <f>V23/V21</f>
        <v>0.18204182041820419</v>
      </c>
    </row>
    <row r="66" spans="1:22" customFormat="1" ht="18" customHeight="1">
      <c r="A66" s="36" t="s">
        <v>85</v>
      </c>
      <c r="B66" s="7">
        <f t="shared" ref="B66:U66" si="13">B24/B21</f>
        <v>0.26077097505668934</v>
      </c>
      <c r="C66" s="7">
        <f t="shared" si="13"/>
        <v>0.27592267135325133</v>
      </c>
      <c r="D66" s="7">
        <f t="shared" si="13"/>
        <v>0.28509406657018815</v>
      </c>
      <c r="E66" s="7">
        <f t="shared" si="13"/>
        <v>0.28375</v>
      </c>
      <c r="F66" s="7">
        <f t="shared" si="13"/>
        <v>0.27083333333333331</v>
      </c>
      <c r="G66" s="7">
        <f t="shared" si="13"/>
        <v>0.22837706511175898</v>
      </c>
      <c r="H66" s="7">
        <f t="shared" si="13"/>
        <v>0.2292887029288703</v>
      </c>
      <c r="I66" s="7">
        <f t="shared" si="13"/>
        <v>0.2317829457364341</v>
      </c>
      <c r="J66" s="7">
        <f t="shared" si="13"/>
        <v>0.26070901033973415</v>
      </c>
      <c r="K66" s="7">
        <f t="shared" si="13"/>
        <v>0.28149748020158388</v>
      </c>
      <c r="L66" s="7">
        <f t="shared" si="13"/>
        <v>0.31986062717770036</v>
      </c>
      <c r="M66" s="7">
        <f t="shared" si="13"/>
        <v>0.36280701754385963</v>
      </c>
      <c r="N66" s="7">
        <f t="shared" si="13"/>
        <v>0.39858156028368796</v>
      </c>
      <c r="O66" s="7">
        <f t="shared" si="13"/>
        <v>0.43412526997840173</v>
      </c>
      <c r="P66" s="7">
        <f t="shared" si="13"/>
        <v>0.49122807017543857</v>
      </c>
      <c r="Q66" s="7">
        <f t="shared" si="13"/>
        <v>0.4963455149501661</v>
      </c>
      <c r="R66" s="7">
        <f t="shared" si="13"/>
        <v>0.53672316384180796</v>
      </c>
      <c r="S66" s="7">
        <f t="shared" si="13"/>
        <v>0.55555555555555558</v>
      </c>
      <c r="T66" s="7">
        <f t="shared" si="13"/>
        <v>0.56840297653119631</v>
      </c>
      <c r="U66" s="7">
        <f t="shared" si="13"/>
        <v>0.54359591100420923</v>
      </c>
      <c r="V66" s="7">
        <f>V24/V21</f>
        <v>0.50430504305043056</v>
      </c>
    </row>
    <row r="67" spans="1:22" customFormat="1" ht="18" customHeight="1">
      <c r="A67" s="36" t="s">
        <v>86</v>
      </c>
      <c r="B67" s="7">
        <f t="shared" ref="B67:U67" si="14">B25/B21</f>
        <v>1.1337868480725623E-2</v>
      </c>
      <c r="C67" s="7">
        <f t="shared" si="14"/>
        <v>7.0298769771528994E-3</v>
      </c>
      <c r="D67" s="7">
        <f t="shared" si="14"/>
        <v>5.7887120115774236E-3</v>
      </c>
      <c r="E67" s="7">
        <f t="shared" si="14"/>
        <v>6.2500000000000003E-3</v>
      </c>
      <c r="F67" s="7">
        <f t="shared" si="14"/>
        <v>5.4824561403508769E-3</v>
      </c>
      <c r="G67" s="7">
        <f t="shared" si="14"/>
        <v>4.859086491739553E-3</v>
      </c>
      <c r="H67" s="7">
        <f t="shared" si="14"/>
        <v>4.1841004184100415E-3</v>
      </c>
      <c r="I67" s="7">
        <f t="shared" si="14"/>
        <v>4.6511627906976744E-3</v>
      </c>
      <c r="J67" s="7">
        <f t="shared" si="14"/>
        <v>5.1698670605612998E-3</v>
      </c>
      <c r="K67" s="7">
        <f t="shared" si="14"/>
        <v>4.3196544276457886E-3</v>
      </c>
      <c r="L67" s="7">
        <f t="shared" si="14"/>
        <v>2.7874564459930314E-3</v>
      </c>
      <c r="M67" s="7">
        <f t="shared" si="14"/>
        <v>4.2105263157894736E-3</v>
      </c>
      <c r="N67" s="7">
        <f t="shared" si="14"/>
        <v>4.2553191489361703E-3</v>
      </c>
      <c r="O67" s="7">
        <f t="shared" si="14"/>
        <v>4.3196544276457886E-3</v>
      </c>
      <c r="P67" s="7">
        <f t="shared" si="14"/>
        <v>4.7233468286099868E-3</v>
      </c>
      <c r="Q67" s="7">
        <f t="shared" si="14"/>
        <v>5.980066445182724E-3</v>
      </c>
      <c r="R67" s="7">
        <f t="shared" si="14"/>
        <v>5.6497175141242938E-3</v>
      </c>
      <c r="S67" s="7">
        <f t="shared" si="14"/>
        <v>5.8788947677836569E-3</v>
      </c>
      <c r="T67" s="7">
        <f t="shared" si="14"/>
        <v>5.7240984544934172E-3</v>
      </c>
      <c r="U67" s="7">
        <f t="shared" si="14"/>
        <v>6.0132291040288638E-3</v>
      </c>
      <c r="V67" s="7">
        <f>V25/V21</f>
        <v>5.5350553505535052E-3</v>
      </c>
    </row>
    <row r="68" spans="1:22" customFormat="1" ht="18" customHeight="1">
      <c r="A68" s="36" t="s">
        <v>87</v>
      </c>
      <c r="B68" s="7">
        <f t="shared" ref="B68:U68" si="15">B26/B21</f>
        <v>2.9478458049886622E-2</v>
      </c>
      <c r="C68" s="7">
        <f t="shared" si="15"/>
        <v>2.8119507908611598E-2</v>
      </c>
      <c r="D68" s="7">
        <f t="shared" si="15"/>
        <v>2.3154848046309694E-2</v>
      </c>
      <c r="E68" s="7">
        <f t="shared" si="15"/>
        <v>2.2499999999999999E-2</v>
      </c>
      <c r="F68" s="7">
        <f t="shared" si="15"/>
        <v>2.1929824561403508E-2</v>
      </c>
      <c r="G68" s="7">
        <f t="shared" si="15"/>
        <v>2.2351797862001945E-2</v>
      </c>
      <c r="H68" s="7">
        <f t="shared" si="15"/>
        <v>1.7573221757322177E-2</v>
      </c>
      <c r="I68" s="7">
        <f t="shared" si="15"/>
        <v>2.0155038759689922E-2</v>
      </c>
      <c r="J68" s="7">
        <f t="shared" si="15"/>
        <v>1.9940915805022157E-2</v>
      </c>
      <c r="K68" s="7">
        <f t="shared" si="15"/>
        <v>1.7998560115190784E-2</v>
      </c>
      <c r="L68" s="7">
        <f t="shared" si="15"/>
        <v>1.8118466898954706E-2</v>
      </c>
      <c r="M68" s="7">
        <f t="shared" si="15"/>
        <v>1.8245614035087718E-2</v>
      </c>
      <c r="N68" s="7">
        <f t="shared" si="15"/>
        <v>2.198581560283688E-2</v>
      </c>
      <c r="O68" s="7">
        <f t="shared" si="15"/>
        <v>2.2318214542836574E-2</v>
      </c>
      <c r="P68" s="7">
        <f t="shared" si="15"/>
        <v>2.0242914979757085E-2</v>
      </c>
      <c r="Q68" s="7">
        <f t="shared" si="15"/>
        <v>1.9269102990033222E-2</v>
      </c>
      <c r="R68" s="7">
        <f t="shared" si="15"/>
        <v>1.820464532328939E-2</v>
      </c>
      <c r="S68" s="7">
        <f t="shared" si="15"/>
        <v>1.7048794826572605E-2</v>
      </c>
      <c r="T68" s="7">
        <f t="shared" si="15"/>
        <v>1.5455065827132226E-2</v>
      </c>
      <c r="U68" s="7">
        <f t="shared" si="15"/>
        <v>1.5033072760072159E-2</v>
      </c>
      <c r="V68" s="7">
        <f>V26/V21</f>
        <v>2.2140221402214021E-2</v>
      </c>
    </row>
    <row r="69" spans="1:22" customFormat="1" ht="18" customHeight="1">
      <c r="A69" s="36" t="s">
        <v>88</v>
      </c>
      <c r="B69" s="7">
        <f t="shared" ref="B69:U69" si="16">B27/B21</f>
        <v>0.20181405895691609</v>
      </c>
      <c r="C69" s="7">
        <f t="shared" si="16"/>
        <v>0.24253075571177504</v>
      </c>
      <c r="D69" s="7">
        <f t="shared" si="16"/>
        <v>0.23878437047756873</v>
      </c>
      <c r="E69" s="7">
        <f t="shared" si="16"/>
        <v>0.22375</v>
      </c>
      <c r="F69" s="7">
        <f t="shared" si="16"/>
        <v>0.18530701754385964</v>
      </c>
      <c r="G69" s="7">
        <f t="shared" si="16"/>
        <v>0.16326530612244897</v>
      </c>
      <c r="H69" s="7">
        <f t="shared" si="16"/>
        <v>0.1489539748953975</v>
      </c>
      <c r="I69" s="7">
        <f t="shared" si="16"/>
        <v>0.12713178294573643</v>
      </c>
      <c r="J69" s="7">
        <f t="shared" si="16"/>
        <v>0.11447562776957164</v>
      </c>
      <c r="K69" s="7">
        <f t="shared" si="16"/>
        <v>0.1101511879049676</v>
      </c>
      <c r="L69" s="7">
        <f t="shared" si="16"/>
        <v>9.6864111498257841E-2</v>
      </c>
      <c r="M69" s="7">
        <f t="shared" si="16"/>
        <v>9.2631578947368426E-2</v>
      </c>
      <c r="N69" s="7">
        <f t="shared" si="16"/>
        <v>9.2198581560283682E-2</v>
      </c>
      <c r="O69" s="7">
        <f t="shared" si="16"/>
        <v>9.0712742980561561E-2</v>
      </c>
      <c r="P69" s="7">
        <f t="shared" si="16"/>
        <v>8.2321187584345479E-2</v>
      </c>
      <c r="Q69" s="7">
        <f t="shared" si="16"/>
        <v>7.9734219269102985E-2</v>
      </c>
      <c r="R69" s="7">
        <f t="shared" si="16"/>
        <v>7.6585059635907088E-2</v>
      </c>
      <c r="S69" s="7">
        <f t="shared" si="16"/>
        <v>7.1722516166960612E-2</v>
      </c>
      <c r="T69" s="7">
        <f t="shared" si="16"/>
        <v>7.4413279908414426E-2</v>
      </c>
      <c r="U69" s="7">
        <f t="shared" si="16"/>
        <v>8.5387853277209866E-2</v>
      </c>
      <c r="V69" s="7">
        <f>V27/V21</f>
        <v>8.8560885608856083E-2</v>
      </c>
    </row>
    <row r="70" spans="1:22" customFormat="1" ht="18" customHeight="1">
      <c r="A70" s="36" t="s">
        <v>89</v>
      </c>
      <c r="B70" s="7">
        <f t="shared" ref="B70:U70" si="17">B28/B21</f>
        <v>3.1746031746031744E-2</v>
      </c>
      <c r="C70" s="7">
        <f t="shared" si="17"/>
        <v>2.4604569420035149E-2</v>
      </c>
      <c r="D70" s="7">
        <f t="shared" si="17"/>
        <v>1.8813314037626629E-2</v>
      </c>
      <c r="E70" s="7">
        <f t="shared" si="17"/>
        <v>1.4999999999999999E-2</v>
      </c>
      <c r="F70" s="7">
        <f t="shared" si="17"/>
        <v>1.5350877192982455E-2</v>
      </c>
      <c r="G70" s="7">
        <f t="shared" si="17"/>
        <v>9.7181729834791061E-3</v>
      </c>
      <c r="H70" s="7">
        <f t="shared" si="17"/>
        <v>1.506276150627615E-2</v>
      </c>
      <c r="I70" s="7">
        <f t="shared" si="17"/>
        <v>2.7906976744186046E-2</v>
      </c>
      <c r="J70" s="7">
        <f t="shared" si="17"/>
        <v>3.10192023633678E-2</v>
      </c>
      <c r="K70" s="7">
        <f t="shared" si="17"/>
        <v>3.0237580993520519E-2</v>
      </c>
      <c r="L70" s="7">
        <f t="shared" si="17"/>
        <v>2.8571428571428571E-2</v>
      </c>
      <c r="M70" s="7">
        <f t="shared" si="17"/>
        <v>3.2982456140350877E-2</v>
      </c>
      <c r="N70" s="7">
        <f t="shared" si="17"/>
        <v>2.9078014184397163E-2</v>
      </c>
      <c r="O70" s="7">
        <f t="shared" si="17"/>
        <v>2.8797696184305256E-2</v>
      </c>
      <c r="P70" s="7">
        <f t="shared" si="17"/>
        <v>1.7543859649122806E-2</v>
      </c>
      <c r="Q70" s="7">
        <f t="shared" si="17"/>
        <v>2.7906976744186046E-2</v>
      </c>
      <c r="R70" s="7">
        <f t="shared" si="17"/>
        <v>2.699309478970496E-2</v>
      </c>
      <c r="S70" s="7">
        <f t="shared" si="17"/>
        <v>2.821869488536155E-2</v>
      </c>
      <c r="T70" s="7">
        <f t="shared" si="17"/>
        <v>2.8620492272467088E-2</v>
      </c>
      <c r="U70" s="7">
        <f t="shared" si="17"/>
        <v>3.0066145520144319E-2</v>
      </c>
      <c r="V70" s="7">
        <f>V28/V21</f>
        <v>3.0135301353013531E-2</v>
      </c>
    </row>
    <row r="71" spans="1:22" customFormat="1" ht="18" customHeight="1">
      <c r="A71" s="30" t="s">
        <v>90</v>
      </c>
      <c r="B71" s="105">
        <f t="shared" ref="B71:U71" si="18">B29/B21</f>
        <v>0</v>
      </c>
      <c r="C71" s="105">
        <f t="shared" si="18"/>
        <v>1.7574692442882249E-3</v>
      </c>
      <c r="D71" s="105">
        <f t="shared" si="18"/>
        <v>1.4471780028943559E-3</v>
      </c>
      <c r="E71" s="105">
        <f t="shared" si="18"/>
        <v>1.25E-3</v>
      </c>
      <c r="F71" s="105">
        <f t="shared" si="18"/>
        <v>3.2894736842105261E-3</v>
      </c>
      <c r="G71" s="105">
        <f t="shared" si="18"/>
        <v>1.9436345966958211E-3</v>
      </c>
      <c r="H71" s="105">
        <f t="shared" si="18"/>
        <v>1.6736401673640166E-3</v>
      </c>
      <c r="I71" s="105">
        <f t="shared" si="18"/>
        <v>4.6511627906976744E-3</v>
      </c>
      <c r="J71" s="105">
        <f t="shared" si="18"/>
        <v>7.3855243722304289E-4</v>
      </c>
      <c r="K71" s="105">
        <f t="shared" si="18"/>
        <v>1.4398848092152627E-3</v>
      </c>
      <c r="L71" s="105">
        <f t="shared" si="18"/>
        <v>1.3937282229965157E-3</v>
      </c>
      <c r="M71" s="105">
        <f t="shared" si="18"/>
        <v>1.4035087719298245E-3</v>
      </c>
      <c r="N71" s="105">
        <f t="shared" si="18"/>
        <v>1.4184397163120568E-3</v>
      </c>
      <c r="O71" s="105">
        <f t="shared" si="18"/>
        <v>1.4398848092152627E-3</v>
      </c>
      <c r="P71" s="105">
        <f t="shared" si="18"/>
        <v>6.7476383265856947E-4</v>
      </c>
      <c r="Q71" s="105">
        <f t="shared" si="18"/>
        <v>6.6445182724252495E-4</v>
      </c>
      <c r="R71" s="105">
        <f t="shared" si="18"/>
        <v>6.2774639045825491E-4</v>
      </c>
      <c r="S71" s="105">
        <f t="shared" si="18"/>
        <v>5.8788947677836567E-4</v>
      </c>
      <c r="T71" s="105">
        <f t="shared" si="18"/>
        <v>5.7240984544934168E-4</v>
      </c>
      <c r="U71" s="105">
        <f t="shared" si="18"/>
        <v>1.8039687312086591E-3</v>
      </c>
      <c r="V71" s="105">
        <f>V29/V21</f>
        <v>1.8450184501845018E-3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50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7" t="s">
        <v>82</v>
      </c>
      <c r="B76" s="53">
        <f t="shared" ref="B76:U76" si="19">SUM(B77:B84)</f>
        <v>1</v>
      </c>
      <c r="C76" s="53">
        <f t="shared" si="19"/>
        <v>1</v>
      </c>
      <c r="D76" s="53">
        <f t="shared" si="19"/>
        <v>1</v>
      </c>
      <c r="E76" s="53">
        <f t="shared" si="19"/>
        <v>1</v>
      </c>
      <c r="F76" s="53">
        <f t="shared" si="19"/>
        <v>1</v>
      </c>
      <c r="G76" s="53">
        <f t="shared" si="19"/>
        <v>0.99999999999999989</v>
      </c>
      <c r="H76" s="53">
        <f t="shared" si="19"/>
        <v>0.99999999999999989</v>
      </c>
      <c r="I76" s="53">
        <f t="shared" si="19"/>
        <v>1</v>
      </c>
      <c r="J76" s="53">
        <f t="shared" si="19"/>
        <v>1</v>
      </c>
      <c r="K76" s="53">
        <f t="shared" si="19"/>
        <v>1</v>
      </c>
      <c r="L76" s="53">
        <f t="shared" si="19"/>
        <v>0.99999999999999989</v>
      </c>
      <c r="M76" s="53">
        <f t="shared" si="19"/>
        <v>1</v>
      </c>
      <c r="N76" s="53">
        <f t="shared" si="19"/>
        <v>0.99999999999999989</v>
      </c>
      <c r="O76" s="53">
        <f t="shared" si="19"/>
        <v>1</v>
      </c>
      <c r="P76" s="53">
        <f t="shared" si="19"/>
        <v>1</v>
      </c>
      <c r="Q76" s="53">
        <f t="shared" si="19"/>
        <v>1</v>
      </c>
      <c r="R76" s="53">
        <f t="shared" si="19"/>
        <v>1</v>
      </c>
      <c r="S76" s="53">
        <f t="shared" si="19"/>
        <v>1</v>
      </c>
      <c r="T76" s="53">
        <f t="shared" si="19"/>
        <v>0.99999999999999989</v>
      </c>
      <c r="U76" s="53">
        <f t="shared" si="19"/>
        <v>1</v>
      </c>
      <c r="V76" s="53">
        <f>SUM(V77:V84)</f>
        <v>0.99999999999999989</v>
      </c>
    </row>
    <row r="77" spans="1:22" customFormat="1" ht="18" customHeight="1">
      <c r="A77" s="36" t="s">
        <v>83</v>
      </c>
      <c r="B77" s="7">
        <f t="shared" ref="B77:U77" si="20">B35/B34</f>
        <v>0.43</v>
      </c>
      <c r="C77" s="7">
        <f t="shared" si="20"/>
        <v>0.38923395445134573</v>
      </c>
      <c r="D77" s="7">
        <f t="shared" si="20"/>
        <v>0.37152777777777779</v>
      </c>
      <c r="E77" s="7">
        <f t="shared" si="20"/>
        <v>0.42406876790830944</v>
      </c>
      <c r="F77" s="7">
        <f t="shared" si="20"/>
        <v>0.44188861985472155</v>
      </c>
      <c r="G77" s="7">
        <f t="shared" si="20"/>
        <v>0.580952380952381</v>
      </c>
      <c r="H77" s="7">
        <f t="shared" si="20"/>
        <v>0.60405156537753224</v>
      </c>
      <c r="I77" s="7">
        <f t="shared" si="20"/>
        <v>0.59799833194328611</v>
      </c>
      <c r="J77" s="7">
        <f t="shared" si="20"/>
        <v>0.59042984590429848</v>
      </c>
      <c r="K77" s="7">
        <f t="shared" si="20"/>
        <v>0.58590657165479021</v>
      </c>
      <c r="L77" s="7">
        <f t="shared" si="20"/>
        <v>0.56689868522815157</v>
      </c>
      <c r="M77" s="7">
        <f t="shared" si="20"/>
        <v>0.53292021688613478</v>
      </c>
      <c r="N77" s="7">
        <f t="shared" si="20"/>
        <v>0.49132492113564669</v>
      </c>
      <c r="O77" s="7">
        <f t="shared" si="20"/>
        <v>0.45621019108280253</v>
      </c>
      <c r="P77" s="7">
        <f t="shared" si="20"/>
        <v>0.42814371257485029</v>
      </c>
      <c r="Q77" s="7">
        <f t="shared" si="20"/>
        <v>0.41610738255033558</v>
      </c>
      <c r="R77" s="7">
        <f t="shared" si="20"/>
        <v>0.3898550724637681</v>
      </c>
      <c r="S77" s="7">
        <f t="shared" si="20"/>
        <v>0.36503496503496502</v>
      </c>
      <c r="T77" s="7">
        <f t="shared" si="20"/>
        <v>0.34667571234735411</v>
      </c>
      <c r="U77" s="7">
        <f t="shared" si="20"/>
        <v>0.20384351407000686</v>
      </c>
      <c r="V77" s="7">
        <f>V35/V34</f>
        <v>0.21370420624151967</v>
      </c>
    </row>
    <row r="78" spans="1:22" customFormat="1" ht="18" customHeight="1">
      <c r="A78" s="36" t="s">
        <v>84</v>
      </c>
      <c r="B78" s="7">
        <f t="shared" ref="B78:U78" si="21">B36/B34</f>
        <v>8.7499999999999994E-2</v>
      </c>
      <c r="C78" s="7">
        <f t="shared" si="21"/>
        <v>0.12008281573498965</v>
      </c>
      <c r="D78" s="7">
        <f t="shared" si="21"/>
        <v>0.14409722222222221</v>
      </c>
      <c r="E78" s="7">
        <f t="shared" si="21"/>
        <v>0.12320916905444126</v>
      </c>
      <c r="F78" s="7">
        <f t="shared" si="21"/>
        <v>0.13196125907990314</v>
      </c>
      <c r="G78" s="7">
        <f t="shared" si="21"/>
        <v>3.1746031746031744E-2</v>
      </c>
      <c r="H78" s="7">
        <f t="shared" si="21"/>
        <v>3.2228360957642727E-2</v>
      </c>
      <c r="I78" s="7">
        <f t="shared" si="21"/>
        <v>3.5863219349457881E-2</v>
      </c>
      <c r="J78" s="7">
        <f t="shared" si="21"/>
        <v>3.5685320356853206E-2</v>
      </c>
      <c r="K78" s="7">
        <f t="shared" si="21"/>
        <v>3.3254156769596199E-2</v>
      </c>
      <c r="L78" s="7">
        <f t="shared" si="21"/>
        <v>3.3255993812838364E-2</v>
      </c>
      <c r="M78" s="7">
        <f t="shared" si="21"/>
        <v>3.2532920216886134E-2</v>
      </c>
      <c r="N78" s="7">
        <f t="shared" si="21"/>
        <v>3.2334384858044164E-2</v>
      </c>
      <c r="O78" s="7">
        <f t="shared" si="21"/>
        <v>3.1050955414012739E-2</v>
      </c>
      <c r="P78" s="7">
        <f t="shared" si="21"/>
        <v>3.2185628742514967E-2</v>
      </c>
      <c r="Q78" s="7">
        <f t="shared" si="21"/>
        <v>3.6539895600298286E-2</v>
      </c>
      <c r="R78" s="7">
        <f t="shared" si="21"/>
        <v>3.9130434782608699E-2</v>
      </c>
      <c r="S78" s="7">
        <f t="shared" si="21"/>
        <v>3.9860139860139858E-2</v>
      </c>
      <c r="T78" s="7">
        <f t="shared" si="21"/>
        <v>4.2062415196743558E-2</v>
      </c>
      <c r="U78" s="7">
        <f t="shared" si="21"/>
        <v>0.19698009608785175</v>
      </c>
      <c r="V78" s="7">
        <f>V36/V34</f>
        <v>0.1994572591587517</v>
      </c>
    </row>
    <row r="79" spans="1:22" customFormat="1" ht="18" customHeight="1">
      <c r="A79" s="36" t="s">
        <v>85</v>
      </c>
      <c r="B79" s="7">
        <f t="shared" ref="B79:U79" si="22">B37/B34</f>
        <v>0.14000000000000001</v>
      </c>
      <c r="C79" s="7">
        <f t="shared" si="22"/>
        <v>0.12008281573498965</v>
      </c>
      <c r="D79" s="7">
        <f t="shared" si="22"/>
        <v>0.1388888888888889</v>
      </c>
      <c r="E79" s="7">
        <f t="shared" si="22"/>
        <v>0.1318051575931232</v>
      </c>
      <c r="F79" s="7">
        <f t="shared" si="22"/>
        <v>0.14043583535108958</v>
      </c>
      <c r="G79" s="7">
        <f t="shared" si="22"/>
        <v>0.13544973544973546</v>
      </c>
      <c r="H79" s="7">
        <f t="shared" si="22"/>
        <v>0.13720073664825047</v>
      </c>
      <c r="I79" s="7">
        <f t="shared" si="22"/>
        <v>0.15262718932443703</v>
      </c>
      <c r="J79" s="7">
        <f t="shared" si="22"/>
        <v>0.16545012165450121</v>
      </c>
      <c r="K79" s="7">
        <f t="shared" si="22"/>
        <v>0.17022961203483769</v>
      </c>
      <c r="L79" s="7">
        <f t="shared" si="22"/>
        <v>0.19953596287703015</v>
      </c>
      <c r="M79" s="7">
        <f t="shared" si="22"/>
        <v>0.23392718822618125</v>
      </c>
      <c r="N79" s="7">
        <f t="shared" si="22"/>
        <v>0.27444794952681389</v>
      </c>
      <c r="O79" s="7">
        <f t="shared" si="22"/>
        <v>0.31289808917197454</v>
      </c>
      <c r="P79" s="7">
        <f t="shared" si="22"/>
        <v>0.35179640718562877</v>
      </c>
      <c r="Q79" s="7">
        <f t="shared" si="22"/>
        <v>0.36092468307233405</v>
      </c>
      <c r="R79" s="7">
        <f t="shared" si="22"/>
        <v>0.38478260869565217</v>
      </c>
      <c r="S79" s="7">
        <f t="shared" si="22"/>
        <v>0.406993006993007</v>
      </c>
      <c r="T79" s="7">
        <f t="shared" si="22"/>
        <v>0.41519674355495251</v>
      </c>
      <c r="U79" s="7">
        <f t="shared" si="22"/>
        <v>0.40013726835964308</v>
      </c>
      <c r="V79" s="7">
        <f>V37/V34</f>
        <v>0.36974219810040704</v>
      </c>
    </row>
    <row r="80" spans="1:22" customFormat="1" ht="18" customHeight="1">
      <c r="A80" s="36" t="s">
        <v>86</v>
      </c>
      <c r="B80" s="7">
        <f t="shared" ref="B80:U80" si="23">B38/B34</f>
        <v>0.01</v>
      </c>
      <c r="C80" s="7">
        <f t="shared" si="23"/>
        <v>1.6563146997929608E-2</v>
      </c>
      <c r="D80" s="7">
        <f t="shared" si="23"/>
        <v>1.2152777777777778E-2</v>
      </c>
      <c r="E80" s="7">
        <f t="shared" si="23"/>
        <v>1.1461318051575931E-2</v>
      </c>
      <c r="F80" s="7">
        <f t="shared" si="23"/>
        <v>1.0895883777239709E-2</v>
      </c>
      <c r="G80" s="7">
        <f t="shared" si="23"/>
        <v>1.3756613756613757E-2</v>
      </c>
      <c r="H80" s="7">
        <f t="shared" si="23"/>
        <v>1.1049723756906077E-2</v>
      </c>
      <c r="I80" s="7">
        <f t="shared" si="23"/>
        <v>1.1676396997497914E-2</v>
      </c>
      <c r="J80" s="7">
        <f t="shared" si="23"/>
        <v>1.2976480129764802E-2</v>
      </c>
      <c r="K80" s="7">
        <f t="shared" si="23"/>
        <v>1.1876484560570071E-2</v>
      </c>
      <c r="L80" s="7">
        <f t="shared" si="23"/>
        <v>1.1600928074245939E-2</v>
      </c>
      <c r="M80" s="7">
        <f t="shared" si="23"/>
        <v>1.2393493415956624E-2</v>
      </c>
      <c r="N80" s="7">
        <f t="shared" si="23"/>
        <v>1.2618296529968454E-2</v>
      </c>
      <c r="O80" s="7">
        <f t="shared" si="23"/>
        <v>1.194267515923567E-2</v>
      </c>
      <c r="P80" s="7">
        <f t="shared" si="23"/>
        <v>1.0479041916167664E-2</v>
      </c>
      <c r="Q80" s="7">
        <f t="shared" si="23"/>
        <v>8.948545861297539E-3</v>
      </c>
      <c r="R80" s="7">
        <f t="shared" si="23"/>
        <v>6.5217391304347823E-3</v>
      </c>
      <c r="S80" s="7">
        <f t="shared" si="23"/>
        <v>9.0909090909090905E-3</v>
      </c>
      <c r="T80" s="7">
        <f t="shared" si="23"/>
        <v>9.497964721845319E-3</v>
      </c>
      <c r="U80" s="7">
        <f t="shared" si="23"/>
        <v>8.9224433768016476E-3</v>
      </c>
      <c r="V80" s="7">
        <f>V38/V34</f>
        <v>1.0176390773405699E-2</v>
      </c>
    </row>
    <row r="81" spans="1:22" customFormat="1" ht="18" customHeight="1">
      <c r="A81" s="36" t="s">
        <v>87</v>
      </c>
      <c r="B81" s="7">
        <f t="shared" ref="B81:U81" si="24">B39/B34</f>
        <v>5.7500000000000002E-2</v>
      </c>
      <c r="C81" s="7">
        <f t="shared" si="24"/>
        <v>4.3478260869565216E-2</v>
      </c>
      <c r="D81" s="7">
        <f t="shared" si="24"/>
        <v>3.9930555555555552E-2</v>
      </c>
      <c r="E81" s="7">
        <f t="shared" si="24"/>
        <v>3.4383954154727794E-2</v>
      </c>
      <c r="F81" s="7">
        <f t="shared" si="24"/>
        <v>3.026634382566586E-2</v>
      </c>
      <c r="G81" s="7">
        <f t="shared" si="24"/>
        <v>3.0687830687830688E-2</v>
      </c>
      <c r="H81" s="7">
        <f t="shared" si="24"/>
        <v>3.0386740331491711E-2</v>
      </c>
      <c r="I81" s="7">
        <f t="shared" si="24"/>
        <v>3.2527105921601338E-2</v>
      </c>
      <c r="J81" s="7">
        <f t="shared" si="24"/>
        <v>2.9197080291970802E-2</v>
      </c>
      <c r="K81" s="7">
        <f t="shared" si="24"/>
        <v>3.2462391132224863E-2</v>
      </c>
      <c r="L81" s="7">
        <f t="shared" si="24"/>
        <v>3.248259860788863E-2</v>
      </c>
      <c r="M81" s="7">
        <f t="shared" si="24"/>
        <v>3.4082106893880713E-2</v>
      </c>
      <c r="N81" s="7">
        <f t="shared" si="24"/>
        <v>3.7854889589905363E-2</v>
      </c>
      <c r="O81" s="7">
        <f t="shared" si="24"/>
        <v>4.0605095541401272E-2</v>
      </c>
      <c r="P81" s="7">
        <f t="shared" si="24"/>
        <v>3.8922155688622756E-2</v>
      </c>
      <c r="Q81" s="7">
        <f t="shared" si="24"/>
        <v>3.803131991051454E-2</v>
      </c>
      <c r="R81" s="7">
        <f t="shared" si="24"/>
        <v>3.6956521739130437E-2</v>
      </c>
      <c r="S81" s="7">
        <f t="shared" si="24"/>
        <v>3.4965034965034968E-2</v>
      </c>
      <c r="T81" s="7">
        <f t="shared" si="24"/>
        <v>3.6635006784260515E-2</v>
      </c>
      <c r="U81" s="7">
        <f t="shared" si="24"/>
        <v>3.5003431708991076E-2</v>
      </c>
      <c r="V81" s="7">
        <f>V39/V34</f>
        <v>4.4097693351424695E-2</v>
      </c>
    </row>
    <row r="82" spans="1:22" customFormat="1" ht="18" customHeight="1">
      <c r="A82" s="36" t="s">
        <v>88</v>
      </c>
      <c r="B82" s="7">
        <f t="shared" ref="B82:U82" si="25">B40/B34</f>
        <v>0.245</v>
      </c>
      <c r="C82" s="7">
        <f t="shared" si="25"/>
        <v>0.28778467908902694</v>
      </c>
      <c r="D82" s="7">
        <f t="shared" si="25"/>
        <v>0.27083333333333331</v>
      </c>
      <c r="E82" s="7">
        <f t="shared" si="25"/>
        <v>0.25214899713467048</v>
      </c>
      <c r="F82" s="7">
        <f t="shared" si="25"/>
        <v>0.22276029055690072</v>
      </c>
      <c r="G82" s="7">
        <f t="shared" si="25"/>
        <v>0.18941798941798943</v>
      </c>
      <c r="H82" s="7">
        <f t="shared" si="25"/>
        <v>0.16114180478821363</v>
      </c>
      <c r="I82" s="7">
        <f t="shared" si="25"/>
        <v>0.13928273561301086</v>
      </c>
      <c r="J82" s="7">
        <f t="shared" si="25"/>
        <v>0.14355231143552311</v>
      </c>
      <c r="K82" s="7">
        <f t="shared" si="25"/>
        <v>0.14410134600158353</v>
      </c>
      <c r="L82" s="7">
        <f t="shared" si="25"/>
        <v>0.13379737045630316</v>
      </c>
      <c r="M82" s="7">
        <f t="shared" si="25"/>
        <v>0.13168086754453912</v>
      </c>
      <c r="N82" s="7">
        <f t="shared" si="25"/>
        <v>0.12539432176656151</v>
      </c>
      <c r="O82" s="7">
        <f t="shared" si="25"/>
        <v>0.11942675159235669</v>
      </c>
      <c r="P82" s="7">
        <f t="shared" si="25"/>
        <v>0.11526946107784432</v>
      </c>
      <c r="Q82" s="7">
        <f t="shared" si="25"/>
        <v>0.116331096196868</v>
      </c>
      <c r="R82" s="7">
        <f t="shared" si="25"/>
        <v>0.12028985507246377</v>
      </c>
      <c r="S82" s="7">
        <f t="shared" si="25"/>
        <v>0.12097902097902098</v>
      </c>
      <c r="T82" s="7">
        <f t="shared" si="25"/>
        <v>0.12890094979647218</v>
      </c>
      <c r="U82" s="7">
        <f t="shared" si="25"/>
        <v>0.13109128345916266</v>
      </c>
      <c r="V82" s="7">
        <f>V40/V34</f>
        <v>0.13907734056987789</v>
      </c>
    </row>
    <row r="83" spans="1:22" customFormat="1" ht="18" customHeight="1">
      <c r="A83" s="36" t="s">
        <v>89</v>
      </c>
      <c r="B83" s="7">
        <f t="shared" ref="B83:U83" si="26">B41/B34</f>
        <v>0.02</v>
      </c>
      <c r="C83" s="7">
        <f t="shared" si="26"/>
        <v>1.8633540372670808E-2</v>
      </c>
      <c r="D83" s="7">
        <f t="shared" si="26"/>
        <v>1.9097222222222224E-2</v>
      </c>
      <c r="E83" s="7">
        <f t="shared" si="26"/>
        <v>2.0057306590257881E-2</v>
      </c>
      <c r="F83" s="7">
        <f t="shared" si="26"/>
        <v>1.9370460048426151E-2</v>
      </c>
      <c r="G83" s="7">
        <f t="shared" si="26"/>
        <v>1.5873015873015872E-2</v>
      </c>
      <c r="H83" s="7">
        <f t="shared" si="26"/>
        <v>2.2099447513812154E-2</v>
      </c>
      <c r="I83" s="7">
        <f t="shared" si="26"/>
        <v>2.8356964136780651E-2</v>
      </c>
      <c r="J83" s="7">
        <f t="shared" si="26"/>
        <v>2.1897810218978103E-2</v>
      </c>
      <c r="K83" s="7">
        <f t="shared" si="26"/>
        <v>2.1377672209026127E-2</v>
      </c>
      <c r="L83" s="7">
        <f t="shared" si="26"/>
        <v>2.2428460943542151E-2</v>
      </c>
      <c r="M83" s="7">
        <f t="shared" si="26"/>
        <v>2.2463206816421378E-2</v>
      </c>
      <c r="N83" s="7">
        <f t="shared" si="26"/>
        <v>2.6025236593059938E-2</v>
      </c>
      <c r="O83" s="7">
        <f t="shared" si="26"/>
        <v>2.7070063694267517E-2</v>
      </c>
      <c r="P83" s="7">
        <f t="shared" si="26"/>
        <v>2.3203592814371257E-2</v>
      </c>
      <c r="Q83" s="7">
        <f t="shared" si="26"/>
        <v>2.3117076808351976E-2</v>
      </c>
      <c r="R83" s="7">
        <f t="shared" si="26"/>
        <v>2.2463768115942029E-2</v>
      </c>
      <c r="S83" s="7">
        <f t="shared" si="26"/>
        <v>2.3076923076923078E-2</v>
      </c>
      <c r="T83" s="7">
        <f t="shared" si="26"/>
        <v>2.1031207598371779E-2</v>
      </c>
      <c r="U83" s="7">
        <f t="shared" si="26"/>
        <v>2.4021962937542895E-2</v>
      </c>
      <c r="V83" s="7">
        <f>V41/V34</f>
        <v>2.3744911804613297E-2</v>
      </c>
    </row>
    <row r="84" spans="1:22" customFormat="1" ht="18" customHeight="1">
      <c r="A84" s="30" t="s">
        <v>90</v>
      </c>
      <c r="B84" s="105">
        <f t="shared" ref="B84:U84" si="27">B42/B34</f>
        <v>0.01</v>
      </c>
      <c r="C84" s="105">
        <f t="shared" si="27"/>
        <v>4.140786749482402E-3</v>
      </c>
      <c r="D84" s="105">
        <f t="shared" si="27"/>
        <v>3.472222222222222E-3</v>
      </c>
      <c r="E84" s="105">
        <f t="shared" si="27"/>
        <v>2.8653295128939827E-3</v>
      </c>
      <c r="F84" s="105">
        <f t="shared" si="27"/>
        <v>2.4213075060532689E-3</v>
      </c>
      <c r="G84" s="105">
        <f t="shared" si="27"/>
        <v>2.1164021164021165E-3</v>
      </c>
      <c r="H84" s="105">
        <f t="shared" si="27"/>
        <v>1.841620626151013E-3</v>
      </c>
      <c r="I84" s="105">
        <f t="shared" si="27"/>
        <v>1.6680567139282735E-3</v>
      </c>
      <c r="J84" s="105">
        <f t="shared" si="27"/>
        <v>8.110300081103001E-4</v>
      </c>
      <c r="K84" s="105">
        <f t="shared" si="27"/>
        <v>7.9176563737133805E-4</v>
      </c>
      <c r="L84" s="105">
        <f t="shared" si="27"/>
        <v>0</v>
      </c>
      <c r="M84" s="105">
        <f t="shared" si="27"/>
        <v>0</v>
      </c>
      <c r="N84" s="105">
        <f t="shared" si="27"/>
        <v>0</v>
      </c>
      <c r="O84" s="105">
        <f t="shared" si="27"/>
        <v>7.9617834394904463E-4</v>
      </c>
      <c r="P84" s="105">
        <f t="shared" si="27"/>
        <v>0</v>
      </c>
      <c r="Q84" s="105">
        <f t="shared" si="27"/>
        <v>0</v>
      </c>
      <c r="R84" s="105">
        <f t="shared" si="27"/>
        <v>0</v>
      </c>
      <c r="S84" s="105">
        <f t="shared" si="27"/>
        <v>0</v>
      </c>
      <c r="T84" s="105">
        <f t="shared" si="27"/>
        <v>0</v>
      </c>
      <c r="U84" s="105">
        <f t="shared" si="27"/>
        <v>0</v>
      </c>
      <c r="V84" s="105">
        <f>V42/V34</f>
        <v>0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7" t="s">
        <v>82</v>
      </c>
      <c r="B8" s="42">
        <f>SUM(B9:B17)</f>
        <v>570</v>
      </c>
      <c r="C8" s="42">
        <v>795</v>
      </c>
      <c r="D8" s="42">
        <v>1020</v>
      </c>
      <c r="E8" s="42">
        <v>1255</v>
      </c>
      <c r="F8" s="42">
        <v>1464</v>
      </c>
      <c r="G8" s="42">
        <v>1703</v>
      </c>
      <c r="H8" s="42">
        <v>2002</v>
      </c>
      <c r="I8" s="42">
        <v>2229</v>
      </c>
      <c r="J8" s="42">
        <v>2343</v>
      </c>
      <c r="K8" s="42">
        <v>2418</v>
      </c>
      <c r="L8" s="42">
        <v>2492</v>
      </c>
      <c r="M8" s="42">
        <v>2509</v>
      </c>
      <c r="N8" s="42">
        <v>2501</v>
      </c>
      <c r="O8" s="42">
        <v>2471</v>
      </c>
      <c r="P8" s="42">
        <v>2690</v>
      </c>
      <c r="Q8" s="42">
        <v>2727</v>
      </c>
      <c r="R8" s="42">
        <v>2891</v>
      </c>
      <c r="S8" s="42">
        <v>3059</v>
      </c>
      <c r="T8" s="42">
        <v>3088</v>
      </c>
      <c r="U8" s="42">
        <v>2954</v>
      </c>
      <c r="V8" s="42">
        <v>2860</v>
      </c>
    </row>
    <row r="9" spans="1:22" customFormat="1" ht="18" customHeight="1">
      <c r="A9" s="36" t="s">
        <v>83</v>
      </c>
      <c r="B9" s="6">
        <f>B23+B37</f>
        <v>215</v>
      </c>
      <c r="C9" s="6">
        <v>268</v>
      </c>
      <c r="D9" s="6">
        <v>324</v>
      </c>
      <c r="E9" s="6">
        <v>463</v>
      </c>
      <c r="F9" s="6">
        <v>614</v>
      </c>
      <c r="G9" s="6">
        <v>1014</v>
      </c>
      <c r="H9" s="6">
        <v>1234</v>
      </c>
      <c r="I9" s="6">
        <v>1365</v>
      </c>
      <c r="J9" s="6">
        <v>1389</v>
      </c>
      <c r="K9" s="6">
        <v>1411</v>
      </c>
      <c r="L9" s="6">
        <v>1399</v>
      </c>
      <c r="M9" s="6">
        <v>1288</v>
      </c>
      <c r="N9" s="6">
        <v>1168</v>
      </c>
      <c r="O9" s="6">
        <v>1057</v>
      </c>
      <c r="P9" s="6">
        <v>1047</v>
      </c>
      <c r="Q9" s="6">
        <v>1026</v>
      </c>
      <c r="R9" s="6">
        <v>986</v>
      </c>
      <c r="S9" s="6">
        <v>978</v>
      </c>
      <c r="T9" s="6">
        <v>951</v>
      </c>
      <c r="U9" s="6">
        <v>477</v>
      </c>
      <c r="V9" s="6">
        <v>514</v>
      </c>
    </row>
    <row r="10" spans="1:22" customFormat="1" ht="18" customHeight="1">
      <c r="A10" s="36" t="s">
        <v>84</v>
      </c>
      <c r="B10" s="6">
        <f>B24+B38</f>
        <v>48</v>
      </c>
      <c r="C10" s="6">
        <v>84</v>
      </c>
      <c r="D10" s="6">
        <v>139</v>
      </c>
      <c r="E10" s="6">
        <v>153</v>
      </c>
      <c r="F10" s="6">
        <v>187</v>
      </c>
      <c r="G10" s="6">
        <v>30</v>
      </c>
      <c r="H10" s="6">
        <v>37</v>
      </c>
      <c r="I10" s="6">
        <v>45</v>
      </c>
      <c r="J10" s="6">
        <v>46</v>
      </c>
      <c r="K10" s="6">
        <v>39</v>
      </c>
      <c r="L10" s="6">
        <v>40</v>
      </c>
      <c r="M10" s="6">
        <v>41</v>
      </c>
      <c r="N10" s="6">
        <v>35</v>
      </c>
      <c r="O10" s="6">
        <v>33</v>
      </c>
      <c r="P10" s="6">
        <v>37</v>
      </c>
      <c r="Q10" s="6">
        <v>48</v>
      </c>
      <c r="R10" s="6">
        <v>58</v>
      </c>
      <c r="S10" s="6">
        <v>64</v>
      </c>
      <c r="T10" s="6">
        <v>71</v>
      </c>
      <c r="U10" s="6">
        <v>548</v>
      </c>
      <c r="V10" s="6">
        <v>575</v>
      </c>
    </row>
    <row r="11" spans="1:22" customFormat="1" ht="18" customHeight="1">
      <c r="A11" s="36" t="s">
        <v>85</v>
      </c>
      <c r="B11" s="6">
        <f t="shared" ref="B10:B17" si="0">B25+B39</f>
        <v>134</v>
      </c>
      <c r="C11" s="6">
        <v>181</v>
      </c>
      <c r="D11" s="6">
        <v>254</v>
      </c>
      <c r="E11" s="6">
        <v>303</v>
      </c>
      <c r="F11" s="6">
        <v>346</v>
      </c>
      <c r="G11" s="6">
        <v>352</v>
      </c>
      <c r="H11" s="6">
        <v>416</v>
      </c>
      <c r="I11" s="6">
        <v>493</v>
      </c>
      <c r="J11" s="6">
        <v>579</v>
      </c>
      <c r="K11" s="6">
        <v>639</v>
      </c>
      <c r="L11" s="6">
        <v>758</v>
      </c>
      <c r="M11" s="6">
        <v>889</v>
      </c>
      <c r="N11" s="6">
        <v>1016</v>
      </c>
      <c r="O11" s="6">
        <v>1130</v>
      </c>
      <c r="P11" s="6">
        <v>1373</v>
      </c>
      <c r="Q11" s="6">
        <v>1420</v>
      </c>
      <c r="R11" s="6">
        <v>1606</v>
      </c>
      <c r="S11" s="6">
        <v>1764</v>
      </c>
      <c r="T11" s="6">
        <v>1801</v>
      </c>
      <c r="U11" s="6">
        <v>1678</v>
      </c>
      <c r="V11" s="6">
        <v>1494</v>
      </c>
    </row>
    <row r="12" spans="1:22" customFormat="1" ht="18" customHeight="1">
      <c r="A12" s="36" t="s">
        <v>86</v>
      </c>
      <c r="B12" s="6">
        <f t="shared" si="0"/>
        <v>3</v>
      </c>
      <c r="C12" s="6">
        <v>4</v>
      </c>
      <c r="D12" s="6">
        <v>3</v>
      </c>
      <c r="E12" s="6">
        <v>4</v>
      </c>
      <c r="F12" s="6">
        <v>3</v>
      </c>
      <c r="G12" s="6">
        <v>5</v>
      </c>
      <c r="H12" s="6">
        <v>5</v>
      </c>
      <c r="I12" s="6">
        <v>8</v>
      </c>
      <c r="J12" s="6">
        <v>12</v>
      </c>
      <c r="K12" s="6">
        <v>12</v>
      </c>
      <c r="L12" s="6">
        <v>10</v>
      </c>
      <c r="M12" s="6">
        <v>12</v>
      </c>
      <c r="N12" s="6">
        <v>13</v>
      </c>
      <c r="O12" s="6">
        <v>11</v>
      </c>
      <c r="P12" s="6">
        <v>12</v>
      </c>
      <c r="Q12" s="6">
        <v>16</v>
      </c>
      <c r="R12" s="6">
        <v>14</v>
      </c>
      <c r="S12" s="6">
        <v>15</v>
      </c>
      <c r="T12" s="6">
        <v>16</v>
      </c>
      <c r="U12" s="6">
        <v>16</v>
      </c>
      <c r="V12" s="6">
        <v>15</v>
      </c>
    </row>
    <row r="13" spans="1:22" customFormat="1" ht="18" customHeight="1">
      <c r="A13" s="36" t="s">
        <v>87</v>
      </c>
      <c r="B13" s="6">
        <f t="shared" si="0"/>
        <v>24</v>
      </c>
      <c r="C13" s="6">
        <v>25</v>
      </c>
      <c r="D13" s="6">
        <v>27</v>
      </c>
      <c r="E13" s="6">
        <v>29</v>
      </c>
      <c r="F13" s="6">
        <v>30</v>
      </c>
      <c r="G13" s="6">
        <v>38</v>
      </c>
      <c r="H13" s="6">
        <v>36</v>
      </c>
      <c r="I13" s="6">
        <v>47</v>
      </c>
      <c r="J13" s="6">
        <v>43</v>
      </c>
      <c r="K13" s="6">
        <v>45</v>
      </c>
      <c r="L13" s="6">
        <v>45</v>
      </c>
      <c r="M13" s="6">
        <v>46</v>
      </c>
      <c r="N13" s="6">
        <v>52</v>
      </c>
      <c r="O13" s="6">
        <v>48</v>
      </c>
      <c r="P13" s="6">
        <v>44</v>
      </c>
      <c r="Q13" s="6">
        <v>40</v>
      </c>
      <c r="R13" s="6">
        <v>39</v>
      </c>
      <c r="S13" s="6">
        <v>36</v>
      </c>
      <c r="T13" s="6">
        <v>37</v>
      </c>
      <c r="U13" s="6">
        <v>34</v>
      </c>
      <c r="V13" s="6">
        <v>50</v>
      </c>
    </row>
    <row r="14" spans="1:22" customFormat="1" ht="18" customHeight="1">
      <c r="A14" s="36" t="s">
        <v>88</v>
      </c>
      <c r="B14" s="6">
        <f t="shared" si="0"/>
        <v>126</v>
      </c>
      <c r="C14" s="6">
        <v>214</v>
      </c>
      <c r="D14" s="6">
        <v>255</v>
      </c>
      <c r="E14" s="6">
        <v>280</v>
      </c>
      <c r="F14" s="6">
        <v>258</v>
      </c>
      <c r="G14" s="6">
        <v>249</v>
      </c>
      <c r="H14" s="6">
        <v>244</v>
      </c>
      <c r="I14" s="6">
        <v>213</v>
      </c>
      <c r="J14" s="6">
        <v>219</v>
      </c>
      <c r="K14" s="6">
        <v>214</v>
      </c>
      <c r="L14" s="6">
        <v>183</v>
      </c>
      <c r="M14" s="6">
        <v>167</v>
      </c>
      <c r="N14" s="6">
        <v>153</v>
      </c>
      <c r="O14" s="6">
        <v>132</v>
      </c>
      <c r="P14" s="6">
        <v>132</v>
      </c>
      <c r="Q14" s="6">
        <v>121</v>
      </c>
      <c r="R14" s="6">
        <v>127</v>
      </c>
      <c r="S14" s="6">
        <v>136</v>
      </c>
      <c r="T14" s="6">
        <v>148</v>
      </c>
      <c r="U14" s="6">
        <v>138</v>
      </c>
      <c r="V14" s="6">
        <v>149</v>
      </c>
    </row>
    <row r="15" spans="1:22" customFormat="1" ht="18" customHeight="1">
      <c r="A15" s="36" t="s">
        <v>89</v>
      </c>
      <c r="B15" s="6">
        <f t="shared" si="0"/>
        <v>19</v>
      </c>
      <c r="C15" s="6">
        <v>18</v>
      </c>
      <c r="D15" s="6">
        <v>17</v>
      </c>
      <c r="E15" s="6">
        <v>22</v>
      </c>
      <c r="F15" s="6">
        <v>25</v>
      </c>
      <c r="G15" s="6">
        <v>15</v>
      </c>
      <c r="H15" s="6">
        <v>30</v>
      </c>
      <c r="I15" s="6">
        <v>57</v>
      </c>
      <c r="J15" s="6">
        <v>54</v>
      </c>
      <c r="K15" s="6">
        <v>56</v>
      </c>
      <c r="L15" s="6">
        <v>56</v>
      </c>
      <c r="M15" s="6">
        <v>65</v>
      </c>
      <c r="N15" s="6">
        <v>62</v>
      </c>
      <c r="O15" s="6">
        <v>58</v>
      </c>
      <c r="P15" s="6">
        <v>44</v>
      </c>
      <c r="Q15" s="6">
        <v>54</v>
      </c>
      <c r="R15" s="6">
        <v>57</v>
      </c>
      <c r="S15" s="6">
        <v>61</v>
      </c>
      <c r="T15" s="6">
        <v>60</v>
      </c>
      <c r="U15" s="6">
        <v>61</v>
      </c>
      <c r="V15" s="6">
        <v>61</v>
      </c>
    </row>
    <row r="16" spans="1:22" customFormat="1" ht="18" customHeight="1">
      <c r="A16" s="36" t="s">
        <v>90</v>
      </c>
      <c r="B16" s="6">
        <f t="shared" si="0"/>
        <v>1</v>
      </c>
      <c r="C16" s="6">
        <v>1</v>
      </c>
      <c r="D16" s="6">
        <v>1</v>
      </c>
      <c r="E16" s="6">
        <v>1</v>
      </c>
      <c r="F16" s="6">
        <v>1</v>
      </c>
      <c r="G16" s="6">
        <v>0</v>
      </c>
      <c r="H16" s="6">
        <v>0</v>
      </c>
      <c r="I16" s="6">
        <v>1</v>
      </c>
      <c r="J16" s="6">
        <v>1</v>
      </c>
      <c r="K16" s="6">
        <v>2</v>
      </c>
      <c r="L16" s="6">
        <v>1</v>
      </c>
      <c r="M16" s="6">
        <v>1</v>
      </c>
      <c r="N16" s="6">
        <v>1</v>
      </c>
      <c r="O16" s="6">
        <v>1</v>
      </c>
      <c r="P16" s="6">
        <v>0</v>
      </c>
      <c r="Q16" s="6">
        <v>1</v>
      </c>
      <c r="R16" s="6">
        <v>1</v>
      </c>
      <c r="S16" s="6">
        <v>1</v>
      </c>
      <c r="T16" s="6">
        <v>2</v>
      </c>
      <c r="U16" s="6">
        <v>0</v>
      </c>
      <c r="V16" s="6">
        <v>0</v>
      </c>
    </row>
    <row r="17" spans="1:22" customFormat="1" ht="18" customHeight="1">
      <c r="A17" s="30" t="s">
        <v>93</v>
      </c>
      <c r="B17" s="55">
        <f t="shared" si="0"/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>
        <v>1</v>
      </c>
      <c r="P17" s="55">
        <v>1</v>
      </c>
      <c r="Q17" s="55">
        <v>1</v>
      </c>
      <c r="R17" s="55">
        <v>3</v>
      </c>
      <c r="S17" s="55">
        <v>4</v>
      </c>
      <c r="T17" s="55">
        <v>2</v>
      </c>
      <c r="U17" s="55">
        <v>2</v>
      </c>
      <c r="V17" s="55">
        <v>2</v>
      </c>
    </row>
    <row r="18" spans="1:22" customFormat="1" ht="18" customHeight="1">
      <c r="A18" s="32" t="s">
        <v>48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49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7" t="s">
        <v>82</v>
      </c>
      <c r="B22" s="42">
        <f>SUM(B23:B31)</f>
        <v>309</v>
      </c>
      <c r="C22" s="42">
        <v>440</v>
      </c>
      <c r="D22" s="42">
        <v>563</v>
      </c>
      <c r="E22" s="42">
        <v>680</v>
      </c>
      <c r="F22" s="42">
        <v>777</v>
      </c>
      <c r="G22" s="42">
        <v>901</v>
      </c>
      <c r="H22" s="42">
        <v>1058</v>
      </c>
      <c r="I22" s="42">
        <v>1164</v>
      </c>
      <c r="J22" s="42">
        <v>1230</v>
      </c>
      <c r="K22" s="42">
        <v>1272</v>
      </c>
      <c r="L22" s="42">
        <v>1316</v>
      </c>
      <c r="M22" s="42">
        <v>1317</v>
      </c>
      <c r="N22" s="42">
        <v>1339</v>
      </c>
      <c r="O22" s="42">
        <v>1317</v>
      </c>
      <c r="P22" s="42">
        <v>1432</v>
      </c>
      <c r="Q22" s="42">
        <v>1458</v>
      </c>
      <c r="R22" s="42">
        <v>1564</v>
      </c>
      <c r="S22" s="42">
        <v>1677</v>
      </c>
      <c r="T22" s="42">
        <v>1690</v>
      </c>
      <c r="U22" s="42">
        <v>1584</v>
      </c>
      <c r="V22" s="42">
        <v>1518</v>
      </c>
    </row>
    <row r="23" spans="1:22" customFormat="1" ht="18" customHeight="1">
      <c r="A23" s="36" t="s">
        <v>83</v>
      </c>
      <c r="B23" s="6">
        <v>108</v>
      </c>
      <c r="C23" s="6">
        <v>133</v>
      </c>
      <c r="D23" s="6">
        <v>158</v>
      </c>
      <c r="E23" s="6">
        <v>216</v>
      </c>
      <c r="F23" s="6">
        <v>302</v>
      </c>
      <c r="G23" s="6">
        <v>509</v>
      </c>
      <c r="H23" s="6">
        <v>620</v>
      </c>
      <c r="I23" s="6">
        <v>687</v>
      </c>
      <c r="J23" s="6">
        <v>700</v>
      </c>
      <c r="K23" s="6">
        <v>708</v>
      </c>
      <c r="L23" s="6">
        <v>704</v>
      </c>
      <c r="M23" s="6">
        <v>637</v>
      </c>
      <c r="N23" s="6">
        <v>588</v>
      </c>
      <c r="O23" s="6">
        <v>531</v>
      </c>
      <c r="P23" s="6">
        <v>520</v>
      </c>
      <c r="Q23" s="6">
        <v>506</v>
      </c>
      <c r="R23" s="6">
        <v>480</v>
      </c>
      <c r="S23" s="6">
        <v>492</v>
      </c>
      <c r="T23" s="6">
        <v>482</v>
      </c>
      <c r="U23" s="6">
        <v>221</v>
      </c>
      <c r="V23" s="6">
        <v>239</v>
      </c>
    </row>
    <row r="24" spans="1:22" customFormat="1" ht="18" customHeight="1">
      <c r="A24" s="36" t="s">
        <v>84</v>
      </c>
      <c r="B24" s="6">
        <v>22</v>
      </c>
      <c r="C24" s="6">
        <v>35</v>
      </c>
      <c r="D24" s="6">
        <v>65</v>
      </c>
      <c r="E24" s="6">
        <v>74</v>
      </c>
      <c r="F24" s="6">
        <v>82</v>
      </c>
      <c r="G24" s="6">
        <v>8</v>
      </c>
      <c r="H24" s="6">
        <v>10</v>
      </c>
      <c r="I24" s="6">
        <v>9</v>
      </c>
      <c r="J24" s="6">
        <v>10</v>
      </c>
      <c r="K24" s="6">
        <v>8</v>
      </c>
      <c r="L24" s="6">
        <v>8</v>
      </c>
      <c r="M24" s="6">
        <v>9</v>
      </c>
      <c r="N24" s="6">
        <v>5</v>
      </c>
      <c r="O24" s="6">
        <v>5</v>
      </c>
      <c r="P24" s="6">
        <v>7</v>
      </c>
      <c r="Q24" s="6">
        <v>12</v>
      </c>
      <c r="R24" s="6">
        <v>16</v>
      </c>
      <c r="S24" s="6">
        <v>19</v>
      </c>
      <c r="T24" s="6">
        <v>20</v>
      </c>
      <c r="U24" s="6">
        <v>272</v>
      </c>
      <c r="V24" s="6">
        <v>295</v>
      </c>
    </row>
    <row r="25" spans="1:22" customFormat="1" ht="18" customHeight="1">
      <c r="A25" s="36" t="s">
        <v>85</v>
      </c>
      <c r="B25" s="6">
        <v>99</v>
      </c>
      <c r="C25" s="6">
        <v>145</v>
      </c>
      <c r="D25" s="6">
        <v>187</v>
      </c>
      <c r="E25" s="6">
        <v>224</v>
      </c>
      <c r="F25" s="6">
        <v>244</v>
      </c>
      <c r="G25" s="6">
        <v>237</v>
      </c>
      <c r="H25" s="6">
        <v>277</v>
      </c>
      <c r="I25" s="6">
        <v>310</v>
      </c>
      <c r="J25" s="6">
        <v>362</v>
      </c>
      <c r="K25" s="6">
        <v>404</v>
      </c>
      <c r="L25" s="6">
        <v>470</v>
      </c>
      <c r="M25" s="6">
        <v>541</v>
      </c>
      <c r="N25" s="6">
        <v>612</v>
      </c>
      <c r="O25" s="6">
        <v>661</v>
      </c>
      <c r="P25" s="6">
        <v>803</v>
      </c>
      <c r="Q25" s="6">
        <v>833</v>
      </c>
      <c r="R25" s="6">
        <v>962</v>
      </c>
      <c r="S25" s="6">
        <v>1060</v>
      </c>
      <c r="T25" s="6">
        <v>1080</v>
      </c>
      <c r="U25" s="6">
        <v>989</v>
      </c>
      <c r="V25" s="6">
        <v>876</v>
      </c>
    </row>
    <row r="26" spans="1:22" customFormat="1" ht="18" customHeight="1">
      <c r="A26" s="36" t="s">
        <v>86</v>
      </c>
      <c r="B26" s="6">
        <v>2</v>
      </c>
      <c r="C26" s="6">
        <v>0</v>
      </c>
      <c r="D26" s="6">
        <v>0</v>
      </c>
      <c r="E26" s="6">
        <v>0</v>
      </c>
      <c r="F26" s="6">
        <v>0</v>
      </c>
      <c r="G26" s="6">
        <v>1</v>
      </c>
      <c r="H26" s="6">
        <v>1</v>
      </c>
      <c r="I26" s="6">
        <v>2</v>
      </c>
      <c r="J26" s="6">
        <v>3</v>
      </c>
      <c r="K26" s="6">
        <v>3</v>
      </c>
      <c r="L26" s="6">
        <v>2</v>
      </c>
      <c r="M26" s="6">
        <v>4</v>
      </c>
      <c r="N26" s="6">
        <v>4</v>
      </c>
      <c r="O26" s="6">
        <v>3</v>
      </c>
      <c r="P26" s="6">
        <v>5</v>
      </c>
      <c r="Q26" s="6">
        <v>8</v>
      </c>
      <c r="R26" s="6">
        <v>6</v>
      </c>
      <c r="S26" s="6">
        <v>6</v>
      </c>
      <c r="T26" s="6">
        <v>7</v>
      </c>
      <c r="U26" s="6">
        <v>7</v>
      </c>
      <c r="V26" s="6">
        <v>5</v>
      </c>
    </row>
    <row r="27" spans="1:22" customFormat="1" ht="18" customHeight="1">
      <c r="A27" s="36" t="s">
        <v>87</v>
      </c>
      <c r="B27" s="29">
        <v>7</v>
      </c>
      <c r="C27" s="29">
        <v>10</v>
      </c>
      <c r="D27" s="29">
        <v>10</v>
      </c>
      <c r="E27" s="29">
        <v>11</v>
      </c>
      <c r="F27" s="29">
        <v>13</v>
      </c>
      <c r="G27" s="29">
        <v>16</v>
      </c>
      <c r="H27" s="29">
        <v>13</v>
      </c>
      <c r="I27" s="29">
        <v>18</v>
      </c>
      <c r="J27" s="29">
        <v>19</v>
      </c>
      <c r="K27" s="29">
        <v>17</v>
      </c>
      <c r="L27" s="29">
        <v>18</v>
      </c>
      <c r="M27" s="29">
        <v>17</v>
      </c>
      <c r="N27" s="29">
        <v>22</v>
      </c>
      <c r="O27" s="29">
        <v>20</v>
      </c>
      <c r="P27" s="29">
        <v>17</v>
      </c>
      <c r="Q27" s="29">
        <v>14</v>
      </c>
      <c r="R27" s="29">
        <v>13</v>
      </c>
      <c r="S27" s="29">
        <v>10</v>
      </c>
      <c r="T27" s="29">
        <v>8</v>
      </c>
      <c r="U27" s="29">
        <v>6</v>
      </c>
      <c r="V27" s="29">
        <v>14</v>
      </c>
    </row>
    <row r="28" spans="1:22" customFormat="1" ht="18" customHeight="1">
      <c r="A28" s="36" t="s">
        <v>88</v>
      </c>
      <c r="B28" s="29">
        <v>59</v>
      </c>
      <c r="C28" s="29">
        <v>105</v>
      </c>
      <c r="D28" s="29">
        <v>131</v>
      </c>
      <c r="E28" s="29">
        <v>142</v>
      </c>
      <c r="F28" s="29">
        <v>121</v>
      </c>
      <c r="G28" s="29">
        <v>122</v>
      </c>
      <c r="H28" s="29">
        <v>120</v>
      </c>
      <c r="I28" s="29">
        <v>103</v>
      </c>
      <c r="J28" s="29">
        <v>97</v>
      </c>
      <c r="K28" s="29">
        <v>90</v>
      </c>
      <c r="L28" s="29">
        <v>74</v>
      </c>
      <c r="M28" s="29">
        <v>61</v>
      </c>
      <c r="N28" s="29">
        <v>65</v>
      </c>
      <c r="O28" s="29">
        <v>58</v>
      </c>
      <c r="P28" s="29">
        <v>55</v>
      </c>
      <c r="Q28" s="29">
        <v>49</v>
      </c>
      <c r="R28" s="29">
        <v>48</v>
      </c>
      <c r="S28" s="29">
        <v>48</v>
      </c>
      <c r="T28" s="29">
        <v>51</v>
      </c>
      <c r="U28" s="29">
        <v>48</v>
      </c>
      <c r="V28" s="29">
        <v>48</v>
      </c>
    </row>
    <row r="29" spans="1:22" customFormat="1" ht="18" customHeight="1">
      <c r="A29" s="36" t="s">
        <v>89</v>
      </c>
      <c r="B29" s="29">
        <v>12</v>
      </c>
      <c r="C29" s="29">
        <v>11</v>
      </c>
      <c r="D29" s="29">
        <v>11</v>
      </c>
      <c r="E29" s="29">
        <v>12</v>
      </c>
      <c r="F29" s="29">
        <v>14</v>
      </c>
      <c r="G29" s="29">
        <v>8</v>
      </c>
      <c r="H29" s="29">
        <v>17</v>
      </c>
      <c r="I29" s="29">
        <v>35</v>
      </c>
      <c r="J29" s="29">
        <v>39</v>
      </c>
      <c r="K29" s="29">
        <v>41</v>
      </c>
      <c r="L29" s="29">
        <v>39</v>
      </c>
      <c r="M29" s="29">
        <v>47</v>
      </c>
      <c r="N29" s="29">
        <v>41</v>
      </c>
      <c r="O29" s="29">
        <v>37</v>
      </c>
      <c r="P29" s="29">
        <v>24</v>
      </c>
      <c r="Q29" s="29">
        <v>36</v>
      </c>
      <c r="R29" s="29">
        <v>38</v>
      </c>
      <c r="S29" s="29">
        <v>41</v>
      </c>
      <c r="T29" s="29">
        <v>41</v>
      </c>
      <c r="U29" s="29">
        <v>40</v>
      </c>
      <c r="V29" s="29">
        <v>40</v>
      </c>
    </row>
    <row r="30" spans="1:22" customFormat="1" ht="18" customHeight="1">
      <c r="A30" s="36" t="s">
        <v>90</v>
      </c>
      <c r="B30" s="29">
        <v>0</v>
      </c>
      <c r="C30" s="29">
        <v>1</v>
      </c>
      <c r="D30" s="29">
        <v>1</v>
      </c>
      <c r="E30" s="29">
        <v>1</v>
      </c>
      <c r="F30" s="29">
        <v>1</v>
      </c>
      <c r="G30" s="29">
        <v>0</v>
      </c>
      <c r="H30" s="29">
        <v>0</v>
      </c>
      <c r="I30" s="29">
        <v>0</v>
      </c>
      <c r="J30" s="29">
        <v>0</v>
      </c>
      <c r="K30" s="29">
        <v>1</v>
      </c>
      <c r="L30" s="29">
        <v>1</v>
      </c>
      <c r="M30" s="29">
        <v>1</v>
      </c>
      <c r="N30" s="29">
        <v>1</v>
      </c>
      <c r="O30" s="29">
        <v>1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</row>
    <row r="31" spans="1:22" customFormat="1" ht="18" customHeight="1">
      <c r="A31" s="30" t="s">
        <v>93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>
        <v>1</v>
      </c>
      <c r="P31" s="55">
        <v>1</v>
      </c>
      <c r="Q31" s="55">
        <v>0</v>
      </c>
      <c r="R31" s="55">
        <v>1</v>
      </c>
      <c r="S31" s="55">
        <v>1</v>
      </c>
      <c r="T31" s="55">
        <v>1</v>
      </c>
      <c r="U31" s="55">
        <v>1</v>
      </c>
      <c r="V31" s="55">
        <v>1</v>
      </c>
    </row>
    <row r="32" spans="1:22" customFormat="1" ht="18" customHeight="1">
      <c r="A32" s="32" t="s">
        <v>48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50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7" t="s">
        <v>82</v>
      </c>
      <c r="B36" s="42">
        <f>SUM(B37:B45)</f>
        <v>261</v>
      </c>
      <c r="C36" s="42">
        <v>355</v>
      </c>
      <c r="D36" s="42">
        <v>457</v>
      </c>
      <c r="E36" s="42">
        <v>575</v>
      </c>
      <c r="F36" s="42">
        <v>687</v>
      </c>
      <c r="G36" s="42">
        <v>802</v>
      </c>
      <c r="H36" s="42">
        <v>944</v>
      </c>
      <c r="I36" s="42">
        <v>1065</v>
      </c>
      <c r="J36" s="42">
        <v>1113</v>
      </c>
      <c r="K36" s="42">
        <v>1146</v>
      </c>
      <c r="L36" s="42">
        <v>1176</v>
      </c>
      <c r="M36" s="42">
        <v>1192</v>
      </c>
      <c r="N36" s="42">
        <v>1162</v>
      </c>
      <c r="O36" s="42">
        <v>1154</v>
      </c>
      <c r="P36" s="42">
        <v>1258</v>
      </c>
      <c r="Q36" s="42">
        <v>1269</v>
      </c>
      <c r="R36" s="42">
        <v>1327</v>
      </c>
      <c r="S36" s="42">
        <v>1382</v>
      </c>
      <c r="T36" s="42">
        <v>1398</v>
      </c>
      <c r="U36" s="42">
        <v>1370</v>
      </c>
      <c r="V36" s="42">
        <v>1342</v>
      </c>
    </row>
    <row r="37" spans="1:22" customFormat="1" ht="18" customHeight="1">
      <c r="A37" s="36" t="s">
        <v>83</v>
      </c>
      <c r="B37" s="6">
        <v>107</v>
      </c>
      <c r="C37" s="6">
        <v>135</v>
      </c>
      <c r="D37" s="6">
        <v>166</v>
      </c>
      <c r="E37" s="6">
        <v>247</v>
      </c>
      <c r="F37" s="6">
        <v>312</v>
      </c>
      <c r="G37" s="6">
        <v>505</v>
      </c>
      <c r="H37" s="6">
        <v>614</v>
      </c>
      <c r="I37" s="6">
        <v>678</v>
      </c>
      <c r="J37" s="6">
        <v>689</v>
      </c>
      <c r="K37" s="6">
        <v>703</v>
      </c>
      <c r="L37" s="6">
        <v>695</v>
      </c>
      <c r="M37" s="6">
        <v>651</v>
      </c>
      <c r="N37" s="6">
        <v>580</v>
      </c>
      <c r="O37" s="6">
        <v>526</v>
      </c>
      <c r="P37" s="6">
        <v>527</v>
      </c>
      <c r="Q37" s="6">
        <v>520</v>
      </c>
      <c r="R37" s="6">
        <v>506</v>
      </c>
      <c r="S37" s="6">
        <v>486</v>
      </c>
      <c r="T37" s="6">
        <v>469</v>
      </c>
      <c r="U37" s="6">
        <v>256</v>
      </c>
      <c r="V37" s="6">
        <v>275</v>
      </c>
    </row>
    <row r="38" spans="1:22" customFormat="1" ht="18" customHeight="1">
      <c r="A38" s="36" t="s">
        <v>84</v>
      </c>
      <c r="B38" s="6">
        <v>26</v>
      </c>
      <c r="C38" s="6">
        <v>49</v>
      </c>
      <c r="D38" s="6">
        <v>74</v>
      </c>
      <c r="E38" s="6">
        <v>79</v>
      </c>
      <c r="F38" s="6">
        <v>105</v>
      </c>
      <c r="G38" s="6">
        <v>22</v>
      </c>
      <c r="H38" s="6">
        <v>27</v>
      </c>
      <c r="I38" s="6">
        <v>36</v>
      </c>
      <c r="J38" s="6">
        <v>36</v>
      </c>
      <c r="K38" s="6">
        <v>31</v>
      </c>
      <c r="L38" s="6">
        <v>32</v>
      </c>
      <c r="M38" s="6">
        <v>32</v>
      </c>
      <c r="N38" s="6">
        <v>30</v>
      </c>
      <c r="O38" s="6">
        <v>28</v>
      </c>
      <c r="P38" s="6">
        <v>30</v>
      </c>
      <c r="Q38" s="6">
        <v>36</v>
      </c>
      <c r="R38" s="6">
        <v>42</v>
      </c>
      <c r="S38" s="6">
        <v>45</v>
      </c>
      <c r="T38" s="6">
        <v>51</v>
      </c>
      <c r="U38" s="6">
        <v>276</v>
      </c>
      <c r="V38" s="6">
        <v>280</v>
      </c>
    </row>
    <row r="39" spans="1:22" customFormat="1" ht="18" customHeight="1">
      <c r="A39" s="36" t="s">
        <v>85</v>
      </c>
      <c r="B39" s="6">
        <v>35</v>
      </c>
      <c r="C39" s="6">
        <v>36</v>
      </c>
      <c r="D39" s="6">
        <v>67</v>
      </c>
      <c r="E39" s="6">
        <v>79</v>
      </c>
      <c r="F39" s="6">
        <v>102</v>
      </c>
      <c r="G39" s="6">
        <v>115</v>
      </c>
      <c r="H39" s="6">
        <v>139</v>
      </c>
      <c r="I39" s="6">
        <v>183</v>
      </c>
      <c r="J39" s="6">
        <v>217</v>
      </c>
      <c r="K39" s="6">
        <v>235</v>
      </c>
      <c r="L39" s="6">
        <v>288</v>
      </c>
      <c r="M39" s="6">
        <v>348</v>
      </c>
      <c r="N39" s="6">
        <v>404</v>
      </c>
      <c r="O39" s="6">
        <v>469</v>
      </c>
      <c r="P39" s="6">
        <v>570</v>
      </c>
      <c r="Q39" s="6">
        <v>587</v>
      </c>
      <c r="R39" s="6">
        <v>644</v>
      </c>
      <c r="S39" s="6">
        <v>704</v>
      </c>
      <c r="T39" s="6">
        <v>721</v>
      </c>
      <c r="U39" s="6">
        <v>689</v>
      </c>
      <c r="V39" s="6">
        <v>618</v>
      </c>
    </row>
    <row r="40" spans="1:22" customFormat="1" ht="18" customHeight="1">
      <c r="A40" s="36" t="s">
        <v>86</v>
      </c>
      <c r="B40" s="6">
        <v>1</v>
      </c>
      <c r="C40" s="6">
        <v>4</v>
      </c>
      <c r="D40" s="6">
        <v>3</v>
      </c>
      <c r="E40" s="6">
        <v>4</v>
      </c>
      <c r="F40" s="6">
        <v>3</v>
      </c>
      <c r="G40" s="6">
        <v>4</v>
      </c>
      <c r="H40" s="6">
        <v>4</v>
      </c>
      <c r="I40" s="6">
        <v>6</v>
      </c>
      <c r="J40" s="6">
        <v>9</v>
      </c>
      <c r="K40" s="6">
        <v>9</v>
      </c>
      <c r="L40" s="6">
        <v>8</v>
      </c>
      <c r="M40" s="6">
        <v>8</v>
      </c>
      <c r="N40" s="6">
        <v>9</v>
      </c>
      <c r="O40" s="6">
        <v>8</v>
      </c>
      <c r="P40" s="6">
        <v>7</v>
      </c>
      <c r="Q40" s="6">
        <v>8</v>
      </c>
      <c r="R40" s="6">
        <v>8</v>
      </c>
      <c r="S40" s="6">
        <v>9</v>
      </c>
      <c r="T40" s="6">
        <v>9</v>
      </c>
      <c r="U40" s="6">
        <v>9</v>
      </c>
      <c r="V40" s="6">
        <v>10</v>
      </c>
    </row>
    <row r="41" spans="1:22" customFormat="1" ht="18" customHeight="1">
      <c r="A41" s="36" t="s">
        <v>87</v>
      </c>
      <c r="B41" s="6">
        <v>17</v>
      </c>
      <c r="C41" s="6">
        <v>15</v>
      </c>
      <c r="D41" s="6">
        <v>17</v>
      </c>
      <c r="E41" s="6">
        <v>18</v>
      </c>
      <c r="F41" s="6">
        <v>17</v>
      </c>
      <c r="G41" s="6">
        <v>22</v>
      </c>
      <c r="H41" s="6">
        <v>23</v>
      </c>
      <c r="I41" s="6">
        <v>29</v>
      </c>
      <c r="J41" s="6">
        <v>24</v>
      </c>
      <c r="K41" s="6">
        <v>28</v>
      </c>
      <c r="L41" s="6">
        <v>27</v>
      </c>
      <c r="M41" s="6">
        <v>29</v>
      </c>
      <c r="N41" s="6">
        <v>30</v>
      </c>
      <c r="O41" s="6">
        <v>28</v>
      </c>
      <c r="P41" s="6">
        <v>27</v>
      </c>
      <c r="Q41" s="6">
        <v>26</v>
      </c>
      <c r="R41" s="6">
        <v>26</v>
      </c>
      <c r="S41" s="6">
        <v>26</v>
      </c>
      <c r="T41" s="6">
        <v>29</v>
      </c>
      <c r="U41" s="6">
        <v>28</v>
      </c>
      <c r="V41" s="6">
        <v>36</v>
      </c>
    </row>
    <row r="42" spans="1:22" customFormat="1" ht="18" customHeight="1">
      <c r="A42" s="36" t="s">
        <v>88</v>
      </c>
      <c r="B42" s="29">
        <v>67</v>
      </c>
      <c r="C42" s="29">
        <v>109</v>
      </c>
      <c r="D42" s="29">
        <v>124</v>
      </c>
      <c r="E42" s="29">
        <v>138</v>
      </c>
      <c r="F42" s="29">
        <v>137</v>
      </c>
      <c r="G42" s="29">
        <v>127</v>
      </c>
      <c r="H42" s="29">
        <v>124</v>
      </c>
      <c r="I42" s="29">
        <v>110</v>
      </c>
      <c r="J42" s="29">
        <v>122</v>
      </c>
      <c r="K42" s="29">
        <v>124</v>
      </c>
      <c r="L42" s="29">
        <v>109</v>
      </c>
      <c r="M42" s="29">
        <v>106</v>
      </c>
      <c r="N42" s="29">
        <v>88</v>
      </c>
      <c r="O42" s="29">
        <v>74</v>
      </c>
      <c r="P42" s="29">
        <v>77</v>
      </c>
      <c r="Q42" s="29">
        <v>72</v>
      </c>
      <c r="R42" s="29">
        <v>79</v>
      </c>
      <c r="S42" s="29">
        <v>88</v>
      </c>
      <c r="T42" s="29">
        <v>97</v>
      </c>
      <c r="U42" s="29">
        <v>90</v>
      </c>
      <c r="V42" s="29">
        <v>101</v>
      </c>
    </row>
    <row r="43" spans="1:22" customFormat="1" ht="18" customHeight="1">
      <c r="A43" s="36" t="s">
        <v>89</v>
      </c>
      <c r="B43" s="29">
        <v>7</v>
      </c>
      <c r="C43" s="29">
        <v>7</v>
      </c>
      <c r="D43" s="29">
        <v>6</v>
      </c>
      <c r="E43" s="29">
        <v>10</v>
      </c>
      <c r="F43" s="29">
        <v>11</v>
      </c>
      <c r="G43" s="29">
        <v>7</v>
      </c>
      <c r="H43" s="29">
        <v>13</v>
      </c>
      <c r="I43" s="29">
        <v>22</v>
      </c>
      <c r="J43" s="29">
        <v>15</v>
      </c>
      <c r="K43" s="29">
        <v>15</v>
      </c>
      <c r="L43" s="29">
        <v>17</v>
      </c>
      <c r="M43" s="29">
        <v>18</v>
      </c>
      <c r="N43" s="29">
        <v>21</v>
      </c>
      <c r="O43" s="29">
        <v>21</v>
      </c>
      <c r="P43" s="29">
        <v>20</v>
      </c>
      <c r="Q43" s="29">
        <v>18</v>
      </c>
      <c r="R43" s="29">
        <v>19</v>
      </c>
      <c r="S43" s="29">
        <v>20</v>
      </c>
      <c r="T43" s="29">
        <v>19</v>
      </c>
      <c r="U43" s="29">
        <v>21</v>
      </c>
      <c r="V43" s="29">
        <v>21</v>
      </c>
    </row>
    <row r="44" spans="1:22" customFormat="1" ht="18" customHeight="1">
      <c r="A44" s="36" t="s">
        <v>90</v>
      </c>
      <c r="B44" s="29">
        <v>1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1</v>
      </c>
      <c r="J44" s="29">
        <v>1</v>
      </c>
      <c r="K44" s="29">
        <v>1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1</v>
      </c>
      <c r="R44" s="29">
        <v>1</v>
      </c>
      <c r="S44" s="29">
        <v>1</v>
      </c>
      <c r="T44" s="29">
        <v>2</v>
      </c>
      <c r="U44" s="29">
        <v>0</v>
      </c>
      <c r="V44" s="29">
        <v>0</v>
      </c>
    </row>
    <row r="45" spans="1:22" customFormat="1" ht="18" customHeight="1">
      <c r="A45" s="30" t="s">
        <v>93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1</v>
      </c>
      <c r="R45" s="55">
        <v>2</v>
      </c>
      <c r="S45" s="55">
        <v>3</v>
      </c>
      <c r="T45" s="55">
        <v>1</v>
      </c>
      <c r="U45" s="55">
        <v>1</v>
      </c>
      <c r="V45" s="55">
        <v>1</v>
      </c>
    </row>
    <row r="46" spans="1:22" customFormat="1" ht="18" customHeight="1">
      <c r="A46" s="32" t="s">
        <v>48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7" t="s">
        <v>82</v>
      </c>
      <c r="B53" s="53">
        <f t="shared" ref="B53:T53" si="1">SUM(B54:B62)</f>
        <v>1</v>
      </c>
      <c r="C53" s="53">
        <f t="shared" si="1"/>
        <v>1</v>
      </c>
      <c r="D53" s="53">
        <f t="shared" si="1"/>
        <v>1</v>
      </c>
      <c r="E53" s="53">
        <f t="shared" si="1"/>
        <v>1</v>
      </c>
      <c r="F53" s="53">
        <f t="shared" si="1"/>
        <v>1</v>
      </c>
      <c r="G53" s="53">
        <f t="shared" si="1"/>
        <v>0.99999999999999989</v>
      </c>
      <c r="H53" s="53">
        <f t="shared" si="1"/>
        <v>1</v>
      </c>
      <c r="I53" s="53">
        <f t="shared" si="1"/>
        <v>1</v>
      </c>
      <c r="J53" s="53">
        <f t="shared" si="1"/>
        <v>1</v>
      </c>
      <c r="K53" s="53">
        <f t="shared" si="1"/>
        <v>1</v>
      </c>
      <c r="L53" s="53">
        <f t="shared" si="1"/>
        <v>1</v>
      </c>
      <c r="M53" s="53">
        <f t="shared" si="1"/>
        <v>1</v>
      </c>
      <c r="N53" s="53">
        <f t="shared" si="1"/>
        <v>1</v>
      </c>
      <c r="O53" s="53">
        <f t="shared" si="1"/>
        <v>0.99999999999999978</v>
      </c>
      <c r="P53" s="53">
        <f t="shared" si="1"/>
        <v>1</v>
      </c>
      <c r="Q53" s="53">
        <f t="shared" si="1"/>
        <v>1</v>
      </c>
      <c r="R53" s="53">
        <f t="shared" si="1"/>
        <v>1</v>
      </c>
      <c r="S53" s="53">
        <f t="shared" si="1"/>
        <v>1</v>
      </c>
      <c r="T53" s="53">
        <f t="shared" si="1"/>
        <v>0.99999999999999989</v>
      </c>
      <c r="U53" s="53">
        <f>SUM(U54:U62)</f>
        <v>1</v>
      </c>
      <c r="V53" s="53">
        <f>SUM(V54:V62)</f>
        <v>1</v>
      </c>
    </row>
    <row r="54" spans="1:22" customFormat="1" ht="18" customHeight="1">
      <c r="A54" s="36" t="s">
        <v>83</v>
      </c>
      <c r="B54" s="7">
        <f t="shared" ref="B54:T54" si="2">B9/B8</f>
        <v>0.37719298245614036</v>
      </c>
      <c r="C54" s="7">
        <f t="shared" si="2"/>
        <v>0.33710691823899369</v>
      </c>
      <c r="D54" s="7">
        <f t="shared" si="2"/>
        <v>0.31764705882352939</v>
      </c>
      <c r="E54" s="7">
        <f t="shared" si="2"/>
        <v>0.36892430278884464</v>
      </c>
      <c r="F54" s="7">
        <f t="shared" si="2"/>
        <v>0.41939890710382516</v>
      </c>
      <c r="G54" s="7">
        <f t="shared" si="2"/>
        <v>0.59541984732824427</v>
      </c>
      <c r="H54" s="7">
        <f t="shared" si="2"/>
        <v>0.61638361638361638</v>
      </c>
      <c r="I54" s="7">
        <f t="shared" si="2"/>
        <v>0.61238223418573356</v>
      </c>
      <c r="J54" s="7">
        <f t="shared" si="2"/>
        <v>0.59282970550576186</v>
      </c>
      <c r="K54" s="7">
        <f t="shared" si="2"/>
        <v>0.58354011579818033</v>
      </c>
      <c r="L54" s="7">
        <f t="shared" si="2"/>
        <v>0.5613964686998395</v>
      </c>
      <c r="M54" s="7">
        <f t="shared" si="2"/>
        <v>0.5133519330410522</v>
      </c>
      <c r="N54" s="7">
        <f t="shared" si="2"/>
        <v>0.46701319472211117</v>
      </c>
      <c r="O54" s="7">
        <f t="shared" si="2"/>
        <v>0.42776203966005666</v>
      </c>
      <c r="P54" s="7">
        <f t="shared" si="2"/>
        <v>0.38921933085501859</v>
      </c>
      <c r="Q54" s="7">
        <f t="shared" si="2"/>
        <v>0.37623762376237624</v>
      </c>
      <c r="R54" s="7">
        <f t="shared" si="2"/>
        <v>0.34105845728121759</v>
      </c>
      <c r="S54" s="7">
        <f t="shared" si="2"/>
        <v>0.31971232428898333</v>
      </c>
      <c r="T54" s="7">
        <f t="shared" si="2"/>
        <v>0.3079663212435233</v>
      </c>
      <c r="U54" s="7">
        <f>U9/U8</f>
        <v>0.16147596479350035</v>
      </c>
      <c r="V54" s="7">
        <f>V9/V8</f>
        <v>0.17972027972027971</v>
      </c>
    </row>
    <row r="55" spans="1:22" customFormat="1" ht="18" customHeight="1">
      <c r="A55" s="36" t="s">
        <v>84</v>
      </c>
      <c r="B55" s="7">
        <f t="shared" ref="B55:T55" si="3">B10/B8</f>
        <v>8.4210526315789472E-2</v>
      </c>
      <c r="C55" s="7">
        <f t="shared" si="3"/>
        <v>0.10566037735849057</v>
      </c>
      <c r="D55" s="7">
        <f t="shared" si="3"/>
        <v>0.13627450980392156</v>
      </c>
      <c r="E55" s="7">
        <f t="shared" si="3"/>
        <v>0.12191235059760956</v>
      </c>
      <c r="F55" s="7">
        <f t="shared" si="3"/>
        <v>0.12773224043715847</v>
      </c>
      <c r="G55" s="7">
        <f t="shared" si="3"/>
        <v>1.7615971814445096E-2</v>
      </c>
      <c r="H55" s="7">
        <f t="shared" si="3"/>
        <v>1.848151848151848E-2</v>
      </c>
      <c r="I55" s="7">
        <f t="shared" si="3"/>
        <v>2.0188425302826378E-2</v>
      </c>
      <c r="J55" s="7">
        <f t="shared" si="3"/>
        <v>1.9632949210413999E-2</v>
      </c>
      <c r="K55" s="7">
        <f t="shared" si="3"/>
        <v>1.6129032258064516E-2</v>
      </c>
      <c r="L55" s="7">
        <f t="shared" si="3"/>
        <v>1.6051364365971106E-2</v>
      </c>
      <c r="M55" s="7">
        <f t="shared" si="3"/>
        <v>1.634117178158629E-2</v>
      </c>
      <c r="N55" s="7">
        <f t="shared" si="3"/>
        <v>1.3994402239104359E-2</v>
      </c>
      <c r="O55" s="7">
        <f t="shared" si="3"/>
        <v>1.3354917037636584E-2</v>
      </c>
      <c r="P55" s="7">
        <f t="shared" si="3"/>
        <v>1.3754646840148699E-2</v>
      </c>
      <c r="Q55" s="7">
        <f t="shared" si="3"/>
        <v>1.7601760176017601E-2</v>
      </c>
      <c r="R55" s="7">
        <f t="shared" si="3"/>
        <v>2.0062262193012798E-2</v>
      </c>
      <c r="S55" s="7">
        <f t="shared" si="3"/>
        <v>2.0921869892121608E-2</v>
      </c>
      <c r="T55" s="7">
        <f t="shared" si="3"/>
        <v>2.299222797927461E-2</v>
      </c>
      <c r="U55" s="7">
        <f>U10/U8</f>
        <v>0.1855111712931618</v>
      </c>
      <c r="V55" s="7">
        <f>V10/V8</f>
        <v>0.20104895104895104</v>
      </c>
    </row>
    <row r="56" spans="1:22" customFormat="1" ht="18" customHeight="1">
      <c r="A56" s="36" t="s">
        <v>85</v>
      </c>
      <c r="B56" s="7">
        <f t="shared" ref="B56:T56" si="4">B11/B8</f>
        <v>0.23508771929824562</v>
      </c>
      <c r="C56" s="7">
        <f t="shared" si="4"/>
        <v>0.22767295597484277</v>
      </c>
      <c r="D56" s="7">
        <f t="shared" si="4"/>
        <v>0.24901960784313726</v>
      </c>
      <c r="E56" s="7">
        <f t="shared" si="4"/>
        <v>0.24143426294820716</v>
      </c>
      <c r="F56" s="7">
        <f t="shared" si="4"/>
        <v>0.23633879781420766</v>
      </c>
      <c r="G56" s="7">
        <f t="shared" si="4"/>
        <v>0.20669406928948914</v>
      </c>
      <c r="H56" s="7">
        <f t="shared" si="4"/>
        <v>0.20779220779220781</v>
      </c>
      <c r="I56" s="7">
        <f t="shared" si="4"/>
        <v>0.22117541498429788</v>
      </c>
      <c r="J56" s="7">
        <f t="shared" si="4"/>
        <v>0.24711907810499359</v>
      </c>
      <c r="K56" s="7">
        <f t="shared" si="4"/>
        <v>0.26426799007444168</v>
      </c>
      <c r="L56" s="7">
        <f t="shared" si="4"/>
        <v>0.3041733547351525</v>
      </c>
      <c r="M56" s="7">
        <f t="shared" si="4"/>
        <v>0.35432443204463931</v>
      </c>
      <c r="N56" s="7">
        <f t="shared" si="4"/>
        <v>0.40623750499800082</v>
      </c>
      <c r="O56" s="7">
        <f t="shared" si="4"/>
        <v>0.45730473492513152</v>
      </c>
      <c r="P56" s="7">
        <f t="shared" si="4"/>
        <v>0.51040892193308551</v>
      </c>
      <c r="Q56" s="7">
        <f t="shared" si="4"/>
        <v>0.52071873854052075</v>
      </c>
      <c r="R56" s="7">
        <f t="shared" si="4"/>
        <v>0.55551712210307846</v>
      </c>
      <c r="S56" s="7">
        <f t="shared" si="4"/>
        <v>0.57665903890160186</v>
      </c>
      <c r="T56" s="7">
        <f t="shared" si="4"/>
        <v>0.58322538860103623</v>
      </c>
      <c r="U56" s="7">
        <f>U11/U8</f>
        <v>0.5680433310765064</v>
      </c>
      <c r="V56" s="7">
        <f>V11/V8</f>
        <v>0.52237762237762242</v>
      </c>
    </row>
    <row r="57" spans="1:22" customFormat="1" ht="18" customHeight="1">
      <c r="A57" s="36" t="s">
        <v>86</v>
      </c>
      <c r="B57" s="7">
        <f t="shared" ref="B57:T57" si="5">B12/B8</f>
        <v>5.263157894736842E-3</v>
      </c>
      <c r="C57" s="7">
        <f t="shared" si="5"/>
        <v>5.0314465408805029E-3</v>
      </c>
      <c r="D57" s="7">
        <f t="shared" si="5"/>
        <v>2.9411764705882353E-3</v>
      </c>
      <c r="E57" s="7">
        <f t="shared" si="5"/>
        <v>3.1872509960159364E-3</v>
      </c>
      <c r="F57" s="7">
        <f t="shared" si="5"/>
        <v>2.0491803278688526E-3</v>
      </c>
      <c r="G57" s="7">
        <f t="shared" si="5"/>
        <v>2.935995302407516E-3</v>
      </c>
      <c r="H57" s="7">
        <f t="shared" si="5"/>
        <v>2.4975024975024975E-3</v>
      </c>
      <c r="I57" s="7">
        <f t="shared" si="5"/>
        <v>3.589053387169134E-3</v>
      </c>
      <c r="J57" s="7">
        <f t="shared" si="5"/>
        <v>5.1216389244558257E-3</v>
      </c>
      <c r="K57" s="7">
        <f t="shared" si="5"/>
        <v>4.9627791563275434E-3</v>
      </c>
      <c r="L57" s="7">
        <f t="shared" si="5"/>
        <v>4.0128410914927765E-3</v>
      </c>
      <c r="M57" s="7">
        <f t="shared" si="5"/>
        <v>4.7827819848545233E-3</v>
      </c>
      <c r="N57" s="7">
        <f t="shared" si="5"/>
        <v>5.1979208316673331E-3</v>
      </c>
      <c r="O57" s="7">
        <f t="shared" si="5"/>
        <v>4.4516390125455283E-3</v>
      </c>
      <c r="P57" s="7">
        <f t="shared" si="5"/>
        <v>4.4609665427509295E-3</v>
      </c>
      <c r="Q57" s="7">
        <f t="shared" si="5"/>
        <v>5.8672533920058672E-3</v>
      </c>
      <c r="R57" s="7">
        <f t="shared" si="5"/>
        <v>4.8426150121065378E-3</v>
      </c>
      <c r="S57" s="7">
        <f t="shared" si="5"/>
        <v>4.9035632559660015E-3</v>
      </c>
      <c r="T57" s="7">
        <f t="shared" si="5"/>
        <v>5.1813471502590676E-3</v>
      </c>
      <c r="U57" s="7">
        <f>U12/U8</f>
        <v>5.4163845633039944E-3</v>
      </c>
      <c r="V57" s="7">
        <f>V12/V8</f>
        <v>5.244755244755245E-3</v>
      </c>
    </row>
    <row r="58" spans="1:22" customFormat="1" ht="18" customHeight="1">
      <c r="A58" s="36" t="s">
        <v>87</v>
      </c>
      <c r="B58" s="7">
        <f t="shared" ref="B58:T58" si="6">B13/B8</f>
        <v>4.2105263157894736E-2</v>
      </c>
      <c r="C58" s="7">
        <f t="shared" si="6"/>
        <v>3.1446540880503145E-2</v>
      </c>
      <c r="D58" s="7">
        <f t="shared" si="6"/>
        <v>2.6470588235294117E-2</v>
      </c>
      <c r="E58" s="7">
        <f t="shared" si="6"/>
        <v>2.3107569721115537E-2</v>
      </c>
      <c r="F58" s="7">
        <f t="shared" si="6"/>
        <v>2.0491803278688523E-2</v>
      </c>
      <c r="G58" s="7">
        <f t="shared" si="6"/>
        <v>2.2313564298297124E-2</v>
      </c>
      <c r="H58" s="7">
        <f t="shared" si="6"/>
        <v>1.7982017982017984E-2</v>
      </c>
      <c r="I58" s="7">
        <f t="shared" si="6"/>
        <v>2.1085688649618663E-2</v>
      </c>
      <c r="J58" s="7">
        <f t="shared" si="6"/>
        <v>1.8352539479300042E-2</v>
      </c>
      <c r="K58" s="7">
        <f t="shared" si="6"/>
        <v>1.8610421836228287E-2</v>
      </c>
      <c r="L58" s="7">
        <f t="shared" si="6"/>
        <v>1.8057784911717497E-2</v>
      </c>
      <c r="M58" s="7">
        <f t="shared" si="6"/>
        <v>1.8333997608609008E-2</v>
      </c>
      <c r="N58" s="7">
        <f t="shared" si="6"/>
        <v>2.0791683326669332E-2</v>
      </c>
      <c r="O58" s="7">
        <f t="shared" si="6"/>
        <v>1.9425333872925939E-2</v>
      </c>
      <c r="P58" s="7">
        <f t="shared" si="6"/>
        <v>1.6356877323420074E-2</v>
      </c>
      <c r="Q58" s="7">
        <f t="shared" si="6"/>
        <v>1.4668133480014669E-2</v>
      </c>
      <c r="R58" s="7">
        <f t="shared" si="6"/>
        <v>1.349014181943964E-2</v>
      </c>
      <c r="S58" s="7">
        <f t="shared" si="6"/>
        <v>1.1768551814318405E-2</v>
      </c>
      <c r="T58" s="7">
        <f t="shared" si="6"/>
        <v>1.1981865284974092E-2</v>
      </c>
      <c r="U58" s="7">
        <f>U13/U8</f>
        <v>1.1509817197020988E-2</v>
      </c>
      <c r="V58" s="7">
        <f>V13/V8</f>
        <v>1.7482517482517484E-2</v>
      </c>
    </row>
    <row r="59" spans="1:22" customFormat="1" ht="18" customHeight="1">
      <c r="A59" s="36" t="s">
        <v>88</v>
      </c>
      <c r="B59" s="38">
        <f t="shared" ref="B59:T59" si="7">B14/B8</f>
        <v>0.22105263157894736</v>
      </c>
      <c r="C59" s="38">
        <f t="shared" si="7"/>
        <v>0.26918238993710691</v>
      </c>
      <c r="D59" s="38">
        <f t="shared" si="7"/>
        <v>0.25</v>
      </c>
      <c r="E59" s="38">
        <f t="shared" si="7"/>
        <v>0.22310756972111553</v>
      </c>
      <c r="F59" s="38">
        <f t="shared" si="7"/>
        <v>0.17622950819672131</v>
      </c>
      <c r="G59" s="38">
        <f t="shared" si="7"/>
        <v>0.1462125660598943</v>
      </c>
      <c r="H59" s="38">
        <f t="shared" si="7"/>
        <v>0.12187812187812187</v>
      </c>
      <c r="I59" s="38">
        <f t="shared" si="7"/>
        <v>9.5558546433378203E-2</v>
      </c>
      <c r="J59" s="38">
        <f t="shared" si="7"/>
        <v>9.3469910371318826E-2</v>
      </c>
      <c r="K59" s="38">
        <f t="shared" si="7"/>
        <v>8.850289495450786E-2</v>
      </c>
      <c r="L59" s="38">
        <f t="shared" si="7"/>
        <v>7.3434991974317812E-2</v>
      </c>
      <c r="M59" s="38">
        <f t="shared" si="7"/>
        <v>6.6560382622558784E-2</v>
      </c>
      <c r="N59" s="38">
        <f t="shared" si="7"/>
        <v>6.1175529788084763E-2</v>
      </c>
      <c r="O59" s="38">
        <f t="shared" si="7"/>
        <v>5.3419668150546336E-2</v>
      </c>
      <c r="P59" s="38">
        <f t="shared" si="7"/>
        <v>4.9070631970260223E-2</v>
      </c>
      <c r="Q59" s="38">
        <f t="shared" si="7"/>
        <v>4.4371103777044368E-2</v>
      </c>
      <c r="R59" s="38">
        <f t="shared" si="7"/>
        <v>4.3929436181252161E-2</v>
      </c>
      <c r="S59" s="38">
        <f t="shared" si="7"/>
        <v>4.4458973520758414E-2</v>
      </c>
      <c r="T59" s="38">
        <f t="shared" si="7"/>
        <v>4.792746113989637E-2</v>
      </c>
      <c r="U59" s="7">
        <f>U14/U8</f>
        <v>4.6716316858496955E-2</v>
      </c>
      <c r="V59" s="7">
        <f>V14/V8</f>
        <v>5.2097902097902098E-2</v>
      </c>
    </row>
    <row r="60" spans="1:22" customFormat="1" ht="18" customHeight="1">
      <c r="A60" s="36" t="s">
        <v>89</v>
      </c>
      <c r="B60" s="38">
        <f t="shared" ref="B60:T60" si="8">B15/B8</f>
        <v>3.3333333333333333E-2</v>
      </c>
      <c r="C60" s="38">
        <f t="shared" si="8"/>
        <v>2.2641509433962263E-2</v>
      </c>
      <c r="D60" s="38">
        <f t="shared" si="8"/>
        <v>1.6666666666666666E-2</v>
      </c>
      <c r="E60" s="38">
        <f t="shared" si="8"/>
        <v>1.752988047808765E-2</v>
      </c>
      <c r="F60" s="38">
        <f t="shared" si="8"/>
        <v>1.7076502732240439E-2</v>
      </c>
      <c r="G60" s="38">
        <f t="shared" si="8"/>
        <v>8.8079859072225479E-3</v>
      </c>
      <c r="H60" s="38">
        <f t="shared" si="8"/>
        <v>1.4985014985014986E-2</v>
      </c>
      <c r="I60" s="38">
        <f t="shared" si="8"/>
        <v>2.5572005383580079E-2</v>
      </c>
      <c r="J60" s="38">
        <f t="shared" si="8"/>
        <v>2.3047375160051217E-2</v>
      </c>
      <c r="K60" s="38">
        <f t="shared" si="8"/>
        <v>2.3159636062861869E-2</v>
      </c>
      <c r="L60" s="38">
        <f t="shared" si="8"/>
        <v>2.247191011235955E-2</v>
      </c>
      <c r="M60" s="38">
        <f t="shared" si="8"/>
        <v>2.5906735751295335E-2</v>
      </c>
      <c r="N60" s="38">
        <f t="shared" si="8"/>
        <v>2.4790083966413436E-2</v>
      </c>
      <c r="O60" s="38">
        <f t="shared" si="8"/>
        <v>2.3472278429785512E-2</v>
      </c>
      <c r="P60" s="38">
        <f t="shared" si="8"/>
        <v>1.6356877323420074E-2</v>
      </c>
      <c r="Q60" s="38">
        <f t="shared" si="8"/>
        <v>1.9801980198019802E-2</v>
      </c>
      <c r="R60" s="38">
        <f t="shared" si="8"/>
        <v>1.9716361120719474E-2</v>
      </c>
      <c r="S60" s="38">
        <f t="shared" si="8"/>
        <v>1.9941157240928407E-2</v>
      </c>
      <c r="T60" s="38">
        <f t="shared" si="8"/>
        <v>1.9430051813471502E-2</v>
      </c>
      <c r="U60" s="7">
        <f>U15/U8</f>
        <v>2.0649966147596479E-2</v>
      </c>
      <c r="V60" s="7">
        <f>V15/V8</f>
        <v>2.132867132867133E-2</v>
      </c>
    </row>
    <row r="61" spans="1:22" customFormat="1" ht="18" customHeight="1">
      <c r="A61" s="36" t="s">
        <v>90</v>
      </c>
      <c r="B61" s="38">
        <f t="shared" ref="B61:T61" si="9">B16/B8</f>
        <v>1.7543859649122807E-3</v>
      </c>
      <c r="C61" s="38">
        <f t="shared" si="9"/>
        <v>1.2578616352201257E-3</v>
      </c>
      <c r="D61" s="38">
        <f t="shared" si="9"/>
        <v>9.8039215686274508E-4</v>
      </c>
      <c r="E61" s="38">
        <f t="shared" si="9"/>
        <v>7.9681274900398409E-4</v>
      </c>
      <c r="F61" s="38">
        <f t="shared" si="9"/>
        <v>6.8306010928961749E-4</v>
      </c>
      <c r="G61" s="38">
        <f t="shared" si="9"/>
        <v>0</v>
      </c>
      <c r="H61" s="38">
        <f t="shared" si="9"/>
        <v>0</v>
      </c>
      <c r="I61" s="38">
        <f t="shared" si="9"/>
        <v>4.4863167339614175E-4</v>
      </c>
      <c r="J61" s="38">
        <f t="shared" si="9"/>
        <v>4.2680324370465217E-4</v>
      </c>
      <c r="K61" s="38">
        <f t="shared" si="9"/>
        <v>8.271298593879239E-4</v>
      </c>
      <c r="L61" s="38">
        <f t="shared" si="9"/>
        <v>4.0128410914927769E-4</v>
      </c>
      <c r="M61" s="38">
        <f t="shared" si="9"/>
        <v>3.9856516540454366E-4</v>
      </c>
      <c r="N61" s="38">
        <f t="shared" si="9"/>
        <v>3.9984006397441024E-4</v>
      </c>
      <c r="O61" s="38">
        <f t="shared" si="9"/>
        <v>4.0469445568595711E-4</v>
      </c>
      <c r="P61" s="38">
        <f t="shared" si="9"/>
        <v>0</v>
      </c>
      <c r="Q61" s="38">
        <f t="shared" si="9"/>
        <v>3.667033370003667E-4</v>
      </c>
      <c r="R61" s="38">
        <f t="shared" si="9"/>
        <v>3.4590107229332413E-4</v>
      </c>
      <c r="S61" s="38">
        <f t="shared" si="9"/>
        <v>3.2690421706440013E-4</v>
      </c>
      <c r="T61" s="38">
        <f t="shared" si="9"/>
        <v>6.4766839378238344E-4</v>
      </c>
      <c r="U61" s="7">
        <f>U16/U8</f>
        <v>0</v>
      </c>
      <c r="V61" s="7">
        <f>V16/V8</f>
        <v>0</v>
      </c>
    </row>
    <row r="62" spans="1:22" customFormat="1" ht="18" customHeight="1">
      <c r="A62" s="30" t="s">
        <v>93</v>
      </c>
      <c r="B62" s="56">
        <f t="shared" ref="B62:T62" si="10">B17/B8</f>
        <v>0</v>
      </c>
      <c r="C62" s="56">
        <f t="shared" si="10"/>
        <v>0</v>
      </c>
      <c r="D62" s="56">
        <f t="shared" si="10"/>
        <v>0</v>
      </c>
      <c r="E62" s="56">
        <f t="shared" si="10"/>
        <v>0</v>
      </c>
      <c r="F62" s="56">
        <f t="shared" si="10"/>
        <v>0</v>
      </c>
      <c r="G62" s="56">
        <f t="shared" si="10"/>
        <v>0</v>
      </c>
      <c r="H62" s="56">
        <f t="shared" si="10"/>
        <v>0</v>
      </c>
      <c r="I62" s="56">
        <f t="shared" si="10"/>
        <v>0</v>
      </c>
      <c r="J62" s="56">
        <f t="shared" si="10"/>
        <v>0</v>
      </c>
      <c r="K62" s="56">
        <f t="shared" si="10"/>
        <v>0</v>
      </c>
      <c r="L62" s="56">
        <f t="shared" si="10"/>
        <v>0</v>
      </c>
      <c r="M62" s="56">
        <f t="shared" si="10"/>
        <v>0</v>
      </c>
      <c r="N62" s="56">
        <f t="shared" si="10"/>
        <v>3.9984006397441024E-4</v>
      </c>
      <c r="O62" s="56">
        <f t="shared" si="10"/>
        <v>4.0469445568595711E-4</v>
      </c>
      <c r="P62" s="56">
        <f t="shared" si="10"/>
        <v>3.7174721189591077E-4</v>
      </c>
      <c r="Q62" s="56">
        <f t="shared" si="10"/>
        <v>3.667033370003667E-4</v>
      </c>
      <c r="R62" s="56">
        <f t="shared" si="10"/>
        <v>1.0377032168799724E-3</v>
      </c>
      <c r="S62" s="56">
        <f t="shared" si="10"/>
        <v>1.3076168682576005E-3</v>
      </c>
      <c r="T62" s="56">
        <f t="shared" si="10"/>
        <v>6.4766839378238344E-4</v>
      </c>
      <c r="U62" s="105">
        <f>U17/U8</f>
        <v>6.770480704129993E-4</v>
      </c>
      <c r="V62" s="105">
        <f>V17/V8</f>
        <v>6.993006993006993E-4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49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7" t="s">
        <v>82</v>
      </c>
      <c r="B67" s="53">
        <f t="shared" ref="B67:T67" si="11">SUM(B68:B76)</f>
        <v>1</v>
      </c>
      <c r="C67" s="53">
        <f t="shared" si="11"/>
        <v>1</v>
      </c>
      <c r="D67" s="53">
        <f t="shared" si="11"/>
        <v>1</v>
      </c>
      <c r="E67" s="53">
        <f t="shared" si="11"/>
        <v>1.0000000000000002</v>
      </c>
      <c r="F67" s="53">
        <f t="shared" si="11"/>
        <v>1</v>
      </c>
      <c r="G67" s="53">
        <f t="shared" si="11"/>
        <v>0.99999999999999989</v>
      </c>
      <c r="H67" s="53">
        <f t="shared" si="11"/>
        <v>1</v>
      </c>
      <c r="I67" s="53">
        <f t="shared" si="11"/>
        <v>1</v>
      </c>
      <c r="J67" s="53">
        <f t="shared" si="11"/>
        <v>1</v>
      </c>
      <c r="K67" s="53">
        <f t="shared" si="11"/>
        <v>1</v>
      </c>
      <c r="L67" s="53">
        <f t="shared" si="11"/>
        <v>1</v>
      </c>
      <c r="M67" s="53">
        <f t="shared" si="11"/>
        <v>1</v>
      </c>
      <c r="N67" s="53">
        <f t="shared" si="11"/>
        <v>1</v>
      </c>
      <c r="O67" s="53">
        <f t="shared" si="11"/>
        <v>1</v>
      </c>
      <c r="P67" s="53">
        <f t="shared" si="11"/>
        <v>1</v>
      </c>
      <c r="Q67" s="53">
        <f t="shared" si="11"/>
        <v>1</v>
      </c>
      <c r="R67" s="53">
        <f t="shared" si="11"/>
        <v>1</v>
      </c>
      <c r="S67" s="53">
        <f t="shared" si="11"/>
        <v>0.99999999999999989</v>
      </c>
      <c r="T67" s="53">
        <f t="shared" si="11"/>
        <v>1</v>
      </c>
      <c r="U67" s="53">
        <f>SUM(U68:U76)</f>
        <v>1</v>
      </c>
      <c r="V67" s="53">
        <f>SUM(V68:V76)</f>
        <v>1</v>
      </c>
    </row>
    <row r="68" spans="1:22" customFormat="1" ht="18" customHeight="1">
      <c r="A68" s="36" t="s">
        <v>83</v>
      </c>
      <c r="B68" s="7">
        <f t="shared" ref="B68:T68" si="12">B23/B22</f>
        <v>0.34951456310679613</v>
      </c>
      <c r="C68" s="7">
        <f t="shared" si="12"/>
        <v>0.30227272727272725</v>
      </c>
      <c r="D68" s="7">
        <f t="shared" si="12"/>
        <v>0.28063943161634103</v>
      </c>
      <c r="E68" s="7">
        <f t="shared" si="12"/>
        <v>0.31764705882352939</v>
      </c>
      <c r="F68" s="7">
        <f t="shared" si="12"/>
        <v>0.38867438867438869</v>
      </c>
      <c r="G68" s="7">
        <f t="shared" si="12"/>
        <v>0.56492785793562705</v>
      </c>
      <c r="H68" s="7">
        <f t="shared" si="12"/>
        <v>0.5860113421550095</v>
      </c>
      <c r="I68" s="7">
        <f t="shared" si="12"/>
        <v>0.59020618556701032</v>
      </c>
      <c r="J68" s="7">
        <f t="shared" si="12"/>
        <v>0.56910569105691056</v>
      </c>
      <c r="K68" s="7">
        <f t="shared" si="12"/>
        <v>0.55660377358490565</v>
      </c>
      <c r="L68" s="7">
        <f t="shared" si="12"/>
        <v>0.53495440729483279</v>
      </c>
      <c r="M68" s="7">
        <f t="shared" si="12"/>
        <v>0.48367501898253606</v>
      </c>
      <c r="N68" s="7">
        <f t="shared" si="12"/>
        <v>0.43913368185212848</v>
      </c>
      <c r="O68" s="7">
        <f t="shared" si="12"/>
        <v>0.4031890660592255</v>
      </c>
      <c r="P68" s="7">
        <f t="shared" si="12"/>
        <v>0.36312849162011174</v>
      </c>
      <c r="Q68" s="7">
        <f t="shared" si="12"/>
        <v>0.34705075445816186</v>
      </c>
      <c r="R68" s="7">
        <f t="shared" si="12"/>
        <v>0.30690537084398978</v>
      </c>
      <c r="S68" s="7">
        <f t="shared" si="12"/>
        <v>0.29338103756708406</v>
      </c>
      <c r="T68" s="7">
        <f t="shared" si="12"/>
        <v>0.285207100591716</v>
      </c>
      <c r="U68" s="7">
        <f>U23/U22</f>
        <v>0.13952020202020202</v>
      </c>
      <c r="V68" s="7">
        <f>V23/V22</f>
        <v>0.15744400527009222</v>
      </c>
    </row>
    <row r="69" spans="1:22" customFormat="1" ht="18" customHeight="1">
      <c r="A69" s="36" t="s">
        <v>84</v>
      </c>
      <c r="B69" s="7">
        <f t="shared" ref="B69:T69" si="13">B24/B22</f>
        <v>7.1197411003236247E-2</v>
      </c>
      <c r="C69" s="7">
        <f t="shared" si="13"/>
        <v>7.9545454545454544E-2</v>
      </c>
      <c r="D69" s="7">
        <f t="shared" si="13"/>
        <v>0.11545293072824156</v>
      </c>
      <c r="E69" s="7">
        <f t="shared" si="13"/>
        <v>0.10882352941176471</v>
      </c>
      <c r="F69" s="7">
        <f t="shared" si="13"/>
        <v>0.10553410553410554</v>
      </c>
      <c r="G69" s="7">
        <f t="shared" si="13"/>
        <v>8.8790233074361822E-3</v>
      </c>
      <c r="H69" s="7">
        <f t="shared" si="13"/>
        <v>9.4517958412098299E-3</v>
      </c>
      <c r="I69" s="7">
        <f t="shared" si="13"/>
        <v>7.7319587628865982E-3</v>
      </c>
      <c r="J69" s="7">
        <f t="shared" si="13"/>
        <v>8.130081300813009E-3</v>
      </c>
      <c r="K69" s="7">
        <f t="shared" si="13"/>
        <v>6.2893081761006293E-3</v>
      </c>
      <c r="L69" s="7">
        <f t="shared" si="13"/>
        <v>6.0790273556231003E-3</v>
      </c>
      <c r="M69" s="7">
        <f t="shared" si="13"/>
        <v>6.8337129840546698E-3</v>
      </c>
      <c r="N69" s="7">
        <f t="shared" si="13"/>
        <v>3.7341299477221808E-3</v>
      </c>
      <c r="O69" s="7">
        <f t="shared" si="13"/>
        <v>3.7965072133637054E-3</v>
      </c>
      <c r="P69" s="7">
        <f t="shared" si="13"/>
        <v>4.8882681564245811E-3</v>
      </c>
      <c r="Q69" s="7">
        <f t="shared" si="13"/>
        <v>8.23045267489712E-3</v>
      </c>
      <c r="R69" s="7">
        <f t="shared" si="13"/>
        <v>1.0230179028132993E-2</v>
      </c>
      <c r="S69" s="7">
        <f t="shared" si="13"/>
        <v>1.1329755515802028E-2</v>
      </c>
      <c r="T69" s="7">
        <f t="shared" si="13"/>
        <v>1.1834319526627219E-2</v>
      </c>
      <c r="U69" s="7">
        <f>U24/U22</f>
        <v>0.17171717171717171</v>
      </c>
      <c r="V69" s="7">
        <f>V24/V22</f>
        <v>0.19433465085638998</v>
      </c>
    </row>
    <row r="70" spans="1:22" customFormat="1" ht="18" customHeight="1">
      <c r="A70" s="36" t="s">
        <v>85</v>
      </c>
      <c r="B70" s="7">
        <f t="shared" ref="B70:T70" si="14">B25/B22</f>
        <v>0.32038834951456313</v>
      </c>
      <c r="C70" s="7">
        <f t="shared" si="14"/>
        <v>0.32954545454545453</v>
      </c>
      <c r="D70" s="7">
        <f t="shared" si="14"/>
        <v>0.3321492007104796</v>
      </c>
      <c r="E70" s="7">
        <f t="shared" si="14"/>
        <v>0.32941176470588235</v>
      </c>
      <c r="F70" s="7">
        <f t="shared" si="14"/>
        <v>0.31402831402831405</v>
      </c>
      <c r="G70" s="7">
        <f t="shared" si="14"/>
        <v>0.26304106548279688</v>
      </c>
      <c r="H70" s="7">
        <f t="shared" si="14"/>
        <v>0.26181474480151229</v>
      </c>
      <c r="I70" s="7">
        <f t="shared" si="14"/>
        <v>0.26632302405498282</v>
      </c>
      <c r="J70" s="7">
        <f t="shared" si="14"/>
        <v>0.2943089430894309</v>
      </c>
      <c r="K70" s="7">
        <f t="shared" si="14"/>
        <v>0.31761006289308175</v>
      </c>
      <c r="L70" s="7">
        <f t="shared" si="14"/>
        <v>0.35714285714285715</v>
      </c>
      <c r="M70" s="7">
        <f t="shared" si="14"/>
        <v>0.41078208048595294</v>
      </c>
      <c r="N70" s="7">
        <f t="shared" si="14"/>
        <v>0.4570575056011949</v>
      </c>
      <c r="O70" s="7">
        <f t="shared" si="14"/>
        <v>0.50189825360668183</v>
      </c>
      <c r="P70" s="7">
        <f t="shared" si="14"/>
        <v>0.56075418994413406</v>
      </c>
      <c r="Q70" s="7">
        <f t="shared" si="14"/>
        <v>0.57133058984910834</v>
      </c>
      <c r="R70" s="7">
        <f t="shared" si="14"/>
        <v>0.61508951406649615</v>
      </c>
      <c r="S70" s="7">
        <f t="shared" si="14"/>
        <v>0.63208109719737626</v>
      </c>
      <c r="T70" s="7">
        <f t="shared" si="14"/>
        <v>0.63905325443786987</v>
      </c>
      <c r="U70" s="7">
        <f>U25/U22</f>
        <v>0.62436868686868685</v>
      </c>
      <c r="V70" s="7">
        <f>V25/V22</f>
        <v>0.57707509881422925</v>
      </c>
    </row>
    <row r="71" spans="1:22" customFormat="1" ht="18" customHeight="1">
      <c r="A71" s="36" t="s">
        <v>86</v>
      </c>
      <c r="B71" s="7">
        <f t="shared" ref="B71:T71" si="15">B26/B22</f>
        <v>6.4724919093851136E-3</v>
      </c>
      <c r="C71" s="7">
        <f t="shared" si="15"/>
        <v>0</v>
      </c>
      <c r="D71" s="7">
        <f t="shared" si="15"/>
        <v>0</v>
      </c>
      <c r="E71" s="7">
        <f t="shared" si="15"/>
        <v>0</v>
      </c>
      <c r="F71" s="7">
        <f t="shared" si="15"/>
        <v>0</v>
      </c>
      <c r="G71" s="7">
        <f t="shared" si="15"/>
        <v>1.1098779134295228E-3</v>
      </c>
      <c r="H71" s="7">
        <f t="shared" si="15"/>
        <v>9.4517958412098301E-4</v>
      </c>
      <c r="I71" s="7">
        <f t="shared" si="15"/>
        <v>1.718213058419244E-3</v>
      </c>
      <c r="J71" s="7">
        <f t="shared" si="15"/>
        <v>2.4390243902439024E-3</v>
      </c>
      <c r="K71" s="7">
        <f t="shared" si="15"/>
        <v>2.3584905660377358E-3</v>
      </c>
      <c r="L71" s="7">
        <f t="shared" si="15"/>
        <v>1.5197568389057751E-3</v>
      </c>
      <c r="M71" s="7">
        <f t="shared" si="15"/>
        <v>3.0372057706909645E-3</v>
      </c>
      <c r="N71" s="7">
        <f t="shared" si="15"/>
        <v>2.9873039581777448E-3</v>
      </c>
      <c r="O71" s="7">
        <f t="shared" si="15"/>
        <v>2.2779043280182231E-3</v>
      </c>
      <c r="P71" s="7">
        <f t="shared" si="15"/>
        <v>3.4916201117318434E-3</v>
      </c>
      <c r="Q71" s="7">
        <f t="shared" si="15"/>
        <v>5.4869684499314125E-3</v>
      </c>
      <c r="R71" s="7">
        <f t="shared" si="15"/>
        <v>3.8363171355498722E-3</v>
      </c>
      <c r="S71" s="7">
        <f t="shared" si="15"/>
        <v>3.5778175313059034E-3</v>
      </c>
      <c r="T71" s="7">
        <f t="shared" si="15"/>
        <v>4.1420118343195268E-3</v>
      </c>
      <c r="U71" s="7">
        <f>U26/U22</f>
        <v>4.419191919191919E-3</v>
      </c>
      <c r="V71" s="7">
        <f>V26/V22</f>
        <v>3.2938076416337285E-3</v>
      </c>
    </row>
    <row r="72" spans="1:22" customFormat="1" ht="18" customHeight="1">
      <c r="A72" s="36" t="s">
        <v>87</v>
      </c>
      <c r="B72" s="7">
        <f t="shared" ref="B72:T72" si="16">B27/B22</f>
        <v>2.2653721682847898E-2</v>
      </c>
      <c r="C72" s="7">
        <f t="shared" si="16"/>
        <v>2.2727272727272728E-2</v>
      </c>
      <c r="D72" s="7">
        <f t="shared" si="16"/>
        <v>1.7761989342806393E-2</v>
      </c>
      <c r="E72" s="7">
        <f t="shared" si="16"/>
        <v>1.6176470588235296E-2</v>
      </c>
      <c r="F72" s="7">
        <f t="shared" si="16"/>
        <v>1.6731016731016731E-2</v>
      </c>
      <c r="G72" s="7">
        <f t="shared" si="16"/>
        <v>1.7758046614872364E-2</v>
      </c>
      <c r="H72" s="7">
        <f t="shared" si="16"/>
        <v>1.2287334593572778E-2</v>
      </c>
      <c r="I72" s="7">
        <f t="shared" si="16"/>
        <v>1.5463917525773196E-2</v>
      </c>
      <c r="J72" s="7">
        <f t="shared" si="16"/>
        <v>1.5447154471544716E-2</v>
      </c>
      <c r="K72" s="7">
        <f t="shared" si="16"/>
        <v>1.3364779874213837E-2</v>
      </c>
      <c r="L72" s="7">
        <f t="shared" si="16"/>
        <v>1.3677811550151976E-2</v>
      </c>
      <c r="M72" s="7">
        <f t="shared" si="16"/>
        <v>1.2908124525436599E-2</v>
      </c>
      <c r="N72" s="7">
        <f t="shared" si="16"/>
        <v>1.6430171769977596E-2</v>
      </c>
      <c r="O72" s="7">
        <f t="shared" si="16"/>
        <v>1.5186028853454821E-2</v>
      </c>
      <c r="P72" s="7">
        <f t="shared" si="16"/>
        <v>1.1871508379888268E-2</v>
      </c>
      <c r="Q72" s="7">
        <f t="shared" si="16"/>
        <v>9.6021947873799734E-3</v>
      </c>
      <c r="R72" s="7">
        <f t="shared" si="16"/>
        <v>8.3120204603580571E-3</v>
      </c>
      <c r="S72" s="7">
        <f t="shared" si="16"/>
        <v>5.9630292188431726E-3</v>
      </c>
      <c r="T72" s="7">
        <f t="shared" si="16"/>
        <v>4.7337278106508876E-3</v>
      </c>
      <c r="U72" s="7">
        <f>U27/U22</f>
        <v>3.787878787878788E-3</v>
      </c>
      <c r="V72" s="7">
        <f>V27/V22</f>
        <v>9.22266139657444E-3</v>
      </c>
    </row>
    <row r="73" spans="1:22" customFormat="1" ht="18" customHeight="1">
      <c r="A73" s="36" t="s">
        <v>88</v>
      </c>
      <c r="B73" s="38">
        <f t="shared" ref="B73:T73" si="17">B28/B22</f>
        <v>0.19093851132686085</v>
      </c>
      <c r="C73" s="38">
        <f t="shared" si="17"/>
        <v>0.23863636363636365</v>
      </c>
      <c r="D73" s="38">
        <f t="shared" si="17"/>
        <v>0.23268206039076378</v>
      </c>
      <c r="E73" s="38">
        <f t="shared" si="17"/>
        <v>0.20882352941176471</v>
      </c>
      <c r="F73" s="38">
        <f t="shared" si="17"/>
        <v>0.15572715572715573</v>
      </c>
      <c r="G73" s="38">
        <f t="shared" si="17"/>
        <v>0.13540510543840178</v>
      </c>
      <c r="H73" s="38">
        <f t="shared" si="17"/>
        <v>0.11342155009451796</v>
      </c>
      <c r="I73" s="38">
        <f t="shared" si="17"/>
        <v>8.848797250859107E-2</v>
      </c>
      <c r="J73" s="38">
        <f t="shared" si="17"/>
        <v>7.8861788617886175E-2</v>
      </c>
      <c r="K73" s="38">
        <f t="shared" si="17"/>
        <v>7.0754716981132074E-2</v>
      </c>
      <c r="L73" s="38">
        <f t="shared" si="17"/>
        <v>5.6231003039513679E-2</v>
      </c>
      <c r="M73" s="38">
        <f t="shared" si="17"/>
        <v>4.6317388003037203E-2</v>
      </c>
      <c r="N73" s="38">
        <f t="shared" si="17"/>
        <v>4.8543689320388349E-2</v>
      </c>
      <c r="O73" s="38">
        <f t="shared" si="17"/>
        <v>4.4039483675018982E-2</v>
      </c>
      <c r="P73" s="38">
        <f t="shared" si="17"/>
        <v>3.840782122905028E-2</v>
      </c>
      <c r="Q73" s="38">
        <f t="shared" si="17"/>
        <v>3.3607681755829906E-2</v>
      </c>
      <c r="R73" s="38">
        <f t="shared" si="17"/>
        <v>3.0690537084398978E-2</v>
      </c>
      <c r="S73" s="38">
        <f t="shared" si="17"/>
        <v>2.8622540250447227E-2</v>
      </c>
      <c r="T73" s="38">
        <f t="shared" si="17"/>
        <v>3.0177514792899408E-2</v>
      </c>
      <c r="U73" s="7">
        <f>U28/U22</f>
        <v>3.0303030303030304E-2</v>
      </c>
      <c r="V73" s="7">
        <f>V28/V22</f>
        <v>3.1620553359683792E-2</v>
      </c>
    </row>
    <row r="74" spans="1:22" customFormat="1" ht="18" customHeight="1">
      <c r="A74" s="36" t="s">
        <v>89</v>
      </c>
      <c r="B74" s="38">
        <f t="shared" ref="B74:T74" si="18">B29/B22</f>
        <v>3.8834951456310676E-2</v>
      </c>
      <c r="C74" s="38">
        <f t="shared" si="18"/>
        <v>2.5000000000000001E-2</v>
      </c>
      <c r="D74" s="38">
        <f t="shared" si="18"/>
        <v>1.9538188277087035E-2</v>
      </c>
      <c r="E74" s="38">
        <f t="shared" si="18"/>
        <v>1.7647058823529412E-2</v>
      </c>
      <c r="F74" s="38">
        <f t="shared" si="18"/>
        <v>1.8018018018018018E-2</v>
      </c>
      <c r="G74" s="38">
        <f t="shared" si="18"/>
        <v>8.8790233074361822E-3</v>
      </c>
      <c r="H74" s="38">
        <f t="shared" si="18"/>
        <v>1.6068052930056712E-2</v>
      </c>
      <c r="I74" s="38">
        <f t="shared" si="18"/>
        <v>3.006872852233677E-2</v>
      </c>
      <c r="J74" s="38">
        <f t="shared" si="18"/>
        <v>3.1707317073170732E-2</v>
      </c>
      <c r="K74" s="38">
        <f t="shared" si="18"/>
        <v>3.2232704402515723E-2</v>
      </c>
      <c r="L74" s="38">
        <f t="shared" si="18"/>
        <v>2.9635258358662615E-2</v>
      </c>
      <c r="M74" s="38">
        <f t="shared" si="18"/>
        <v>3.5687167805618827E-2</v>
      </c>
      <c r="N74" s="38">
        <f t="shared" si="18"/>
        <v>3.0619865571321882E-2</v>
      </c>
      <c r="O74" s="38">
        <f t="shared" si="18"/>
        <v>2.8094153378891418E-2</v>
      </c>
      <c r="P74" s="38">
        <f t="shared" si="18"/>
        <v>1.6759776536312849E-2</v>
      </c>
      <c r="Q74" s="38">
        <f t="shared" si="18"/>
        <v>2.4691358024691357E-2</v>
      </c>
      <c r="R74" s="38">
        <f t="shared" si="18"/>
        <v>2.4296675191815855E-2</v>
      </c>
      <c r="S74" s="38">
        <f t="shared" si="18"/>
        <v>2.4448419797257006E-2</v>
      </c>
      <c r="T74" s="38">
        <f t="shared" si="18"/>
        <v>2.42603550295858E-2</v>
      </c>
      <c r="U74" s="7">
        <f>U29/U22</f>
        <v>2.5252525252525252E-2</v>
      </c>
      <c r="V74" s="7">
        <f>V29/V22</f>
        <v>2.6350461133069828E-2</v>
      </c>
    </row>
    <row r="75" spans="1:22" customFormat="1" ht="18" customHeight="1">
      <c r="A75" s="36" t="s">
        <v>90</v>
      </c>
      <c r="B75" s="38">
        <f t="shared" ref="B75:T75" si="19">B30/B22</f>
        <v>0</v>
      </c>
      <c r="C75" s="38">
        <f t="shared" si="19"/>
        <v>2.2727272727272726E-3</v>
      </c>
      <c r="D75" s="38">
        <f t="shared" si="19"/>
        <v>1.7761989342806395E-3</v>
      </c>
      <c r="E75" s="38">
        <f t="shared" si="19"/>
        <v>1.4705882352941176E-3</v>
      </c>
      <c r="F75" s="38">
        <f t="shared" si="19"/>
        <v>1.287001287001287E-3</v>
      </c>
      <c r="G75" s="38">
        <f t="shared" si="19"/>
        <v>0</v>
      </c>
      <c r="H75" s="38">
        <f t="shared" si="19"/>
        <v>0</v>
      </c>
      <c r="I75" s="38">
        <f t="shared" si="19"/>
        <v>0</v>
      </c>
      <c r="J75" s="38">
        <f t="shared" si="19"/>
        <v>0</v>
      </c>
      <c r="K75" s="38">
        <f t="shared" si="19"/>
        <v>7.8616352201257866E-4</v>
      </c>
      <c r="L75" s="38">
        <f t="shared" si="19"/>
        <v>7.5987841945288754E-4</v>
      </c>
      <c r="M75" s="38">
        <f t="shared" si="19"/>
        <v>7.5930144267274111E-4</v>
      </c>
      <c r="N75" s="38">
        <f t="shared" si="19"/>
        <v>7.468259895444362E-4</v>
      </c>
      <c r="O75" s="38">
        <f t="shared" si="19"/>
        <v>7.5930144267274111E-4</v>
      </c>
      <c r="P75" s="38">
        <f t="shared" si="19"/>
        <v>0</v>
      </c>
      <c r="Q75" s="38">
        <f t="shared" si="19"/>
        <v>0</v>
      </c>
      <c r="R75" s="38">
        <f t="shared" si="19"/>
        <v>0</v>
      </c>
      <c r="S75" s="38">
        <f t="shared" si="19"/>
        <v>0</v>
      </c>
      <c r="T75" s="38">
        <f t="shared" si="19"/>
        <v>0</v>
      </c>
      <c r="U75" s="7">
        <f>U30/U22</f>
        <v>0</v>
      </c>
      <c r="V75" s="7">
        <f>V30/V22</f>
        <v>0</v>
      </c>
    </row>
    <row r="76" spans="1:22" customFormat="1" ht="18" customHeight="1">
      <c r="A76" s="30" t="s">
        <v>93</v>
      </c>
      <c r="B76" s="56">
        <f t="shared" ref="B76:T76" si="20">B31/B22</f>
        <v>0</v>
      </c>
      <c r="C76" s="56">
        <f t="shared" si="20"/>
        <v>0</v>
      </c>
      <c r="D76" s="56">
        <f t="shared" si="20"/>
        <v>0</v>
      </c>
      <c r="E76" s="56">
        <f t="shared" si="20"/>
        <v>0</v>
      </c>
      <c r="F76" s="56">
        <f t="shared" si="20"/>
        <v>0</v>
      </c>
      <c r="G76" s="56">
        <f t="shared" si="20"/>
        <v>0</v>
      </c>
      <c r="H76" s="56">
        <f t="shared" si="20"/>
        <v>0</v>
      </c>
      <c r="I76" s="56">
        <f t="shared" si="20"/>
        <v>0</v>
      </c>
      <c r="J76" s="56">
        <f t="shared" si="20"/>
        <v>0</v>
      </c>
      <c r="K76" s="56">
        <f t="shared" si="20"/>
        <v>0</v>
      </c>
      <c r="L76" s="56">
        <f t="shared" si="20"/>
        <v>0</v>
      </c>
      <c r="M76" s="56">
        <f t="shared" si="20"/>
        <v>0</v>
      </c>
      <c r="N76" s="56">
        <f t="shared" si="20"/>
        <v>7.468259895444362E-4</v>
      </c>
      <c r="O76" s="56">
        <f t="shared" si="20"/>
        <v>7.5930144267274111E-4</v>
      </c>
      <c r="P76" s="56">
        <f t="shared" si="20"/>
        <v>6.9832402234636874E-4</v>
      </c>
      <c r="Q76" s="56">
        <f t="shared" si="20"/>
        <v>0</v>
      </c>
      <c r="R76" s="56">
        <f t="shared" si="20"/>
        <v>6.3938618925831207E-4</v>
      </c>
      <c r="S76" s="56">
        <f t="shared" si="20"/>
        <v>5.963029218843172E-4</v>
      </c>
      <c r="T76" s="56">
        <f t="shared" si="20"/>
        <v>5.9171597633136095E-4</v>
      </c>
      <c r="U76" s="105">
        <f>U31/U22</f>
        <v>6.3131313131313137E-4</v>
      </c>
      <c r="V76" s="105">
        <f>V31/V22</f>
        <v>6.5876152832674575E-4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50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7" t="s">
        <v>82</v>
      </c>
      <c r="B81" s="53">
        <f t="shared" ref="B81:T81" si="21">SUM(B82:B90)</f>
        <v>1</v>
      </c>
      <c r="C81" s="53">
        <f t="shared" si="21"/>
        <v>1</v>
      </c>
      <c r="D81" s="53">
        <f t="shared" si="21"/>
        <v>1</v>
      </c>
      <c r="E81" s="53">
        <f t="shared" si="21"/>
        <v>0.99999999999999989</v>
      </c>
      <c r="F81" s="53">
        <f t="shared" si="21"/>
        <v>1</v>
      </c>
      <c r="G81" s="53">
        <f t="shared" si="21"/>
        <v>0.99999999999999989</v>
      </c>
      <c r="H81" s="53">
        <f t="shared" si="21"/>
        <v>1</v>
      </c>
      <c r="I81" s="53">
        <f t="shared" si="21"/>
        <v>1</v>
      </c>
      <c r="J81" s="53">
        <f t="shared" si="21"/>
        <v>1.0000000000000002</v>
      </c>
      <c r="K81" s="53">
        <f t="shared" si="21"/>
        <v>1</v>
      </c>
      <c r="L81" s="53">
        <f t="shared" si="21"/>
        <v>1</v>
      </c>
      <c r="M81" s="53">
        <f t="shared" si="21"/>
        <v>1</v>
      </c>
      <c r="N81" s="53">
        <f t="shared" si="21"/>
        <v>1</v>
      </c>
      <c r="O81" s="53">
        <f t="shared" si="21"/>
        <v>1.0000000000000002</v>
      </c>
      <c r="P81" s="53">
        <f t="shared" si="21"/>
        <v>1</v>
      </c>
      <c r="Q81" s="53">
        <f t="shared" si="21"/>
        <v>1</v>
      </c>
      <c r="R81" s="53">
        <f t="shared" si="21"/>
        <v>1.0000000000000002</v>
      </c>
      <c r="S81" s="53">
        <f t="shared" si="21"/>
        <v>0.99999999999999989</v>
      </c>
      <c r="T81" s="53">
        <f t="shared" si="21"/>
        <v>1</v>
      </c>
      <c r="U81" s="53">
        <f>SUM(U82:U90)</f>
        <v>1</v>
      </c>
      <c r="V81" s="53">
        <f>SUM(V82:V90)</f>
        <v>1</v>
      </c>
    </row>
    <row r="82" spans="1:22" customFormat="1" ht="18" customHeight="1">
      <c r="A82" s="36" t="s">
        <v>83</v>
      </c>
      <c r="B82" s="7">
        <f t="shared" ref="B82:T82" si="22">B37/B36</f>
        <v>0.40996168582375481</v>
      </c>
      <c r="C82" s="7">
        <f t="shared" si="22"/>
        <v>0.38028169014084506</v>
      </c>
      <c r="D82" s="7">
        <f t="shared" si="22"/>
        <v>0.36323851203501095</v>
      </c>
      <c r="E82" s="7">
        <f t="shared" si="22"/>
        <v>0.42956521739130432</v>
      </c>
      <c r="F82" s="7">
        <f t="shared" si="22"/>
        <v>0.45414847161572053</v>
      </c>
      <c r="G82" s="7">
        <f t="shared" si="22"/>
        <v>0.62967581047381549</v>
      </c>
      <c r="H82" s="7">
        <f t="shared" si="22"/>
        <v>0.65042372881355937</v>
      </c>
      <c r="I82" s="7">
        <f t="shared" si="22"/>
        <v>0.63661971830985919</v>
      </c>
      <c r="J82" s="7">
        <f t="shared" si="22"/>
        <v>0.61904761904761907</v>
      </c>
      <c r="K82" s="7">
        <f t="shared" si="22"/>
        <v>0.61343804537521818</v>
      </c>
      <c r="L82" s="7">
        <f t="shared" si="22"/>
        <v>0.59098639455782309</v>
      </c>
      <c r="M82" s="7">
        <f t="shared" si="22"/>
        <v>0.54614093959731547</v>
      </c>
      <c r="N82" s="7">
        <f t="shared" si="22"/>
        <v>0.49913941480206542</v>
      </c>
      <c r="O82" s="7">
        <f t="shared" si="22"/>
        <v>0.4558058925476603</v>
      </c>
      <c r="P82" s="7">
        <f t="shared" si="22"/>
        <v>0.41891891891891891</v>
      </c>
      <c r="Q82" s="7">
        <f t="shared" si="22"/>
        <v>0.40977147360126082</v>
      </c>
      <c r="R82" s="7">
        <f t="shared" si="22"/>
        <v>0.3813112283345893</v>
      </c>
      <c r="S82" s="7">
        <f t="shared" si="22"/>
        <v>0.35166425470332852</v>
      </c>
      <c r="T82" s="7">
        <f t="shared" si="22"/>
        <v>0.33547925608011447</v>
      </c>
      <c r="U82" s="7">
        <f>U37/U36</f>
        <v>0.18686131386861313</v>
      </c>
      <c r="V82" s="7">
        <f>V37/V36</f>
        <v>0.20491803278688525</v>
      </c>
    </row>
    <row r="83" spans="1:22" customFormat="1" ht="18" customHeight="1">
      <c r="A83" s="36" t="s">
        <v>84</v>
      </c>
      <c r="B83" s="7">
        <f t="shared" ref="B83:T83" si="23">B38/B36</f>
        <v>9.9616858237547887E-2</v>
      </c>
      <c r="C83" s="7">
        <f t="shared" si="23"/>
        <v>0.13802816901408452</v>
      </c>
      <c r="D83" s="7">
        <f t="shared" si="23"/>
        <v>0.16192560175054704</v>
      </c>
      <c r="E83" s="7">
        <f t="shared" si="23"/>
        <v>0.13739130434782609</v>
      </c>
      <c r="F83" s="7">
        <f t="shared" si="23"/>
        <v>0.15283842794759825</v>
      </c>
      <c r="G83" s="7">
        <f t="shared" si="23"/>
        <v>2.7431421446384038E-2</v>
      </c>
      <c r="H83" s="7">
        <f t="shared" si="23"/>
        <v>2.8601694915254237E-2</v>
      </c>
      <c r="I83" s="7">
        <f t="shared" si="23"/>
        <v>3.3802816901408447E-2</v>
      </c>
      <c r="J83" s="7">
        <f t="shared" si="23"/>
        <v>3.2345013477088951E-2</v>
      </c>
      <c r="K83" s="7">
        <f t="shared" si="23"/>
        <v>2.7050610820244327E-2</v>
      </c>
      <c r="L83" s="7">
        <f t="shared" si="23"/>
        <v>2.7210884353741496E-2</v>
      </c>
      <c r="M83" s="7">
        <f t="shared" si="23"/>
        <v>2.6845637583892617E-2</v>
      </c>
      <c r="N83" s="7">
        <f t="shared" si="23"/>
        <v>2.5817555938037865E-2</v>
      </c>
      <c r="O83" s="7">
        <f t="shared" si="23"/>
        <v>2.4263431542461005E-2</v>
      </c>
      <c r="P83" s="7">
        <f t="shared" si="23"/>
        <v>2.3847376788553261E-2</v>
      </c>
      <c r="Q83" s="7">
        <f t="shared" si="23"/>
        <v>2.8368794326241134E-2</v>
      </c>
      <c r="R83" s="7">
        <f t="shared" si="23"/>
        <v>3.1650339110776186E-2</v>
      </c>
      <c r="S83" s="7">
        <f t="shared" si="23"/>
        <v>3.2561505065123009E-2</v>
      </c>
      <c r="T83" s="7">
        <f t="shared" si="23"/>
        <v>3.6480686695278972E-2</v>
      </c>
      <c r="U83" s="7">
        <f>U38/U36</f>
        <v>0.20145985401459854</v>
      </c>
      <c r="V83" s="7">
        <f>V38/V36</f>
        <v>0.20864381520119224</v>
      </c>
    </row>
    <row r="84" spans="1:22" customFormat="1" ht="18" customHeight="1">
      <c r="A84" s="36" t="s">
        <v>85</v>
      </c>
      <c r="B84" s="7">
        <f t="shared" ref="B84:T84" si="24">B39/B36</f>
        <v>0.13409961685823754</v>
      </c>
      <c r="C84" s="7">
        <f t="shared" si="24"/>
        <v>0.10140845070422536</v>
      </c>
      <c r="D84" s="7">
        <f t="shared" si="24"/>
        <v>0.14660831509846828</v>
      </c>
      <c r="E84" s="7">
        <f t="shared" si="24"/>
        <v>0.13739130434782609</v>
      </c>
      <c r="F84" s="7">
        <f t="shared" si="24"/>
        <v>0.14847161572052403</v>
      </c>
      <c r="G84" s="7">
        <f t="shared" si="24"/>
        <v>0.14339152119700749</v>
      </c>
      <c r="H84" s="7">
        <f t="shared" si="24"/>
        <v>0.1472457627118644</v>
      </c>
      <c r="I84" s="7">
        <f t="shared" si="24"/>
        <v>0.17183098591549295</v>
      </c>
      <c r="J84" s="7">
        <f t="shared" si="24"/>
        <v>0.19496855345911951</v>
      </c>
      <c r="K84" s="7">
        <f t="shared" si="24"/>
        <v>0.20506108202443282</v>
      </c>
      <c r="L84" s="7">
        <f t="shared" si="24"/>
        <v>0.24489795918367346</v>
      </c>
      <c r="M84" s="7">
        <f t="shared" si="24"/>
        <v>0.29194630872483224</v>
      </c>
      <c r="N84" s="7">
        <f t="shared" si="24"/>
        <v>0.34767641996557658</v>
      </c>
      <c r="O84" s="7">
        <f t="shared" si="24"/>
        <v>0.40641247833622185</v>
      </c>
      <c r="P84" s="7">
        <f t="shared" si="24"/>
        <v>0.45310015898251194</v>
      </c>
      <c r="Q84" s="7">
        <f t="shared" si="24"/>
        <v>0.46256895193065406</v>
      </c>
      <c r="R84" s="7">
        <f t="shared" si="24"/>
        <v>0.48530519969856822</v>
      </c>
      <c r="S84" s="7">
        <f t="shared" si="24"/>
        <v>0.50940665701881327</v>
      </c>
      <c r="T84" s="7">
        <f t="shared" si="24"/>
        <v>0.51573676680972813</v>
      </c>
      <c r="U84" s="7">
        <f>U39/U36</f>
        <v>0.50291970802919705</v>
      </c>
      <c r="V84" s="7">
        <f>V39/V36</f>
        <v>0.46050670640834573</v>
      </c>
    </row>
    <row r="85" spans="1:22" customFormat="1" ht="18" customHeight="1">
      <c r="A85" s="36" t="s">
        <v>86</v>
      </c>
      <c r="B85" s="7">
        <f t="shared" ref="B85:T85" si="25">B40/B36</f>
        <v>3.8314176245210726E-3</v>
      </c>
      <c r="C85" s="7">
        <f t="shared" si="25"/>
        <v>1.1267605633802818E-2</v>
      </c>
      <c r="D85" s="7">
        <f t="shared" si="25"/>
        <v>6.5645514223194746E-3</v>
      </c>
      <c r="E85" s="7">
        <f t="shared" si="25"/>
        <v>6.956521739130435E-3</v>
      </c>
      <c r="F85" s="7">
        <f t="shared" si="25"/>
        <v>4.3668122270742356E-3</v>
      </c>
      <c r="G85" s="7">
        <f t="shared" si="25"/>
        <v>4.9875311720698253E-3</v>
      </c>
      <c r="H85" s="7">
        <f t="shared" si="25"/>
        <v>4.2372881355932203E-3</v>
      </c>
      <c r="I85" s="7">
        <f t="shared" si="25"/>
        <v>5.6338028169014088E-3</v>
      </c>
      <c r="J85" s="7">
        <f t="shared" si="25"/>
        <v>8.0862533692722376E-3</v>
      </c>
      <c r="K85" s="7">
        <f t="shared" si="25"/>
        <v>7.8534031413612562E-3</v>
      </c>
      <c r="L85" s="7">
        <f t="shared" si="25"/>
        <v>6.8027210884353739E-3</v>
      </c>
      <c r="M85" s="7">
        <f t="shared" si="25"/>
        <v>6.7114093959731542E-3</v>
      </c>
      <c r="N85" s="7">
        <f t="shared" si="25"/>
        <v>7.7452667814113599E-3</v>
      </c>
      <c r="O85" s="7">
        <f t="shared" si="25"/>
        <v>6.9324090121317154E-3</v>
      </c>
      <c r="P85" s="7">
        <f t="shared" si="25"/>
        <v>5.5643879173290934E-3</v>
      </c>
      <c r="Q85" s="7">
        <f t="shared" si="25"/>
        <v>6.3041765169424748E-3</v>
      </c>
      <c r="R85" s="7">
        <f t="shared" si="25"/>
        <v>6.0286360211002261E-3</v>
      </c>
      <c r="S85" s="7">
        <f t="shared" si="25"/>
        <v>6.5123010130246021E-3</v>
      </c>
      <c r="T85" s="7">
        <f t="shared" si="25"/>
        <v>6.4377682403433476E-3</v>
      </c>
      <c r="U85" s="7">
        <f>U40/U36</f>
        <v>6.5693430656934308E-3</v>
      </c>
      <c r="V85" s="7">
        <f>V40/V36</f>
        <v>7.4515648286140089E-3</v>
      </c>
    </row>
    <row r="86" spans="1:22" customFormat="1" ht="18" customHeight="1">
      <c r="A86" s="36" t="s">
        <v>87</v>
      </c>
      <c r="B86" s="7">
        <f t="shared" ref="B86:T86" si="26">B41/B36</f>
        <v>6.5134099616858232E-2</v>
      </c>
      <c r="C86" s="7">
        <f t="shared" si="26"/>
        <v>4.2253521126760563E-2</v>
      </c>
      <c r="D86" s="7">
        <f t="shared" si="26"/>
        <v>3.7199124726477024E-2</v>
      </c>
      <c r="E86" s="7">
        <f t="shared" si="26"/>
        <v>3.1304347826086959E-2</v>
      </c>
      <c r="F86" s="7">
        <f t="shared" si="26"/>
        <v>2.4745269286754003E-2</v>
      </c>
      <c r="G86" s="7">
        <f t="shared" si="26"/>
        <v>2.7431421446384038E-2</v>
      </c>
      <c r="H86" s="7">
        <f t="shared" si="26"/>
        <v>2.4364406779661018E-2</v>
      </c>
      <c r="I86" s="7">
        <f t="shared" si="26"/>
        <v>2.7230046948356807E-2</v>
      </c>
      <c r="J86" s="7">
        <f t="shared" si="26"/>
        <v>2.15633423180593E-2</v>
      </c>
      <c r="K86" s="7">
        <f t="shared" si="26"/>
        <v>2.4432809773123908E-2</v>
      </c>
      <c r="L86" s="7">
        <f t="shared" si="26"/>
        <v>2.2959183673469389E-2</v>
      </c>
      <c r="M86" s="7">
        <f t="shared" si="26"/>
        <v>2.4328859060402684E-2</v>
      </c>
      <c r="N86" s="7">
        <f t="shared" si="26"/>
        <v>2.5817555938037865E-2</v>
      </c>
      <c r="O86" s="7">
        <f t="shared" si="26"/>
        <v>2.4263431542461005E-2</v>
      </c>
      <c r="P86" s="7">
        <f t="shared" si="26"/>
        <v>2.1462639109697933E-2</v>
      </c>
      <c r="Q86" s="7">
        <f t="shared" si="26"/>
        <v>2.048857368006304E-2</v>
      </c>
      <c r="R86" s="7">
        <f t="shared" si="26"/>
        <v>1.9593067068575734E-2</v>
      </c>
      <c r="S86" s="7">
        <f t="shared" si="26"/>
        <v>1.8813314037626629E-2</v>
      </c>
      <c r="T86" s="7">
        <f t="shared" si="26"/>
        <v>2.0743919885550789E-2</v>
      </c>
      <c r="U86" s="7">
        <f>U41/U36</f>
        <v>2.0437956204379562E-2</v>
      </c>
      <c r="V86" s="7">
        <f>V41/V36</f>
        <v>2.6825633383010434E-2</v>
      </c>
    </row>
    <row r="87" spans="1:22" customFormat="1" ht="18" customHeight="1">
      <c r="A87" s="36" t="s">
        <v>88</v>
      </c>
      <c r="B87" s="38">
        <f t="shared" ref="B87:T87" si="27">B42/B36</f>
        <v>0.25670498084291188</v>
      </c>
      <c r="C87" s="38">
        <f t="shared" si="27"/>
        <v>0.30704225352112674</v>
      </c>
      <c r="D87" s="38">
        <f t="shared" si="27"/>
        <v>0.2713347921225383</v>
      </c>
      <c r="E87" s="38">
        <f t="shared" si="27"/>
        <v>0.24</v>
      </c>
      <c r="F87" s="38">
        <f t="shared" si="27"/>
        <v>0.19941775836972345</v>
      </c>
      <c r="G87" s="38">
        <f t="shared" si="27"/>
        <v>0.15835411471321695</v>
      </c>
      <c r="H87" s="38">
        <f t="shared" si="27"/>
        <v>0.13135593220338984</v>
      </c>
      <c r="I87" s="38">
        <f t="shared" si="27"/>
        <v>0.10328638497652583</v>
      </c>
      <c r="J87" s="38">
        <f t="shared" si="27"/>
        <v>0.1096136567834681</v>
      </c>
      <c r="K87" s="38">
        <f t="shared" si="27"/>
        <v>0.10820244328097731</v>
      </c>
      <c r="L87" s="38">
        <f t="shared" si="27"/>
        <v>9.2687074829931979E-2</v>
      </c>
      <c r="M87" s="38">
        <f t="shared" si="27"/>
        <v>8.8926174496644292E-2</v>
      </c>
      <c r="N87" s="38">
        <f t="shared" si="27"/>
        <v>7.5731497418244406E-2</v>
      </c>
      <c r="O87" s="38">
        <f t="shared" si="27"/>
        <v>6.4124783362218371E-2</v>
      </c>
      <c r="P87" s="38">
        <f t="shared" si="27"/>
        <v>6.1208267090620029E-2</v>
      </c>
      <c r="Q87" s="38">
        <f t="shared" si="27"/>
        <v>5.6737588652482268E-2</v>
      </c>
      <c r="R87" s="38">
        <f t="shared" si="27"/>
        <v>5.9532780708364735E-2</v>
      </c>
      <c r="S87" s="38">
        <f t="shared" si="27"/>
        <v>6.3675832127351659E-2</v>
      </c>
      <c r="T87" s="38">
        <f t="shared" si="27"/>
        <v>6.9384835479256085E-2</v>
      </c>
      <c r="U87" s="7">
        <f>U42/U36</f>
        <v>6.569343065693431E-2</v>
      </c>
      <c r="V87" s="7">
        <f>V42/V36</f>
        <v>7.5260804769001488E-2</v>
      </c>
    </row>
    <row r="88" spans="1:22" customFormat="1" ht="18" customHeight="1">
      <c r="A88" s="36" t="s">
        <v>89</v>
      </c>
      <c r="B88" s="38">
        <f t="shared" ref="B88:T88" si="28">B43/B36</f>
        <v>2.681992337164751E-2</v>
      </c>
      <c r="C88" s="38">
        <f t="shared" si="28"/>
        <v>1.9718309859154931E-2</v>
      </c>
      <c r="D88" s="38">
        <f t="shared" si="28"/>
        <v>1.3129102844638949E-2</v>
      </c>
      <c r="E88" s="38">
        <f t="shared" si="28"/>
        <v>1.7391304347826087E-2</v>
      </c>
      <c r="F88" s="38">
        <f t="shared" si="28"/>
        <v>1.6011644832605532E-2</v>
      </c>
      <c r="G88" s="38">
        <f t="shared" si="28"/>
        <v>8.7281795511221939E-3</v>
      </c>
      <c r="H88" s="38">
        <f t="shared" si="28"/>
        <v>1.3771186440677966E-2</v>
      </c>
      <c r="I88" s="38">
        <f t="shared" si="28"/>
        <v>2.0657276995305163E-2</v>
      </c>
      <c r="J88" s="38">
        <f t="shared" si="28"/>
        <v>1.3477088948787063E-2</v>
      </c>
      <c r="K88" s="38">
        <f t="shared" si="28"/>
        <v>1.3089005235602094E-2</v>
      </c>
      <c r="L88" s="38">
        <f t="shared" si="28"/>
        <v>1.4455782312925171E-2</v>
      </c>
      <c r="M88" s="38">
        <f t="shared" si="28"/>
        <v>1.5100671140939598E-2</v>
      </c>
      <c r="N88" s="38">
        <f t="shared" si="28"/>
        <v>1.8072289156626505E-2</v>
      </c>
      <c r="O88" s="38">
        <f t="shared" si="28"/>
        <v>1.8197573656845753E-2</v>
      </c>
      <c r="P88" s="38">
        <f t="shared" si="28"/>
        <v>1.5898251192368838E-2</v>
      </c>
      <c r="Q88" s="38">
        <f t="shared" si="28"/>
        <v>1.4184397163120567E-2</v>
      </c>
      <c r="R88" s="38">
        <f t="shared" si="28"/>
        <v>1.4318010550113038E-2</v>
      </c>
      <c r="S88" s="38">
        <f t="shared" si="28"/>
        <v>1.4471780028943559E-2</v>
      </c>
      <c r="T88" s="38">
        <f t="shared" si="28"/>
        <v>1.3590844062947067E-2</v>
      </c>
      <c r="U88" s="7">
        <f>U43/U36</f>
        <v>1.5328467153284672E-2</v>
      </c>
      <c r="V88" s="7">
        <f>V43/V36</f>
        <v>1.564828614008942E-2</v>
      </c>
    </row>
    <row r="89" spans="1:22" customFormat="1" ht="18" customHeight="1">
      <c r="A89" s="36" t="s">
        <v>90</v>
      </c>
      <c r="B89" s="38">
        <f t="shared" ref="B89:T89" si="29">B44/B36</f>
        <v>3.8314176245210726E-3</v>
      </c>
      <c r="C89" s="38">
        <f t="shared" si="29"/>
        <v>0</v>
      </c>
      <c r="D89" s="38">
        <f t="shared" si="29"/>
        <v>0</v>
      </c>
      <c r="E89" s="38">
        <f t="shared" si="29"/>
        <v>0</v>
      </c>
      <c r="F89" s="38">
        <f t="shared" si="29"/>
        <v>0</v>
      </c>
      <c r="G89" s="38">
        <f t="shared" si="29"/>
        <v>0</v>
      </c>
      <c r="H89" s="38">
        <f t="shared" si="29"/>
        <v>0</v>
      </c>
      <c r="I89" s="38">
        <f t="shared" si="29"/>
        <v>9.3896713615023472E-4</v>
      </c>
      <c r="J89" s="38">
        <f t="shared" si="29"/>
        <v>8.9847259658580418E-4</v>
      </c>
      <c r="K89" s="38">
        <f t="shared" si="29"/>
        <v>8.7260034904013963E-4</v>
      </c>
      <c r="L89" s="38">
        <f t="shared" si="29"/>
        <v>0</v>
      </c>
      <c r="M89" s="38">
        <f t="shared" si="29"/>
        <v>0</v>
      </c>
      <c r="N89" s="38">
        <f t="shared" si="29"/>
        <v>0</v>
      </c>
      <c r="O89" s="38">
        <f t="shared" si="29"/>
        <v>0</v>
      </c>
      <c r="P89" s="38">
        <f t="shared" si="29"/>
        <v>0</v>
      </c>
      <c r="Q89" s="38">
        <f t="shared" si="29"/>
        <v>7.8802206461780935E-4</v>
      </c>
      <c r="R89" s="38">
        <f t="shared" si="29"/>
        <v>7.5357950263752827E-4</v>
      </c>
      <c r="S89" s="38">
        <f t="shared" si="29"/>
        <v>7.2358900144717795E-4</v>
      </c>
      <c r="T89" s="38">
        <f t="shared" si="29"/>
        <v>1.4306151645207439E-3</v>
      </c>
      <c r="U89" s="7">
        <f>U44/U36</f>
        <v>0</v>
      </c>
      <c r="V89" s="7">
        <f>V44/V36</f>
        <v>0</v>
      </c>
    </row>
    <row r="90" spans="1:22" customFormat="1" ht="18" customHeight="1">
      <c r="A90" s="30" t="s">
        <v>93</v>
      </c>
      <c r="B90" s="56">
        <f t="shared" ref="B90:T90" si="30">B45/B36</f>
        <v>0</v>
      </c>
      <c r="C90" s="56">
        <f t="shared" si="30"/>
        <v>0</v>
      </c>
      <c r="D90" s="56">
        <f t="shared" si="30"/>
        <v>0</v>
      </c>
      <c r="E90" s="56">
        <f t="shared" si="30"/>
        <v>0</v>
      </c>
      <c r="F90" s="56">
        <f t="shared" si="30"/>
        <v>0</v>
      </c>
      <c r="G90" s="56">
        <f t="shared" si="30"/>
        <v>0</v>
      </c>
      <c r="H90" s="56">
        <f t="shared" si="30"/>
        <v>0</v>
      </c>
      <c r="I90" s="56">
        <f t="shared" si="30"/>
        <v>0</v>
      </c>
      <c r="J90" s="56">
        <f t="shared" si="30"/>
        <v>0</v>
      </c>
      <c r="K90" s="56">
        <f t="shared" si="30"/>
        <v>0</v>
      </c>
      <c r="L90" s="56">
        <f t="shared" si="30"/>
        <v>0</v>
      </c>
      <c r="M90" s="56">
        <f t="shared" si="30"/>
        <v>0</v>
      </c>
      <c r="N90" s="56">
        <f t="shared" si="30"/>
        <v>0</v>
      </c>
      <c r="O90" s="56">
        <f t="shared" si="30"/>
        <v>0</v>
      </c>
      <c r="P90" s="56">
        <f t="shared" si="30"/>
        <v>0</v>
      </c>
      <c r="Q90" s="56">
        <f t="shared" si="30"/>
        <v>7.8802206461780935E-4</v>
      </c>
      <c r="R90" s="56">
        <f t="shared" si="30"/>
        <v>1.5071590052750565E-3</v>
      </c>
      <c r="S90" s="56">
        <f t="shared" si="30"/>
        <v>2.1707670043415342E-3</v>
      </c>
      <c r="T90" s="56">
        <f t="shared" si="30"/>
        <v>7.1530758226037196E-4</v>
      </c>
      <c r="U90" s="105">
        <f>U45/U36</f>
        <v>7.2992700729927003E-4</v>
      </c>
      <c r="V90" s="105">
        <f>V45/V36</f>
        <v>7.4515648286140089E-4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2024-03-27T13:14:12Z</dcterms:modified>
  <cp:category/>
  <cp:contentStatus/>
</cp:coreProperties>
</file>