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25"/>
  <workbookPr/>
  <mc:AlternateContent xmlns:mc="http://schemas.openxmlformats.org/markup-compatibility/2006">
    <mc:Choice Requires="x15">
      <x15ac:absPath xmlns:x15ac="http://schemas.microsoft.com/office/spreadsheetml/2010/11/ac" url="/Users/quiquemartirubio/Desktop/Comarcas DEFINITIVO/El Vinalopó Mitjà/"/>
    </mc:Choice>
  </mc:AlternateContent>
  <xr:revisionPtr revIDLastSave="544" documentId="11_6C8CA916DF2107D71DF2C46A7A3D4CD45D12447D" xr6:coauthVersionLast="47" xr6:coauthVersionMax="47" xr10:uidLastSave="{C3808B9D-0DF7-419A-B4D2-0E92936FD855}"/>
  <bookViews>
    <workbookView xWindow="0" yWindow="500" windowWidth="28800" windowHeight="16140" tabRatio="750" firstSheet="11" activeTab="2" xr2:uid="{00000000-000D-0000-FFFF-FFFF00000000}"/>
  </bookViews>
  <sheets>
    <sheet name="PORTADA" sheetId="12" r:id="rId1"/>
    <sheet name="Índice" sheetId="11" r:id="rId2"/>
    <sheet name="Lugar nacimiento" sheetId="14" r:id="rId3"/>
    <sheet name="Nacimiento (Esp-ext)" sheetId="15" r:id="rId4"/>
    <sheet name="Nacionalidad (esp-extr)" sheetId="16" r:id="rId5"/>
    <sheet name="Variación interanual" sheetId="17" r:id="rId6"/>
    <sheet name="Grupos de edad" sheetId="18" r:id="rId7"/>
    <sheet name="Continente de nacimiento" sheetId="6" r:id="rId8"/>
    <sheet name="Continente de nacionalidad" sheetId="19" r:id="rId9"/>
    <sheet name="Principales países nacimiento" sheetId="20" r:id="rId10"/>
    <sheet name="Principales nacionalidades" sheetId="21" r:id="rId11"/>
    <sheet name="Nacimientos" sheetId="13" r:id="rId12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1" i="14" l="1"/>
  <c r="B53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C84" i="14"/>
  <c r="B84" i="14"/>
  <c r="Y83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C83" i="14"/>
  <c r="B83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D82" i="14"/>
  <c r="C82" i="14"/>
  <c r="B82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D81" i="14"/>
  <c r="C81" i="14"/>
  <c r="B81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C80" i="14"/>
  <c r="B80" i="14"/>
  <c r="Y79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C79" i="14"/>
  <c r="B79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B78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C77" i="14"/>
  <c r="B77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D76" i="14"/>
  <c r="C76" i="14"/>
  <c r="B76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C71" i="14"/>
  <c r="B71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B70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C69" i="14"/>
  <c r="B69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C68" i="14"/>
  <c r="B68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E67" i="14"/>
  <c r="D67" i="14"/>
  <c r="C67" i="14"/>
  <c r="B67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C66" i="14"/>
  <c r="B66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C65" i="14"/>
  <c r="B65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B64" i="14"/>
  <c r="Y63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D63" i="14"/>
  <c r="C63" i="14"/>
  <c r="B63" i="14"/>
  <c r="Y58" i="14"/>
  <c r="X58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D58" i="14"/>
  <c r="C58" i="14"/>
  <c r="B58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B57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C56" i="14"/>
  <c r="B56" i="14"/>
  <c r="Y55" i="14"/>
  <c r="X55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B55" i="14"/>
  <c r="Y54" i="14"/>
  <c r="X54" i="14"/>
  <c r="W54" i="14"/>
  <c r="V54" i="14"/>
  <c r="U54" i="14"/>
  <c r="T54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D54" i="14"/>
  <c r="C54" i="14"/>
  <c r="B54" i="14"/>
  <c r="Y53" i="14"/>
  <c r="X53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C53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C52" i="14"/>
  <c r="B52" i="14"/>
  <c r="Y51" i="14"/>
  <c r="X51" i="14"/>
  <c r="W51" i="14"/>
  <c r="V51" i="14"/>
  <c r="U51" i="14"/>
  <c r="T51" i="14"/>
  <c r="S51" i="14"/>
  <c r="R51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Y50" i="14"/>
  <c r="X50" i="14"/>
  <c r="W50" i="14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C50" i="14"/>
  <c r="B50" i="14"/>
  <c r="B16" i="13"/>
  <c r="C16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B17" i="13"/>
  <c r="C17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U16" i="13"/>
  <c r="V16" i="13"/>
  <c r="U17" i="13"/>
  <c r="V17" i="13"/>
  <c r="T17" i="13"/>
  <c r="T16" i="13"/>
  <c r="B7" i="13"/>
  <c r="C7" i="13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V7" i="13"/>
  <c r="U7" i="13"/>
  <c r="B8" i="17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B9" i="17"/>
  <c r="C9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B15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B16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B17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B22" i="17"/>
  <c r="C22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B23" i="17"/>
  <c r="C23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B24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B32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B33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B39" i="17"/>
  <c r="C39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B40" i="17"/>
  <c r="C40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B41" i="17"/>
  <c r="C41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B46" i="17"/>
  <c r="C46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B47" i="17"/>
  <c r="C47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B48" i="17"/>
  <c r="C48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W8" i="17"/>
  <c r="W9" i="17"/>
  <c r="W10" i="17"/>
  <c r="W15" i="17"/>
  <c r="W16" i="17"/>
  <c r="W17" i="17"/>
  <c r="W22" i="17"/>
  <c r="W23" i="17"/>
  <c r="W24" i="17"/>
  <c r="W32" i="17"/>
  <c r="W33" i="17"/>
  <c r="W34" i="17"/>
  <c r="W39" i="17"/>
  <c r="W40" i="17"/>
  <c r="W41" i="17"/>
  <c r="W46" i="17"/>
  <c r="W47" i="17"/>
  <c r="W48" i="17"/>
  <c r="B51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B52" i="6"/>
  <c r="C52" i="6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B53" i="6"/>
  <c r="C53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B54" i="6"/>
  <c r="C54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B55" i="6"/>
  <c r="C55" i="6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B56" i="6"/>
  <c r="C56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B57" i="6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B58" i="6"/>
  <c r="C58" i="6"/>
  <c r="D58" i="6"/>
  <c r="E58" i="6"/>
  <c r="F58" i="6"/>
  <c r="G58" i="6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B64" i="6"/>
  <c r="C64" i="6"/>
  <c r="D64" i="6"/>
  <c r="E64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B65" i="6"/>
  <c r="C65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B66" i="6"/>
  <c r="C66" i="6"/>
  <c r="D66" i="6"/>
  <c r="E66" i="6"/>
  <c r="F66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U66" i="6"/>
  <c r="B67" i="6"/>
  <c r="C67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B68" i="6"/>
  <c r="C68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B69" i="6"/>
  <c r="C69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B70" i="6"/>
  <c r="C70" i="6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B71" i="6"/>
  <c r="C71" i="6"/>
  <c r="D71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B77" i="6"/>
  <c r="C77" i="6"/>
  <c r="D77" i="6"/>
  <c r="E77" i="6"/>
  <c r="F77" i="6"/>
  <c r="G77" i="6"/>
  <c r="H77" i="6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B78" i="6"/>
  <c r="C78" i="6"/>
  <c r="D78" i="6"/>
  <c r="E78" i="6"/>
  <c r="F78" i="6"/>
  <c r="G78" i="6"/>
  <c r="H78" i="6"/>
  <c r="I78" i="6"/>
  <c r="J78" i="6"/>
  <c r="K78" i="6"/>
  <c r="L78" i="6"/>
  <c r="M78" i="6"/>
  <c r="N78" i="6"/>
  <c r="O78" i="6"/>
  <c r="P78" i="6"/>
  <c r="Q78" i="6"/>
  <c r="R78" i="6"/>
  <c r="S78" i="6"/>
  <c r="T78" i="6"/>
  <c r="U78" i="6"/>
  <c r="B79" i="6"/>
  <c r="C79" i="6"/>
  <c r="D79" i="6"/>
  <c r="E79" i="6"/>
  <c r="F79" i="6"/>
  <c r="G79" i="6"/>
  <c r="H79" i="6"/>
  <c r="I79" i="6"/>
  <c r="J79" i="6"/>
  <c r="K79" i="6"/>
  <c r="L79" i="6"/>
  <c r="M79" i="6"/>
  <c r="N79" i="6"/>
  <c r="O79" i="6"/>
  <c r="P79" i="6"/>
  <c r="Q79" i="6"/>
  <c r="R79" i="6"/>
  <c r="S79" i="6"/>
  <c r="T79" i="6"/>
  <c r="U79" i="6"/>
  <c r="B80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P80" i="6"/>
  <c r="Q80" i="6"/>
  <c r="R80" i="6"/>
  <c r="S80" i="6"/>
  <c r="T80" i="6"/>
  <c r="U80" i="6"/>
  <c r="B81" i="6"/>
  <c r="C81" i="6"/>
  <c r="D81" i="6"/>
  <c r="E81" i="6"/>
  <c r="F81" i="6"/>
  <c r="G81" i="6"/>
  <c r="H81" i="6"/>
  <c r="I81" i="6"/>
  <c r="J81" i="6"/>
  <c r="K81" i="6"/>
  <c r="L81" i="6"/>
  <c r="M81" i="6"/>
  <c r="N81" i="6"/>
  <c r="O81" i="6"/>
  <c r="P81" i="6"/>
  <c r="Q81" i="6"/>
  <c r="R81" i="6"/>
  <c r="S81" i="6"/>
  <c r="T81" i="6"/>
  <c r="U81" i="6"/>
  <c r="B82" i="6"/>
  <c r="C82" i="6"/>
  <c r="D82" i="6"/>
  <c r="E82" i="6"/>
  <c r="F82" i="6"/>
  <c r="G82" i="6"/>
  <c r="H82" i="6"/>
  <c r="I82" i="6"/>
  <c r="J82" i="6"/>
  <c r="K82" i="6"/>
  <c r="L82" i="6"/>
  <c r="M82" i="6"/>
  <c r="N82" i="6"/>
  <c r="O82" i="6"/>
  <c r="P82" i="6"/>
  <c r="Q82" i="6"/>
  <c r="R82" i="6"/>
  <c r="S82" i="6"/>
  <c r="T82" i="6"/>
  <c r="U82" i="6"/>
  <c r="B83" i="6"/>
  <c r="C83" i="6"/>
  <c r="D83" i="6"/>
  <c r="E83" i="6"/>
  <c r="F83" i="6"/>
  <c r="G83" i="6"/>
  <c r="H83" i="6"/>
  <c r="I83" i="6"/>
  <c r="J83" i="6"/>
  <c r="K83" i="6"/>
  <c r="L83" i="6"/>
  <c r="M83" i="6"/>
  <c r="N83" i="6"/>
  <c r="O83" i="6"/>
  <c r="P83" i="6"/>
  <c r="Q83" i="6"/>
  <c r="R83" i="6"/>
  <c r="S83" i="6"/>
  <c r="T83" i="6"/>
  <c r="U83" i="6"/>
  <c r="B84" i="6"/>
  <c r="C84" i="6"/>
  <c r="D84" i="6"/>
  <c r="E84" i="6"/>
  <c r="F84" i="6"/>
  <c r="G84" i="6"/>
  <c r="H84" i="6"/>
  <c r="I84" i="6"/>
  <c r="J84" i="6"/>
  <c r="K84" i="6"/>
  <c r="L84" i="6"/>
  <c r="M84" i="6"/>
  <c r="N84" i="6"/>
  <c r="O84" i="6"/>
  <c r="P84" i="6"/>
  <c r="Q84" i="6"/>
  <c r="R84" i="6"/>
  <c r="S84" i="6"/>
  <c r="T84" i="6"/>
  <c r="U84" i="6"/>
  <c r="V71" i="21"/>
  <c r="V70" i="21"/>
  <c r="V47" i="21"/>
  <c r="V46" i="21"/>
  <c r="V23" i="21"/>
  <c r="V22" i="21"/>
  <c r="V71" i="20"/>
  <c r="V70" i="20"/>
  <c r="V47" i="20"/>
  <c r="V46" i="20"/>
  <c r="V23" i="20"/>
  <c r="V22" i="20"/>
  <c r="V90" i="19"/>
  <c r="U90" i="19"/>
  <c r="T90" i="19"/>
  <c r="S90" i="19"/>
  <c r="R90" i="19"/>
  <c r="Q90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D90" i="19"/>
  <c r="C90" i="19"/>
  <c r="B90" i="19"/>
  <c r="V89" i="19"/>
  <c r="U89" i="19"/>
  <c r="T89" i="19"/>
  <c r="S89" i="19"/>
  <c r="R89" i="19"/>
  <c r="Q89" i="19"/>
  <c r="P89" i="19"/>
  <c r="O89" i="19"/>
  <c r="N89" i="19"/>
  <c r="M89" i="19"/>
  <c r="L89" i="19"/>
  <c r="K89" i="19"/>
  <c r="J89" i="19"/>
  <c r="I89" i="19"/>
  <c r="H89" i="19"/>
  <c r="G89" i="19"/>
  <c r="F89" i="19"/>
  <c r="E89" i="19"/>
  <c r="D89" i="19"/>
  <c r="C89" i="19"/>
  <c r="B89" i="19"/>
  <c r="V88" i="19"/>
  <c r="U88" i="19"/>
  <c r="T88" i="19"/>
  <c r="S88" i="19"/>
  <c r="R88" i="19"/>
  <c r="Q88" i="19"/>
  <c r="P88" i="19"/>
  <c r="O88" i="19"/>
  <c r="N88" i="19"/>
  <c r="M88" i="19"/>
  <c r="L88" i="19"/>
  <c r="K88" i="19"/>
  <c r="J88" i="19"/>
  <c r="I88" i="19"/>
  <c r="H88" i="19"/>
  <c r="G88" i="19"/>
  <c r="F88" i="19"/>
  <c r="E88" i="19"/>
  <c r="D88" i="19"/>
  <c r="C88" i="19"/>
  <c r="B88" i="19"/>
  <c r="V87" i="19"/>
  <c r="U87" i="19"/>
  <c r="T87" i="19"/>
  <c r="S87" i="19"/>
  <c r="R87" i="19"/>
  <c r="Q87" i="19"/>
  <c r="P87" i="19"/>
  <c r="O87" i="19"/>
  <c r="N87" i="19"/>
  <c r="M87" i="19"/>
  <c r="L87" i="19"/>
  <c r="K87" i="19"/>
  <c r="J87" i="19"/>
  <c r="I87" i="19"/>
  <c r="H87" i="19"/>
  <c r="G87" i="19"/>
  <c r="F87" i="19"/>
  <c r="E87" i="19"/>
  <c r="D87" i="19"/>
  <c r="C87" i="19"/>
  <c r="B87" i="19"/>
  <c r="V86" i="19"/>
  <c r="U86" i="19"/>
  <c r="T86" i="19"/>
  <c r="S86" i="19"/>
  <c r="R86" i="19"/>
  <c r="Q86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D86" i="19"/>
  <c r="C86" i="19"/>
  <c r="B86" i="19"/>
  <c r="V85" i="19"/>
  <c r="U85" i="19"/>
  <c r="T85" i="19"/>
  <c r="S85" i="19"/>
  <c r="R85" i="19"/>
  <c r="Q85" i="19"/>
  <c r="P85" i="19"/>
  <c r="O85" i="19"/>
  <c r="N85" i="19"/>
  <c r="M85" i="19"/>
  <c r="L85" i="19"/>
  <c r="K85" i="19"/>
  <c r="J85" i="19"/>
  <c r="I85" i="19"/>
  <c r="H85" i="19"/>
  <c r="G85" i="19"/>
  <c r="F85" i="19"/>
  <c r="E85" i="19"/>
  <c r="D85" i="19"/>
  <c r="C85" i="19"/>
  <c r="B85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C84" i="19"/>
  <c r="B84" i="19"/>
  <c r="V83" i="19"/>
  <c r="U83" i="19"/>
  <c r="T83" i="19"/>
  <c r="S83" i="19"/>
  <c r="R83" i="19"/>
  <c r="Q83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D83" i="19"/>
  <c r="C83" i="19"/>
  <c r="B83" i="19"/>
  <c r="V82" i="19"/>
  <c r="U82" i="19"/>
  <c r="T82" i="19"/>
  <c r="S82" i="19"/>
  <c r="R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E82" i="19"/>
  <c r="D82" i="19"/>
  <c r="C82" i="19"/>
  <c r="B82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D81" i="19"/>
  <c r="C81" i="19"/>
  <c r="B81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D76" i="19"/>
  <c r="C76" i="19"/>
  <c r="B76" i="19"/>
  <c r="V75" i="19"/>
  <c r="U75" i="19"/>
  <c r="T75" i="19"/>
  <c r="S75" i="19"/>
  <c r="R75" i="19"/>
  <c r="Q75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D75" i="19"/>
  <c r="C75" i="19"/>
  <c r="B75" i="19"/>
  <c r="V74" i="19"/>
  <c r="U74" i="19"/>
  <c r="T74" i="19"/>
  <c r="S74" i="19"/>
  <c r="R74" i="19"/>
  <c r="Q74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D74" i="19"/>
  <c r="C74" i="19"/>
  <c r="B74" i="19"/>
  <c r="V73" i="19"/>
  <c r="U73" i="19"/>
  <c r="T73" i="19"/>
  <c r="S73" i="19"/>
  <c r="R73" i="19"/>
  <c r="Q73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D73" i="19"/>
  <c r="C73" i="19"/>
  <c r="B73" i="19"/>
  <c r="V72" i="19"/>
  <c r="U72" i="19"/>
  <c r="T72" i="19"/>
  <c r="S72" i="19"/>
  <c r="R72" i="19"/>
  <c r="Q72" i="19"/>
  <c r="P72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C72" i="19"/>
  <c r="B72" i="19"/>
  <c r="V71" i="19"/>
  <c r="U71" i="19"/>
  <c r="T71" i="19"/>
  <c r="S71" i="19"/>
  <c r="R71" i="19"/>
  <c r="Q71" i="19"/>
  <c r="P71" i="19"/>
  <c r="O71" i="19"/>
  <c r="N71" i="19"/>
  <c r="M71" i="19"/>
  <c r="L71" i="19"/>
  <c r="K71" i="19"/>
  <c r="J71" i="19"/>
  <c r="I71" i="19"/>
  <c r="H71" i="19"/>
  <c r="G71" i="19"/>
  <c r="F71" i="19"/>
  <c r="E71" i="19"/>
  <c r="D71" i="19"/>
  <c r="C71" i="19"/>
  <c r="B71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D70" i="19"/>
  <c r="C70" i="19"/>
  <c r="B70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C69" i="19"/>
  <c r="B69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D68" i="19"/>
  <c r="C68" i="19"/>
  <c r="B68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I67" i="19"/>
  <c r="H67" i="19"/>
  <c r="G67" i="19"/>
  <c r="F67" i="19"/>
  <c r="E67" i="19"/>
  <c r="D67" i="19"/>
  <c r="C67" i="19"/>
  <c r="B67" i="19"/>
  <c r="V62" i="19"/>
  <c r="U62" i="19"/>
  <c r="T62" i="19"/>
  <c r="S62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F62" i="19"/>
  <c r="E62" i="19"/>
  <c r="D62" i="19"/>
  <c r="C62" i="19"/>
  <c r="B62" i="19"/>
  <c r="V61" i="19"/>
  <c r="U61" i="19"/>
  <c r="T61" i="19"/>
  <c r="S61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F61" i="19"/>
  <c r="E61" i="19"/>
  <c r="D61" i="19"/>
  <c r="C61" i="19"/>
  <c r="B61" i="19"/>
  <c r="V60" i="19"/>
  <c r="U60" i="19"/>
  <c r="T60" i="19"/>
  <c r="S60" i="19"/>
  <c r="R60" i="19"/>
  <c r="Q60" i="19"/>
  <c r="P60" i="19"/>
  <c r="O60" i="19"/>
  <c r="N60" i="19"/>
  <c r="M60" i="19"/>
  <c r="L60" i="19"/>
  <c r="K60" i="19"/>
  <c r="J60" i="19"/>
  <c r="I60" i="19"/>
  <c r="H60" i="19"/>
  <c r="G60" i="19"/>
  <c r="F60" i="19"/>
  <c r="E60" i="19"/>
  <c r="D60" i="19"/>
  <c r="C60" i="19"/>
  <c r="B60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59" i="19"/>
  <c r="C59" i="19"/>
  <c r="B59" i="19"/>
  <c r="V58" i="19"/>
  <c r="U58" i="19"/>
  <c r="T58" i="19"/>
  <c r="S58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F58" i="19"/>
  <c r="E58" i="19"/>
  <c r="D58" i="19"/>
  <c r="C58" i="19"/>
  <c r="B58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C57" i="19"/>
  <c r="B57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C56" i="19"/>
  <c r="B56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C55" i="19"/>
  <c r="B55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C54" i="19"/>
  <c r="B54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C53" i="19"/>
  <c r="B53" i="19"/>
  <c r="V84" i="6"/>
  <c r="V83" i="6"/>
  <c r="V82" i="6"/>
  <c r="V81" i="6"/>
  <c r="V80" i="6"/>
  <c r="V79" i="6"/>
  <c r="V78" i="6"/>
  <c r="V77" i="6"/>
  <c r="V76" i="6"/>
  <c r="V71" i="6"/>
  <c r="V70" i="6"/>
  <c r="V69" i="6"/>
  <c r="V68" i="6"/>
  <c r="V67" i="6"/>
  <c r="V66" i="6"/>
  <c r="V65" i="6"/>
  <c r="V64" i="6"/>
  <c r="V63" i="6"/>
  <c r="V58" i="6"/>
  <c r="V57" i="6"/>
  <c r="V56" i="6"/>
  <c r="V55" i="6"/>
  <c r="V54" i="6"/>
  <c r="V53" i="6"/>
  <c r="V52" i="6"/>
  <c r="V51" i="6"/>
  <c r="V50" i="6"/>
  <c r="V66" i="18"/>
  <c r="U66" i="18"/>
  <c r="T66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C66" i="18"/>
  <c r="B66" i="18"/>
  <c r="V65" i="18"/>
  <c r="U65" i="18"/>
  <c r="T65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C65" i="18"/>
  <c r="B65" i="18"/>
  <c r="V64" i="18"/>
  <c r="U64" i="18"/>
  <c r="T64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D64" i="18"/>
  <c r="C64" i="18"/>
  <c r="B64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C63" i="18"/>
  <c r="B63" i="18"/>
  <c r="V62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C62" i="18"/>
  <c r="B62" i="18"/>
  <c r="V61" i="18"/>
  <c r="U61" i="18"/>
  <c r="T61" i="18"/>
  <c r="S61" i="18"/>
  <c r="R61" i="18"/>
  <c r="Q61" i="18"/>
  <c r="P61" i="18"/>
  <c r="O61" i="18"/>
  <c r="N61" i="18"/>
  <c r="M61" i="18"/>
  <c r="L61" i="18"/>
  <c r="K61" i="18"/>
  <c r="J61" i="18"/>
  <c r="I61" i="18"/>
  <c r="H61" i="18"/>
  <c r="G61" i="18"/>
  <c r="F61" i="18"/>
  <c r="E61" i="18"/>
  <c r="D61" i="18"/>
  <c r="C61" i="18"/>
  <c r="B61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C56" i="18"/>
  <c r="B56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C55" i="18"/>
  <c r="B55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C54" i="18"/>
  <c r="B54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C53" i="18"/>
  <c r="B53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C52" i="18"/>
  <c r="B52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C51" i="18"/>
  <c r="B51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C46" i="18"/>
  <c r="B46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C45" i="18"/>
  <c r="B45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B44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B43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B42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B41" i="18"/>
  <c r="B56" i="16"/>
  <c r="C56" i="16"/>
  <c r="D56" i="16"/>
  <c r="E56" i="16"/>
  <c r="F56" i="16"/>
  <c r="G56" i="16"/>
  <c r="H56" i="16"/>
  <c r="I56" i="16"/>
  <c r="J56" i="16"/>
  <c r="K56" i="16"/>
  <c r="L56" i="16"/>
  <c r="M56" i="16"/>
  <c r="N56" i="16"/>
  <c r="O56" i="16"/>
  <c r="P56" i="16"/>
  <c r="Q56" i="16"/>
  <c r="R56" i="16"/>
  <c r="S56" i="16"/>
  <c r="T56" i="16"/>
  <c r="U56" i="16"/>
  <c r="V56" i="16"/>
  <c r="W56" i="16"/>
  <c r="X56" i="16"/>
  <c r="B57" i="16"/>
  <c r="B63" i="16" s="1"/>
  <c r="C57" i="16"/>
  <c r="C63" i="16" s="1"/>
  <c r="D57" i="16"/>
  <c r="D63" i="16" s="1"/>
  <c r="E57" i="16"/>
  <c r="E63" i="16" s="1"/>
  <c r="F57" i="16"/>
  <c r="F63" i="16" s="1"/>
  <c r="G57" i="16"/>
  <c r="G63" i="16" s="1"/>
  <c r="H57" i="16"/>
  <c r="H63" i="16" s="1"/>
  <c r="I57" i="16"/>
  <c r="I63" i="16" s="1"/>
  <c r="J57" i="16"/>
  <c r="J63" i="16" s="1"/>
  <c r="K57" i="16"/>
  <c r="K63" i="16" s="1"/>
  <c r="L57" i="16"/>
  <c r="L63" i="16" s="1"/>
  <c r="M57" i="16"/>
  <c r="M63" i="16" s="1"/>
  <c r="N57" i="16"/>
  <c r="N63" i="16" s="1"/>
  <c r="O57" i="16"/>
  <c r="O63" i="16" s="1"/>
  <c r="P57" i="16"/>
  <c r="P63" i="16" s="1"/>
  <c r="Q57" i="16"/>
  <c r="Q63" i="16" s="1"/>
  <c r="R57" i="16"/>
  <c r="R63" i="16" s="1"/>
  <c r="S57" i="16"/>
  <c r="S63" i="16" s="1"/>
  <c r="T57" i="16"/>
  <c r="T63" i="16" s="1"/>
  <c r="U57" i="16"/>
  <c r="U63" i="16" s="1"/>
  <c r="V57" i="16"/>
  <c r="V63" i="16" s="1"/>
  <c r="W57" i="16"/>
  <c r="X57" i="16"/>
  <c r="X63" i="16" s="1"/>
  <c r="B58" i="16"/>
  <c r="B64" i="16" s="1"/>
  <c r="C58" i="16"/>
  <c r="C64" i="16" s="1"/>
  <c r="D58" i="16"/>
  <c r="D64" i="16" s="1"/>
  <c r="E58" i="16"/>
  <c r="E64" i="16" s="1"/>
  <c r="F58" i="16"/>
  <c r="F64" i="16" s="1"/>
  <c r="G58" i="16"/>
  <c r="G64" i="16" s="1"/>
  <c r="H58" i="16"/>
  <c r="H64" i="16" s="1"/>
  <c r="I58" i="16"/>
  <c r="I64" i="16" s="1"/>
  <c r="J58" i="16"/>
  <c r="J64" i="16" s="1"/>
  <c r="K58" i="16"/>
  <c r="K64" i="16" s="1"/>
  <c r="L58" i="16"/>
  <c r="L64" i="16" s="1"/>
  <c r="M58" i="16"/>
  <c r="M64" i="16" s="1"/>
  <c r="N58" i="16"/>
  <c r="N64" i="16" s="1"/>
  <c r="O58" i="16"/>
  <c r="O64" i="16" s="1"/>
  <c r="P58" i="16"/>
  <c r="P64" i="16" s="1"/>
  <c r="Q58" i="16"/>
  <c r="Q64" i="16" s="1"/>
  <c r="R58" i="16"/>
  <c r="R64" i="16" s="1"/>
  <c r="S58" i="16"/>
  <c r="S64" i="16" s="1"/>
  <c r="T58" i="16"/>
  <c r="T64" i="16" s="1"/>
  <c r="U58" i="16"/>
  <c r="U64" i="16" s="1"/>
  <c r="V58" i="16"/>
  <c r="V64" i="16" s="1"/>
  <c r="W58" i="16"/>
  <c r="X58" i="16"/>
  <c r="X64" i="16" s="1"/>
  <c r="B22" i="16"/>
  <c r="C22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B15" i="16"/>
  <c r="C15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B8" i="16"/>
  <c r="C8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B55" i="15"/>
  <c r="C64" i="15"/>
  <c r="D64" i="15"/>
  <c r="E64" i="15"/>
  <c r="F64" i="15"/>
  <c r="G64" i="15"/>
  <c r="H64" i="15"/>
  <c r="I64" i="15"/>
  <c r="J64" i="15"/>
  <c r="K64" i="15"/>
  <c r="L64" i="15"/>
  <c r="M64" i="15"/>
  <c r="N64" i="15"/>
  <c r="O64" i="15"/>
  <c r="P64" i="15"/>
  <c r="Q64" i="15"/>
  <c r="R64" i="15"/>
  <c r="S64" i="15"/>
  <c r="T64" i="15"/>
  <c r="U64" i="15"/>
  <c r="V64" i="15"/>
  <c r="W64" i="15"/>
  <c r="X64" i="15"/>
  <c r="B63" i="15"/>
  <c r="C63" i="15"/>
  <c r="D63" i="15"/>
  <c r="E63" i="15"/>
  <c r="F63" i="15"/>
  <c r="G63" i="15"/>
  <c r="H63" i="15"/>
  <c r="I63" i="15"/>
  <c r="J63" i="15"/>
  <c r="K63" i="15"/>
  <c r="L63" i="15"/>
  <c r="M63" i="15"/>
  <c r="N63" i="15"/>
  <c r="O63" i="15"/>
  <c r="P63" i="15"/>
  <c r="Q63" i="15"/>
  <c r="R63" i="15"/>
  <c r="S63" i="15"/>
  <c r="T63" i="15"/>
  <c r="U63" i="15"/>
  <c r="V63" i="15"/>
  <c r="W63" i="15"/>
  <c r="X63" i="15"/>
  <c r="B62" i="15"/>
  <c r="B64" i="15" s="1"/>
  <c r="C62" i="15"/>
  <c r="D62" i="15"/>
  <c r="E62" i="15"/>
  <c r="F62" i="15"/>
  <c r="G62" i="15"/>
  <c r="H62" i="15"/>
  <c r="I62" i="15"/>
  <c r="J62" i="15"/>
  <c r="K62" i="15"/>
  <c r="L62" i="15"/>
  <c r="M62" i="15"/>
  <c r="N62" i="15"/>
  <c r="O62" i="15"/>
  <c r="P62" i="15"/>
  <c r="Q62" i="15"/>
  <c r="R62" i="15"/>
  <c r="S62" i="15"/>
  <c r="T62" i="15"/>
  <c r="U62" i="15"/>
  <c r="V62" i="15"/>
  <c r="W62" i="15"/>
  <c r="X62" i="15"/>
  <c r="Y64" i="15"/>
  <c r="Y63" i="15"/>
  <c r="Y62" i="15"/>
  <c r="B57" i="15"/>
  <c r="C57" i="15"/>
  <c r="D57" i="15"/>
  <c r="E57" i="15"/>
  <c r="F57" i="15"/>
  <c r="G57" i="15"/>
  <c r="H57" i="15"/>
  <c r="I57" i="15"/>
  <c r="J57" i="15"/>
  <c r="K57" i="15"/>
  <c r="L57" i="15"/>
  <c r="M57" i="15"/>
  <c r="N57" i="15"/>
  <c r="O57" i="15"/>
  <c r="P57" i="15"/>
  <c r="Q57" i="15"/>
  <c r="R57" i="15"/>
  <c r="S57" i="15"/>
  <c r="T57" i="15"/>
  <c r="U57" i="15"/>
  <c r="V57" i="15"/>
  <c r="W57" i="15"/>
  <c r="X57" i="15"/>
  <c r="Y57" i="15"/>
  <c r="B56" i="15"/>
  <c r="C56" i="15"/>
  <c r="D56" i="15"/>
  <c r="E56" i="15"/>
  <c r="F56" i="15"/>
  <c r="G56" i="15"/>
  <c r="H56" i="15"/>
  <c r="I56" i="15"/>
  <c r="J56" i="15"/>
  <c r="K56" i="15"/>
  <c r="L56" i="15"/>
  <c r="M56" i="15"/>
  <c r="N56" i="15"/>
  <c r="O56" i="15"/>
  <c r="P56" i="15"/>
  <c r="Q56" i="15"/>
  <c r="R56" i="15"/>
  <c r="S56" i="15"/>
  <c r="T56" i="15"/>
  <c r="U56" i="15"/>
  <c r="V56" i="15"/>
  <c r="W56" i="15"/>
  <c r="X56" i="15"/>
  <c r="Y56" i="15"/>
  <c r="C55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B45" i="15"/>
  <c r="C45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B46" i="15"/>
  <c r="C46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B47" i="15"/>
  <c r="C47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Y46" i="15"/>
  <c r="Y45" i="15"/>
  <c r="B39" i="15"/>
  <c r="C39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B38" i="15"/>
  <c r="C38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B40" i="15"/>
  <c r="C40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Y39" i="15"/>
  <c r="C10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B10" i="15"/>
  <c r="C8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B8" i="15"/>
  <c r="C22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B22" i="15"/>
  <c r="Y15" i="15"/>
  <c r="C15" i="15"/>
  <c r="C9" i="15" s="1"/>
  <c r="C31" i="15" s="1"/>
  <c r="D15" i="15"/>
  <c r="D9" i="15" s="1"/>
  <c r="D31" i="15" s="1"/>
  <c r="E15" i="15"/>
  <c r="E9" i="15" s="1"/>
  <c r="E31" i="15" s="1"/>
  <c r="F15" i="15"/>
  <c r="F9" i="15" s="1"/>
  <c r="F31" i="15" s="1"/>
  <c r="G15" i="15"/>
  <c r="G9" i="15" s="1"/>
  <c r="G31" i="15" s="1"/>
  <c r="H15" i="15"/>
  <c r="H9" i="15" s="1"/>
  <c r="H31" i="15" s="1"/>
  <c r="I15" i="15"/>
  <c r="I9" i="15" s="1"/>
  <c r="I31" i="15" s="1"/>
  <c r="J15" i="15"/>
  <c r="J9" i="15" s="1"/>
  <c r="J31" i="15" s="1"/>
  <c r="K15" i="15"/>
  <c r="K9" i="15" s="1"/>
  <c r="K31" i="15" s="1"/>
  <c r="L15" i="15"/>
  <c r="L9" i="15" s="1"/>
  <c r="L31" i="15" s="1"/>
  <c r="M15" i="15"/>
  <c r="M9" i="15" s="1"/>
  <c r="M31" i="15" s="1"/>
  <c r="N15" i="15"/>
  <c r="N9" i="15" s="1"/>
  <c r="N31" i="15" s="1"/>
  <c r="O15" i="15"/>
  <c r="O9" i="15" s="1"/>
  <c r="O31" i="15" s="1"/>
  <c r="P15" i="15"/>
  <c r="P9" i="15" s="1"/>
  <c r="P31" i="15" s="1"/>
  <c r="Q15" i="15"/>
  <c r="Q9" i="15" s="1"/>
  <c r="Q31" i="15" s="1"/>
  <c r="R15" i="15"/>
  <c r="R9" i="15" s="1"/>
  <c r="R31" i="15" s="1"/>
  <c r="S15" i="15"/>
  <c r="S9" i="15" s="1"/>
  <c r="S31" i="15" s="1"/>
  <c r="T15" i="15"/>
  <c r="T9" i="15" s="1"/>
  <c r="T31" i="15" s="1"/>
  <c r="U15" i="15"/>
  <c r="U9" i="15" s="1"/>
  <c r="U31" i="15" s="1"/>
  <c r="V15" i="15"/>
  <c r="V9" i="15" s="1"/>
  <c r="V31" i="15" s="1"/>
  <c r="W15" i="15"/>
  <c r="W9" i="15" s="1"/>
  <c r="W31" i="15" s="1"/>
  <c r="X15" i="15"/>
  <c r="X9" i="15" s="1"/>
  <c r="B15" i="15"/>
  <c r="B9" i="15" s="1"/>
  <c r="B31" i="15" s="1"/>
  <c r="C70" i="21"/>
  <c r="D70" i="21"/>
  <c r="E70" i="21"/>
  <c r="F70" i="21"/>
  <c r="G70" i="21"/>
  <c r="H70" i="21"/>
  <c r="I70" i="21"/>
  <c r="J70" i="21"/>
  <c r="K70" i="21"/>
  <c r="L70" i="21"/>
  <c r="M70" i="21"/>
  <c r="N70" i="21"/>
  <c r="O70" i="21"/>
  <c r="P70" i="21"/>
  <c r="Q70" i="21"/>
  <c r="R70" i="21"/>
  <c r="S70" i="21"/>
  <c r="T70" i="21"/>
  <c r="U70" i="21"/>
  <c r="C71" i="21"/>
  <c r="D71" i="21"/>
  <c r="E71" i="21"/>
  <c r="F71" i="21"/>
  <c r="G71" i="21"/>
  <c r="H71" i="21"/>
  <c r="I71" i="21"/>
  <c r="J71" i="21"/>
  <c r="K71" i="21"/>
  <c r="L71" i="21"/>
  <c r="M71" i="21"/>
  <c r="N71" i="21"/>
  <c r="O71" i="21"/>
  <c r="P71" i="21"/>
  <c r="Q71" i="21"/>
  <c r="R71" i="21"/>
  <c r="S71" i="21"/>
  <c r="T71" i="21"/>
  <c r="U71" i="21"/>
  <c r="B71" i="21"/>
  <c r="B70" i="21"/>
  <c r="C46" i="21"/>
  <c r="D46" i="21"/>
  <c r="E46" i="21"/>
  <c r="F46" i="21"/>
  <c r="G46" i="21"/>
  <c r="H46" i="21"/>
  <c r="I46" i="21"/>
  <c r="J46" i="21"/>
  <c r="K46" i="21"/>
  <c r="L46" i="21"/>
  <c r="M46" i="21"/>
  <c r="N46" i="21"/>
  <c r="O46" i="21"/>
  <c r="P46" i="21"/>
  <c r="Q46" i="21"/>
  <c r="R46" i="21"/>
  <c r="S46" i="21"/>
  <c r="T46" i="21"/>
  <c r="U46" i="21"/>
  <c r="C47" i="21"/>
  <c r="D47" i="21"/>
  <c r="E47" i="21"/>
  <c r="F47" i="21"/>
  <c r="G47" i="21"/>
  <c r="H47" i="21"/>
  <c r="I47" i="21"/>
  <c r="J47" i="21"/>
  <c r="K47" i="21"/>
  <c r="L47" i="21"/>
  <c r="M47" i="21"/>
  <c r="N47" i="21"/>
  <c r="O47" i="21"/>
  <c r="P47" i="21"/>
  <c r="Q47" i="21"/>
  <c r="R47" i="21"/>
  <c r="S47" i="21"/>
  <c r="T47" i="21"/>
  <c r="U47" i="21"/>
  <c r="B47" i="21"/>
  <c r="B46" i="21"/>
  <c r="C22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C23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B23" i="21"/>
  <c r="B22" i="21"/>
  <c r="C70" i="20"/>
  <c r="D70" i="20"/>
  <c r="E70" i="20"/>
  <c r="F70" i="20"/>
  <c r="G70" i="20"/>
  <c r="H70" i="20"/>
  <c r="I70" i="20"/>
  <c r="J70" i="20"/>
  <c r="K70" i="20"/>
  <c r="L70" i="20"/>
  <c r="M70" i="20"/>
  <c r="N70" i="20"/>
  <c r="O70" i="20"/>
  <c r="P70" i="20"/>
  <c r="Q70" i="20"/>
  <c r="R70" i="20"/>
  <c r="S70" i="20"/>
  <c r="T70" i="20"/>
  <c r="U70" i="20"/>
  <c r="C71" i="20"/>
  <c r="D71" i="20"/>
  <c r="E71" i="20"/>
  <c r="F71" i="20"/>
  <c r="G71" i="20"/>
  <c r="H71" i="20"/>
  <c r="I71" i="20"/>
  <c r="J71" i="20"/>
  <c r="K71" i="20"/>
  <c r="L71" i="20"/>
  <c r="M71" i="20"/>
  <c r="N71" i="20"/>
  <c r="O71" i="20"/>
  <c r="P71" i="20"/>
  <c r="Q71" i="20"/>
  <c r="R71" i="20"/>
  <c r="S71" i="20"/>
  <c r="T71" i="20"/>
  <c r="U71" i="20"/>
  <c r="B71" i="20"/>
  <c r="B70" i="20"/>
  <c r="C46" i="20"/>
  <c r="D46" i="20"/>
  <c r="E46" i="20"/>
  <c r="F46" i="20"/>
  <c r="G46" i="20"/>
  <c r="H46" i="20"/>
  <c r="I46" i="20"/>
  <c r="J46" i="20"/>
  <c r="K46" i="20"/>
  <c r="L46" i="20"/>
  <c r="M46" i="20"/>
  <c r="N46" i="20"/>
  <c r="O46" i="20"/>
  <c r="P46" i="20"/>
  <c r="Q46" i="20"/>
  <c r="R46" i="20"/>
  <c r="S46" i="20"/>
  <c r="T46" i="20"/>
  <c r="U46" i="20"/>
  <c r="C47" i="20"/>
  <c r="D47" i="20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B47" i="20"/>
  <c r="B46" i="20"/>
  <c r="C22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C23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B23" i="20"/>
  <c r="B22" i="20"/>
  <c r="T15" i="13"/>
  <c r="X39" i="15"/>
  <c r="X38" i="15"/>
  <c r="X32" i="15"/>
  <c r="X31" i="15"/>
  <c r="X33" i="15" s="1"/>
  <c r="V48" i="17"/>
  <c r="V47" i="17"/>
  <c r="V41" i="17"/>
  <c r="V40" i="17"/>
  <c r="V33" i="17"/>
  <c r="V34" i="17"/>
  <c r="V24" i="17"/>
  <c r="V23" i="17"/>
  <c r="V17" i="17"/>
  <c r="V16" i="17"/>
  <c r="V10" i="17"/>
  <c r="V9" i="17"/>
  <c r="W64" i="16"/>
  <c r="W63" i="16"/>
  <c r="W65" i="16" s="1"/>
  <c r="S15" i="13" l="1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B15" i="13"/>
  <c r="V15" i="13"/>
  <c r="U15" i="13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B76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B63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X32" i="16"/>
  <c r="X33" i="16"/>
  <c r="V32" i="16"/>
  <c r="V33" i="16"/>
  <c r="U32" i="16"/>
  <c r="U33" i="16"/>
  <c r="T32" i="16"/>
  <c r="T33" i="16"/>
  <c r="S32" i="16"/>
  <c r="S33" i="16"/>
  <c r="R32" i="16"/>
  <c r="R33" i="16"/>
  <c r="Q32" i="16"/>
  <c r="Q33" i="16"/>
  <c r="P32" i="16"/>
  <c r="P33" i="16"/>
  <c r="O32" i="16"/>
  <c r="O33" i="16"/>
  <c r="N32" i="16"/>
  <c r="N33" i="16"/>
  <c r="M32" i="16"/>
  <c r="M33" i="16"/>
  <c r="L32" i="16"/>
  <c r="L33" i="16"/>
  <c r="K32" i="16"/>
  <c r="K33" i="16"/>
  <c r="J32" i="16"/>
  <c r="J33" i="16"/>
  <c r="I32" i="16"/>
  <c r="I33" i="16"/>
  <c r="H32" i="16"/>
  <c r="H33" i="16"/>
  <c r="G32" i="16"/>
  <c r="G33" i="16"/>
  <c r="F32" i="16"/>
  <c r="F33" i="16"/>
  <c r="E32" i="16"/>
  <c r="E33" i="16"/>
  <c r="D32" i="16"/>
  <c r="D33" i="16"/>
  <c r="C32" i="16"/>
  <c r="C33" i="16"/>
  <c r="B32" i="16"/>
  <c r="B33" i="16"/>
  <c r="X39" i="16"/>
  <c r="X40" i="16"/>
  <c r="V39" i="16"/>
  <c r="V40" i="16"/>
  <c r="U39" i="16"/>
  <c r="U40" i="16"/>
  <c r="T39" i="16"/>
  <c r="T40" i="16"/>
  <c r="S39" i="16"/>
  <c r="S40" i="16"/>
  <c r="R39" i="16"/>
  <c r="R40" i="16"/>
  <c r="Q39" i="16"/>
  <c r="Q40" i="16"/>
  <c r="P39" i="16"/>
  <c r="P40" i="16"/>
  <c r="O39" i="16"/>
  <c r="O40" i="16"/>
  <c r="N39" i="16"/>
  <c r="N40" i="16"/>
  <c r="M39" i="16"/>
  <c r="M40" i="16"/>
  <c r="L39" i="16"/>
  <c r="L40" i="16"/>
  <c r="K39" i="16"/>
  <c r="K40" i="16"/>
  <c r="J39" i="16"/>
  <c r="J40" i="16"/>
  <c r="I39" i="16"/>
  <c r="I40" i="16"/>
  <c r="H39" i="16"/>
  <c r="H40" i="16"/>
  <c r="G39" i="16"/>
  <c r="G40" i="16"/>
  <c r="F39" i="16"/>
  <c r="F40" i="16"/>
  <c r="E39" i="16"/>
  <c r="E40" i="16"/>
  <c r="D39" i="16"/>
  <c r="D40" i="16"/>
  <c r="C39" i="16"/>
  <c r="C40" i="16"/>
  <c r="B39" i="16"/>
  <c r="B40" i="16"/>
  <c r="X46" i="16"/>
  <c r="X47" i="16"/>
  <c r="V46" i="16"/>
  <c r="V47" i="16"/>
  <c r="U46" i="16"/>
  <c r="U47" i="16"/>
  <c r="T46" i="16"/>
  <c r="T47" i="16"/>
  <c r="S46" i="16"/>
  <c r="S47" i="16"/>
  <c r="R46" i="16"/>
  <c r="R47" i="16"/>
  <c r="Q46" i="16"/>
  <c r="Q47" i="16"/>
  <c r="P46" i="16"/>
  <c r="P47" i="16"/>
  <c r="O46" i="16"/>
  <c r="O47" i="16"/>
  <c r="N46" i="16"/>
  <c r="N47" i="16"/>
  <c r="M46" i="16"/>
  <c r="M47" i="16"/>
  <c r="L46" i="16"/>
  <c r="L47" i="16"/>
  <c r="K46" i="16"/>
  <c r="K47" i="16"/>
  <c r="J46" i="16"/>
  <c r="J47" i="16"/>
  <c r="I46" i="16"/>
  <c r="I47" i="16"/>
  <c r="H46" i="16"/>
  <c r="H47" i="16"/>
  <c r="G46" i="16"/>
  <c r="G47" i="16"/>
  <c r="F46" i="16"/>
  <c r="F47" i="16"/>
  <c r="E46" i="16"/>
  <c r="E47" i="16"/>
  <c r="D46" i="16"/>
  <c r="D47" i="16"/>
  <c r="C46" i="16"/>
  <c r="C47" i="16"/>
  <c r="B46" i="16"/>
  <c r="B47" i="16"/>
  <c r="X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C65" i="16"/>
  <c r="B65" i="16"/>
  <c r="V32" i="17"/>
  <c r="V8" i="17"/>
  <c r="W33" i="16"/>
  <c r="W32" i="16"/>
  <c r="W34" i="16" s="1"/>
  <c r="V39" i="17"/>
  <c r="V15" i="17"/>
  <c r="W40" i="16"/>
  <c r="W39" i="16"/>
  <c r="W41" i="16" s="1"/>
  <c r="V46" i="17"/>
  <c r="V22" i="17"/>
  <c r="W47" i="16"/>
  <c r="W46" i="16"/>
  <c r="W48" i="16" s="1"/>
  <c r="Y38" i="15"/>
  <c r="Y9" i="15"/>
  <c r="Y31" i="15" s="1"/>
  <c r="B32" i="15"/>
  <c r="B33" i="15" s="1"/>
  <c r="Y32" i="15"/>
  <c r="W32" i="15"/>
  <c r="W33" i="15" s="1"/>
  <c r="V32" i="15"/>
  <c r="V33" i="15" s="1"/>
  <c r="U32" i="15"/>
  <c r="U33" i="15" s="1"/>
  <c r="T32" i="15"/>
  <c r="T33" i="15" s="1"/>
  <c r="S32" i="15"/>
  <c r="S33" i="15" s="1"/>
  <c r="R32" i="15"/>
  <c r="R33" i="15" s="1"/>
  <c r="Q32" i="15"/>
  <c r="Q33" i="15" s="1"/>
  <c r="P32" i="15"/>
  <c r="P33" i="15" s="1"/>
  <c r="O32" i="15"/>
  <c r="O33" i="15" s="1"/>
  <c r="N32" i="15"/>
  <c r="N33" i="15" s="1"/>
  <c r="M32" i="15"/>
  <c r="M33" i="15" s="1"/>
  <c r="L32" i="15"/>
  <c r="L33" i="15" s="1"/>
  <c r="K32" i="15"/>
  <c r="K33" i="15" s="1"/>
  <c r="J32" i="15"/>
  <c r="J33" i="15" s="1"/>
  <c r="I32" i="15"/>
  <c r="I33" i="15" s="1"/>
  <c r="H32" i="15"/>
  <c r="H33" i="15" s="1"/>
  <c r="G32" i="15"/>
  <c r="G33" i="15" s="1"/>
  <c r="F32" i="15"/>
  <c r="F33" i="15" s="1"/>
  <c r="E32" i="15"/>
  <c r="E33" i="15" s="1"/>
  <c r="D32" i="15"/>
  <c r="D33" i="15" s="1"/>
  <c r="C32" i="15"/>
  <c r="C33" i="15" s="1"/>
  <c r="B48" i="16" l="1"/>
  <c r="C48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X48" i="16"/>
  <c r="B41" i="16"/>
  <c r="C41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X41" i="16"/>
  <c r="B34" i="16"/>
  <c r="C34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X34" i="16"/>
  <c r="Y33" i="15"/>
</calcChain>
</file>

<file path=xl/sharedStrings.xml><?xml version="1.0" encoding="utf-8"?>
<sst xmlns="http://schemas.openxmlformats.org/spreadsheetml/2006/main" count="653" uniqueCount="122">
  <si>
    <t>El Vinalopó Mitjà</t>
  </si>
  <si>
    <t>ÍNDICE</t>
  </si>
  <si>
    <t>1. Lugar de nacimiento del total de población. Evolución 1999-2022</t>
  </si>
  <si>
    <t>2. Nacidos en España o en el extranjero. Evolución 1999-2022</t>
  </si>
  <si>
    <t>3. Nacionalidad española o extranjera. Evolución 2000-2022</t>
  </si>
  <si>
    <t>4. Variación interanual de los españoles y extranjeros. Evolución 2001-2022</t>
  </si>
  <si>
    <t>5. Grandes grupos de edad de los residentes con nacionalidad extranjera. Evolución 2002-2022</t>
  </si>
  <si>
    <t>6. Residentes nacidos en el extranjero según continentes. Evolución 2002-2022</t>
  </si>
  <si>
    <t>7. Residentes con nacionalidad extranjera según continentes. Evolución 2002-2022</t>
  </si>
  <si>
    <t>8. Residentes nacidos en el extranjero, según los 16 principales países de nacimiento. Evolución 2002-2022</t>
  </si>
  <si>
    <t>9. Residentes con nacionalidad extranjera, según las 16 principales nacionalidades. Evolución 2002-2022</t>
  </si>
  <si>
    <t>10. Total de nacimientos según la nacionalidad de la madre. Evolución 2002-2022</t>
  </si>
  <si>
    <t>1. Lugar de nacimiento del total de población. Evolución 1999-2022 (datos absolutos)</t>
  </si>
  <si>
    <t>1.1. Lugar de nacimiento del total de población (datos absolutos)</t>
  </si>
  <si>
    <t>Ambos sexos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</si>
  <si>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</si>
  <si>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</si>
  <si>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</si>
  <si>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</si>
  <si>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</si>
  <si>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</si>
  <si>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</si>
  <si>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</si>
  <si>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</si>
  <si>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</si>
  <si>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</si>
  <si>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</si>
  <si>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</si>
  <si>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</si>
  <si>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</si>
  <si>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</si>
  <si>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</si>
  <si>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</si>
  <si>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</si>
  <si>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</si>
  <si>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</si>
  <si>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</si>
  <si>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</si>
  <si>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Total</t>
  </si>
  <si>
    <t>Nacidos en la C. Valenciana</t>
  </si>
  <si>
    <t>En el mismo municipio</t>
  </si>
  <si>
    <t>Diferente municipio, misma comarca</t>
  </si>
  <si>
    <t>Diferente comarca, misma provincia</t>
  </si>
  <si>
    <t>Diferente provincia de la C. Valenciana</t>
  </si>
  <si>
    <t>Fuera de la C. Valenciana</t>
  </si>
  <si>
    <t>Resto de España</t>
  </si>
  <si>
    <t>Extranjero</t>
  </si>
  <si>
    <t>Fuente: Portal Estadístic de la Generalitat Valenciana (PEGV)</t>
  </si>
  <si>
    <t>Hombres</t>
  </si>
  <si>
    <t>Mujeres</t>
  </si>
  <si>
    <t>1.2. Proporción de lugar de nacimiento del total de población</t>
  </si>
  <si>
    <t>2022</t>
  </si>
  <si>
    <t>Fuente: Elaboración Social·Lab a partir de los datos del Portal Estadístic de la Generalitat Valenciana (PEGV)</t>
  </si>
  <si>
    <t>2. Nacidos en España o en el extranjero.  Evolución 1999-2022</t>
  </si>
  <si>
    <t>2.1. Nacidos en España o en el extranjero (datos absolutos)</t>
  </si>
  <si>
    <t>Nacidos en España</t>
  </si>
  <si>
    <t>Nacidos en el extranjero</t>
  </si>
  <si>
    <t>2.2. Proporción de nacidos en España o en el extranjero</t>
  </si>
  <si>
    <t>2.3. Comparación hombres y mujeres nacidos en España o en el extranjero (porcentaje)</t>
  </si>
  <si>
    <t>Hombres nacidos en el extranjero</t>
  </si>
  <si>
    <t>Mujeres nacidas en el extranjero</t>
  </si>
  <si>
    <t>3.1. Nacionalidad española o extranjera (datos absolutos)</t>
  </si>
  <si>
    <t>Nacionalidad española</t>
  </si>
  <si>
    <t>Nacionalidad extranjera</t>
  </si>
  <si>
    <t xml:space="preserve">3.2. Proporción de nacionalidad española o extranjera </t>
  </si>
  <si>
    <t xml:space="preserve">3.3. Comparación hombres y mujeres según nacionalidad española o extranjera </t>
  </si>
  <si>
    <t>Hombres nacionalidad extranjera</t>
  </si>
  <si>
    <t>Mujeres nacionalidad extranjera</t>
  </si>
  <si>
    <t>4.1. Variación interanual de los españoles y extranjeros (datos absolutos)</t>
  </si>
  <si>
    <t>Variación Interanual TOTAL</t>
  </si>
  <si>
    <t>Variación interanual españoles</t>
  </si>
  <si>
    <t>Variación interanual extranjeros</t>
  </si>
  <si>
    <t xml:space="preserve">4.2. Proporción de variación interanual de los españoles y extranjeros </t>
  </si>
  <si>
    <t>5.1. Grandes grupos de edad de los residentes con nacionalidad extranjera (datos absolutos)</t>
  </si>
  <si>
    <t>Total edades</t>
  </si>
  <si>
    <t>Menores 16</t>
  </si>
  <si>
    <t>De 16 a 39</t>
  </si>
  <si>
    <t>De 40 a 64</t>
  </si>
  <si>
    <t>De 65 a 74</t>
  </si>
  <si>
    <t>75 y más</t>
  </si>
  <si>
    <t>5.2. Proporción de grandes grupos de edad de los residentes con nacionalidad extranjera</t>
  </si>
  <si>
    <t>6.1. Residentes nacidos en el extranjero según continentes (datos absolutos)</t>
  </si>
  <si>
    <t xml:space="preserve">Total </t>
  </si>
  <si>
    <t>Unión Europea</t>
  </si>
  <si>
    <t>Europa (sin UE)</t>
  </si>
  <si>
    <t>África</t>
  </si>
  <si>
    <t>América del Norte</t>
  </si>
  <si>
    <t>América Central/Caribe</t>
  </si>
  <si>
    <t>América del Sur</t>
  </si>
  <si>
    <t>Asia</t>
  </si>
  <si>
    <t>Oceanía</t>
  </si>
  <si>
    <t>6.2. Proporción de residentes nacidos en el extranjero según continentes</t>
  </si>
  <si>
    <t>7.1. Residentes con nacionalidad extranjera según continentes (datos absolutos)</t>
  </si>
  <si>
    <t>Apátridas</t>
  </si>
  <si>
    <t>7.2. Proporción de residentes con nacionalidad extranjera según continentes</t>
  </si>
  <si>
    <t>8. Residentes nacidos en el extranjero, según los 16 principales países de nacimiento. Evolución 2002-2022 (datos absolutos)</t>
  </si>
  <si>
    <t>Alemania</t>
  </si>
  <si>
    <t>Bélgica</t>
  </si>
  <si>
    <t>Francia</t>
  </si>
  <si>
    <t>Países Bajos</t>
  </si>
  <si>
    <t>Reino Unido</t>
  </si>
  <si>
    <t>Rumania</t>
  </si>
  <si>
    <t>Ucrania</t>
  </si>
  <si>
    <t>Argelia</t>
  </si>
  <si>
    <t>Marruecos</t>
  </si>
  <si>
    <t>Cuba</t>
  </si>
  <si>
    <t>Argentina</t>
  </si>
  <si>
    <t>Bolivia</t>
  </si>
  <si>
    <t>Colombia</t>
  </si>
  <si>
    <t>Ecuador</t>
  </si>
  <si>
    <t>Venezuela</t>
  </si>
  <si>
    <t>China</t>
  </si>
  <si>
    <t>Total 16 países</t>
  </si>
  <si>
    <t>Resto países</t>
  </si>
  <si>
    <t>Nota: Esta tabla ha sido diseñada en base a los 15 principales países de nacimiento (con base 2008) + Bélgica (en lugar de Polonia)</t>
  </si>
  <si>
    <t>9. Residentes con nacionalidad extranjera, según las 16 principales nacionalidades. Evolución 2002-2022 (datos absolutos)</t>
  </si>
  <si>
    <t>Bulgaria</t>
  </si>
  <si>
    <t>Italia</t>
  </si>
  <si>
    <t>Rumanía</t>
  </si>
  <si>
    <t>Nota: Esta tabla ha sido diseñada en base a las 14 principales nacionalidades (con base 2008) + Bélgica y Venezuela (en lugar de Polonia y Argentina)</t>
  </si>
  <si>
    <t>10.1. Total de nacimientos según la nacionalidad de la madre (datos absolutos)</t>
  </si>
  <si>
    <t>10.2. Proporción de nacimientos según la nacionalidad de la madre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</si>
</sst>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i/>
      <sz val="11"/>
      <color indexed="8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22"/>
      <color theme="1"/>
      <name val="Calibri"/>
      <family val="2"/>
    </font>
    <font>
      <b/>
      <sz val="12"/>
      <color indexed="8"/>
      <name val="Calibri"/>
      <family val="2"/>
    </font>
    <font>
      <sz val="11"/>
      <color rgb="FF000000"/>
      <name val="Calibri"/>
    </font>
    <font>
      <b/>
      <sz val="12"/>
      <color indexed="8"/>
      <name val="Calibri"/>
    </font>
    <font>
      <sz val="11"/>
      <color indexed="8"/>
      <name val="Calibri"/>
    </font>
    <font>
      <sz val="11"/>
      <color theme="1"/>
      <name val="Calibri"/>
    </font>
    <font>
      <b/>
      <sz val="11"/>
      <color indexed="8"/>
      <name val="Calibri"/>
    </font>
    <font>
      <sz val="11"/>
      <color rgb="FF000000"/>
      <name val="Calibri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FDA"/>
        <bgColor indexed="64"/>
      </patternFill>
    </fill>
  </fills>
  <borders count="3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auto="1"/>
      </top>
      <bottom style="thin">
        <color indexed="9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9"/>
      </right>
      <top style="thin">
        <color indexed="9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9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9"/>
      </left>
      <right style="thin">
        <color indexed="9"/>
      </right>
      <top/>
      <bottom style="medium">
        <color auto="1"/>
      </bottom>
      <diagonal/>
    </border>
    <border>
      <left style="thin">
        <color rgb="FFFFFFFF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FFFFFF"/>
      </left>
      <right style="thin">
        <color indexed="9"/>
      </right>
      <top style="thin">
        <color indexed="9"/>
      </top>
      <bottom style="medium">
        <color auto="1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rgb="FFFFFFFF"/>
      </left>
      <right style="thin">
        <color indexed="9"/>
      </right>
      <top/>
      <bottom style="thin">
        <color indexed="9"/>
      </bottom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rgb="FFFFFFFF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/>
      <top style="thin">
        <color indexed="9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9"/>
      </left>
      <right style="thin">
        <color indexed="9"/>
      </right>
      <top style="thin">
        <color rgb="FFFFFFFF"/>
      </top>
      <bottom style="thin">
        <color rgb="FF00000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rgb="FF000000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9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0" fontId="6" fillId="2" borderId="0" xfId="0" applyFont="1" applyFill="1"/>
    <xf numFmtId="0" fontId="9" fillId="0" borderId="0" xfId="0" applyFont="1"/>
    <xf numFmtId="3" fontId="9" fillId="0" borderId="0" xfId="0" applyNumberFormat="1" applyFont="1"/>
    <xf numFmtId="10" fontId="9" fillId="0" borderId="0" xfId="1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0" fillId="3" borderId="3" xfId="2" applyFont="1" applyFill="1" applyBorder="1" applyAlignment="1">
      <alignment horizontal="left" wrapText="1"/>
    </xf>
    <xf numFmtId="0" fontId="8" fillId="3" borderId="3" xfId="2" applyFont="1" applyFill="1" applyBorder="1" applyAlignment="1">
      <alignment horizontal="left" wrapText="1"/>
    </xf>
    <xf numFmtId="0" fontId="16" fillId="0" borderId="0" xfId="0" applyFont="1"/>
    <xf numFmtId="0" fontId="7" fillId="3" borderId="8" xfId="2" applyFont="1" applyFill="1" applyBorder="1" applyAlignment="1">
      <alignment horizontal="left" wrapText="1"/>
    </xf>
    <xf numFmtId="3" fontId="9" fillId="0" borderId="0" xfId="0" applyNumberFormat="1" applyFont="1" applyAlignment="1">
      <alignment wrapText="1"/>
    </xf>
    <xf numFmtId="0" fontId="8" fillId="3" borderId="10" xfId="2" applyFont="1" applyFill="1" applyBorder="1" applyAlignment="1">
      <alignment horizontal="left" wrapText="1"/>
    </xf>
    <xf numFmtId="3" fontId="9" fillId="0" borderId="11" xfId="0" applyNumberFormat="1" applyFont="1" applyBorder="1" applyAlignment="1">
      <alignment wrapText="1"/>
    </xf>
    <xf numFmtId="0" fontId="16" fillId="0" borderId="6" xfId="0" applyFont="1" applyBorder="1"/>
    <xf numFmtId="0" fontId="17" fillId="0" borderId="0" xfId="0" applyFont="1"/>
    <xf numFmtId="0" fontId="18" fillId="4" borderId="0" xfId="2" applyFont="1" applyFill="1" applyAlignment="1">
      <alignment wrapText="1"/>
    </xf>
    <xf numFmtId="0" fontId="18" fillId="4" borderId="5" xfId="2" applyFont="1" applyFill="1" applyBorder="1" applyAlignment="1">
      <alignment wrapText="1"/>
    </xf>
    <xf numFmtId="3" fontId="9" fillId="3" borderId="0" xfId="0" applyNumberFormat="1" applyFont="1" applyFill="1" applyAlignment="1">
      <alignment wrapText="1"/>
    </xf>
    <xf numFmtId="3" fontId="9" fillId="3" borderId="9" xfId="0" applyNumberFormat="1" applyFont="1" applyFill="1" applyBorder="1" applyAlignment="1">
      <alignment wrapText="1"/>
    </xf>
    <xf numFmtId="10" fontId="9" fillId="0" borderId="0" xfId="1" applyNumberFormat="1" applyFont="1" applyBorder="1"/>
    <xf numFmtId="0" fontId="9" fillId="0" borderId="0" xfId="0" applyFont="1" applyAlignment="1">
      <alignment vertical="center"/>
    </xf>
    <xf numFmtId="0" fontId="7" fillId="3" borderId="12" xfId="2" applyFont="1" applyFill="1" applyBorder="1" applyAlignment="1">
      <alignment horizontal="left" vertical="center"/>
    </xf>
    <xf numFmtId="0" fontId="7" fillId="3" borderId="1" xfId="2" applyFont="1" applyFill="1" applyBorder="1" applyAlignment="1">
      <alignment horizontal="left" vertical="center"/>
    </xf>
    <xf numFmtId="3" fontId="9" fillId="0" borderId="0" xfId="0" applyNumberFormat="1" applyFont="1" applyAlignment="1">
      <alignment vertical="center"/>
    </xf>
    <xf numFmtId="0" fontId="7" fillId="3" borderId="13" xfId="2" applyFont="1" applyFill="1" applyBorder="1" applyAlignment="1">
      <alignment horizontal="left" vertical="center"/>
    </xf>
    <xf numFmtId="3" fontId="9" fillId="0" borderId="11" xfId="0" applyNumberFormat="1" applyFont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3" borderId="4" xfId="2" applyFont="1" applyFill="1" applyBorder="1" applyAlignment="1">
      <alignment horizontal="left" vertical="center"/>
    </xf>
    <xf numFmtId="10" fontId="9" fillId="0" borderId="9" xfId="1" applyNumberFormat="1" applyFont="1" applyBorder="1" applyAlignment="1">
      <alignment vertical="center" wrapText="1"/>
    </xf>
    <xf numFmtId="10" fontId="9" fillId="0" borderId="0" xfId="1" applyNumberFormat="1" applyFont="1" applyBorder="1" applyAlignment="1">
      <alignment vertical="center"/>
    </xf>
    <xf numFmtId="10" fontId="9" fillId="0" borderId="11" xfId="1" applyNumberFormat="1" applyFont="1" applyBorder="1" applyAlignment="1">
      <alignment vertical="center" wrapText="1"/>
    </xf>
    <xf numFmtId="3" fontId="9" fillId="0" borderId="0" xfId="1" applyNumberFormat="1" applyFont="1" applyBorder="1" applyAlignment="1">
      <alignment vertical="center"/>
    </xf>
    <xf numFmtId="3" fontId="9" fillId="0" borderId="11" xfId="1" applyNumberFormat="1" applyFont="1" applyBorder="1" applyAlignment="1">
      <alignment vertical="center" wrapText="1"/>
    </xf>
    <xf numFmtId="3" fontId="9" fillId="3" borderId="9" xfId="0" applyNumberFormat="1" applyFont="1" applyFill="1" applyBorder="1" applyAlignment="1">
      <alignment vertical="center" wrapText="1"/>
    </xf>
    <xf numFmtId="10" fontId="9" fillId="3" borderId="11" xfId="1" applyNumberFormat="1" applyFont="1" applyFill="1" applyBorder="1" applyAlignment="1">
      <alignment vertical="center" wrapText="1"/>
    </xf>
    <xf numFmtId="3" fontId="9" fillId="3" borderId="9" xfId="1" applyNumberFormat="1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3" borderId="0" xfId="2" applyFont="1" applyFill="1" applyAlignment="1">
      <alignment horizontal="left" vertical="center"/>
    </xf>
    <xf numFmtId="0" fontId="7" fillId="3" borderId="9" xfId="2" applyFont="1" applyFill="1" applyBorder="1" applyAlignment="1">
      <alignment horizontal="left" vertical="center"/>
    </xf>
    <xf numFmtId="0" fontId="7" fillId="3" borderId="11" xfId="2" applyFont="1" applyFill="1" applyBorder="1" applyAlignment="1">
      <alignment horizontal="left" vertical="center"/>
    </xf>
    <xf numFmtId="10" fontId="9" fillId="0" borderId="9" xfId="1" applyNumberFormat="1" applyFont="1" applyBorder="1"/>
    <xf numFmtId="10" fontId="9" fillId="0" borderId="11" xfId="1" applyNumberFormat="1" applyFont="1" applyBorder="1"/>
    <xf numFmtId="10" fontId="9" fillId="3" borderId="9" xfId="1" applyNumberFormat="1" applyFont="1" applyFill="1" applyBorder="1"/>
    <xf numFmtId="10" fontId="9" fillId="3" borderId="9" xfId="1" applyNumberFormat="1" applyFont="1" applyFill="1" applyBorder="1" applyAlignment="1">
      <alignment vertical="center" wrapText="1"/>
    </xf>
    <xf numFmtId="3" fontId="9" fillId="3" borderId="9" xfId="0" applyNumberFormat="1" applyFont="1" applyFill="1" applyBorder="1"/>
    <xf numFmtId="3" fontId="9" fillId="0" borderId="11" xfId="0" applyNumberFormat="1" applyFont="1" applyBorder="1" applyAlignment="1">
      <alignment vertical="center"/>
    </xf>
    <xf numFmtId="10" fontId="9" fillId="0" borderId="11" xfId="1" applyNumberFormat="1" applyFont="1" applyBorder="1" applyAlignment="1">
      <alignment vertical="center"/>
    </xf>
    <xf numFmtId="0" fontId="7" fillId="3" borderId="12" xfId="2" applyFont="1" applyFill="1" applyBorder="1" applyAlignment="1">
      <alignment horizontal="left" vertical="center" wrapText="1"/>
    </xf>
    <xf numFmtId="0" fontId="16" fillId="0" borderId="17" xfId="0" applyFont="1" applyBorder="1" applyAlignment="1">
      <alignment vertical="center"/>
    </xf>
    <xf numFmtId="0" fontId="18" fillId="4" borderId="14" xfId="2" applyFont="1" applyFill="1" applyBorder="1" applyAlignment="1">
      <alignment wrapText="1"/>
    </xf>
    <xf numFmtId="0" fontId="18" fillId="4" borderId="25" xfId="2" applyFont="1" applyFill="1" applyBorder="1" applyAlignment="1">
      <alignment wrapText="1"/>
    </xf>
    <xf numFmtId="0" fontId="15" fillId="0" borderId="0" xfId="0" applyFont="1"/>
    <xf numFmtId="3" fontId="9" fillId="3" borderId="11" xfId="0" applyNumberFormat="1" applyFont="1" applyFill="1" applyBorder="1" applyAlignment="1">
      <alignment wrapText="1"/>
    </xf>
    <xf numFmtId="3" fontId="9" fillId="0" borderId="9" xfId="0" applyNumberFormat="1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18" fillId="4" borderId="22" xfId="2" applyFont="1" applyFill="1" applyBorder="1" applyAlignment="1">
      <alignment wrapText="1"/>
    </xf>
    <xf numFmtId="0" fontId="7" fillId="3" borderId="12" xfId="2" applyFont="1" applyFill="1" applyBorder="1" applyAlignment="1">
      <alignment horizontal="left" wrapText="1"/>
    </xf>
    <xf numFmtId="0" fontId="16" fillId="0" borderId="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0" fontId="9" fillId="3" borderId="9" xfId="1" applyNumberFormat="1" applyFont="1" applyFill="1" applyBorder="1" applyAlignment="1">
      <alignment wrapText="1"/>
    </xf>
    <xf numFmtId="10" fontId="9" fillId="0" borderId="0" xfId="1" applyNumberFormat="1" applyFont="1" applyBorder="1" applyAlignment="1">
      <alignment wrapText="1"/>
    </xf>
    <xf numFmtId="0" fontId="9" fillId="0" borderId="17" xfId="0" applyFont="1" applyBorder="1"/>
    <xf numFmtId="0" fontId="8" fillId="3" borderId="21" xfId="2" applyFont="1" applyFill="1" applyBorder="1" applyAlignment="1">
      <alignment horizontal="left" wrapText="1"/>
    </xf>
    <xf numFmtId="0" fontId="8" fillId="3" borderId="18" xfId="2" applyFont="1" applyFill="1" applyBorder="1" applyAlignment="1">
      <alignment horizontal="left" wrapText="1"/>
    </xf>
    <xf numFmtId="0" fontId="8" fillId="3" borderId="16" xfId="2" applyFont="1" applyFill="1" applyBorder="1" applyAlignment="1">
      <alignment horizontal="left" wrapText="1"/>
    </xf>
    <xf numFmtId="0" fontId="7" fillId="4" borderId="7" xfId="2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left" wrapText="1"/>
    </xf>
    <xf numFmtId="0" fontId="8" fillId="3" borderId="1" xfId="2" applyFont="1" applyFill="1" applyBorder="1" applyAlignment="1">
      <alignment horizontal="left" wrapText="1"/>
    </xf>
    <xf numFmtId="0" fontId="8" fillId="3" borderId="13" xfId="2" applyFont="1" applyFill="1" applyBorder="1" applyAlignment="1">
      <alignment horizontal="left" wrapText="1"/>
    </xf>
    <xf numFmtId="0" fontId="7" fillId="4" borderId="0" xfId="2" applyFont="1" applyFill="1" applyAlignment="1">
      <alignment vertical="center" wrapText="1"/>
    </xf>
    <xf numFmtId="0" fontId="7" fillId="4" borderId="0" xfId="2" applyFont="1" applyFill="1" applyAlignment="1">
      <alignment horizontal="center" vertical="center" wrapText="1"/>
    </xf>
    <xf numFmtId="0" fontId="7" fillId="4" borderId="14" xfId="2" applyFont="1" applyFill="1" applyBorder="1" applyAlignment="1">
      <alignment vertical="center" wrapText="1"/>
    </xf>
    <xf numFmtId="0" fontId="7" fillId="3" borderId="4" xfId="2" applyFont="1" applyFill="1" applyBorder="1" applyAlignment="1">
      <alignment horizontal="left"/>
    </xf>
    <xf numFmtId="0" fontId="7" fillId="3" borderId="1" xfId="2" applyFont="1" applyFill="1" applyBorder="1" applyAlignment="1">
      <alignment horizontal="left"/>
    </xf>
    <xf numFmtId="0" fontId="7" fillId="3" borderId="13" xfId="2" applyFont="1" applyFill="1" applyBorder="1" applyAlignment="1">
      <alignment horizontal="left"/>
    </xf>
    <xf numFmtId="0" fontId="7" fillId="4" borderId="14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left"/>
    </xf>
    <xf numFmtId="0" fontId="7" fillId="3" borderId="0" xfId="2" applyFont="1" applyFill="1" applyAlignment="1">
      <alignment horizontal="left"/>
    </xf>
    <xf numFmtId="0" fontId="7" fillId="3" borderId="15" xfId="2" applyFont="1" applyFill="1" applyBorder="1" applyAlignment="1">
      <alignment horizontal="left"/>
    </xf>
    <xf numFmtId="0" fontId="7" fillId="3" borderId="9" xfId="2" applyFont="1" applyFill="1" applyBorder="1" applyAlignment="1">
      <alignment horizontal="left"/>
    </xf>
    <xf numFmtId="0" fontId="7" fillId="3" borderId="12" xfId="2" applyFont="1" applyFill="1" applyBorder="1" applyAlignment="1">
      <alignment horizontal="left"/>
    </xf>
    <xf numFmtId="0" fontId="7" fillId="4" borderId="24" xfId="2" applyFont="1" applyFill="1" applyBorder="1" applyAlignment="1">
      <alignment horizontal="center" vertical="center" wrapText="1"/>
    </xf>
    <xf numFmtId="0" fontId="8" fillId="3" borderId="20" xfId="2" applyFont="1" applyFill="1" applyBorder="1" applyAlignment="1">
      <alignment horizontal="left" wrapText="1"/>
    </xf>
    <xf numFmtId="0" fontId="7" fillId="3" borderId="10" xfId="2" applyFont="1" applyFill="1" applyBorder="1" applyAlignment="1">
      <alignment horizontal="left" wrapText="1"/>
    </xf>
    <xf numFmtId="0" fontId="7" fillId="3" borderId="19" xfId="2" applyFont="1" applyFill="1" applyBorder="1" applyAlignment="1">
      <alignment horizontal="left" wrapText="1"/>
    </xf>
    <xf numFmtId="0" fontId="8" fillId="3" borderId="8" xfId="2" applyFont="1" applyFill="1" applyBorder="1" applyAlignment="1">
      <alignment horizontal="left" wrapText="1"/>
    </xf>
    <xf numFmtId="0" fontId="7" fillId="4" borderId="23" xfId="2" applyFont="1" applyFill="1" applyBorder="1" applyAlignment="1">
      <alignment horizontal="center" vertical="center" wrapText="1"/>
    </xf>
    <xf numFmtId="3" fontId="9" fillId="0" borderId="11" xfId="0" applyNumberFormat="1" applyFont="1" applyBorder="1"/>
    <xf numFmtId="10" fontId="9" fillId="0" borderId="26" xfId="1" applyNumberFormat="1" applyFont="1" applyBorder="1"/>
    <xf numFmtId="3" fontId="19" fillId="0" borderId="0" xfId="0" applyNumberFormat="1" applyFont="1" applyAlignment="1">
      <alignment wrapText="1"/>
    </xf>
    <xf numFmtId="0" fontId="20" fillId="4" borderId="27" xfId="2" applyFont="1" applyFill="1" applyBorder="1" applyAlignment="1">
      <alignment horizontal="center" vertical="center" wrapText="1"/>
    </xf>
    <xf numFmtId="3" fontId="19" fillId="0" borderId="9" xfId="0" applyNumberFormat="1" applyFont="1" applyBorder="1" applyAlignment="1">
      <alignment wrapText="1"/>
    </xf>
    <xf numFmtId="0" fontId="20" fillId="4" borderId="28" xfId="2" applyFont="1" applyFill="1" applyBorder="1" applyAlignment="1">
      <alignment horizontal="center" vertical="center" wrapText="1"/>
    </xf>
    <xf numFmtId="10" fontId="9" fillId="0" borderId="26" xfId="1" applyNumberFormat="1" applyFont="1" applyBorder="1" applyAlignment="1">
      <alignment wrapText="1"/>
    </xf>
    <xf numFmtId="0" fontId="21" fillId="3" borderId="3" xfId="2" applyFont="1" applyFill="1" applyBorder="1" applyAlignment="1">
      <alignment horizontal="left" wrapText="1"/>
    </xf>
    <xf numFmtId="3" fontId="22" fillId="0" borderId="0" xfId="0" applyNumberFormat="1" applyFont="1" applyAlignment="1">
      <alignment wrapText="1"/>
    </xf>
    <xf numFmtId="0" fontId="23" fillId="3" borderId="3" xfId="2" applyFont="1" applyFill="1" applyBorder="1" applyAlignment="1">
      <alignment horizontal="left" wrapText="1"/>
    </xf>
    <xf numFmtId="0" fontId="23" fillId="3" borderId="18" xfId="2" applyFont="1" applyFill="1" applyBorder="1" applyAlignment="1">
      <alignment horizontal="left" wrapText="1"/>
    </xf>
    <xf numFmtId="0" fontId="21" fillId="3" borderId="18" xfId="2" applyFont="1" applyFill="1" applyBorder="1" applyAlignment="1">
      <alignment horizontal="left" wrapText="1"/>
    </xf>
    <xf numFmtId="3" fontId="19" fillId="3" borderId="11" xfId="0" applyNumberFormat="1" applyFont="1" applyFill="1" applyBorder="1" applyAlignment="1">
      <alignment wrapText="1"/>
    </xf>
    <xf numFmtId="3" fontId="24" fillId="3" borderId="11" xfId="0" applyNumberFormat="1" applyFont="1" applyFill="1" applyBorder="1" applyAlignment="1">
      <alignment wrapText="1"/>
    </xf>
    <xf numFmtId="3" fontId="22" fillId="5" borderId="0" xfId="0" applyNumberFormat="1" applyFont="1" applyFill="1" applyAlignment="1">
      <alignment wrapText="1"/>
    </xf>
    <xf numFmtId="3" fontId="9" fillId="5" borderId="0" xfId="0" applyNumberFormat="1" applyFont="1" applyFill="1" applyAlignment="1">
      <alignment wrapText="1"/>
    </xf>
    <xf numFmtId="0" fontId="7" fillId="4" borderId="29" xfId="2" applyFont="1" applyFill="1" applyBorder="1" applyAlignment="1">
      <alignment horizontal="center" vertical="center" wrapText="1"/>
    </xf>
    <xf numFmtId="10" fontId="9" fillId="0" borderId="0" xfId="1" applyNumberFormat="1" applyFont="1" applyBorder="1" applyAlignment="1">
      <alignment vertical="center" wrapText="1"/>
    </xf>
    <xf numFmtId="10" fontId="9" fillId="0" borderId="30" xfId="1" applyNumberFormat="1" applyFont="1" applyBorder="1" applyAlignment="1">
      <alignment vertical="center" wrapText="1"/>
    </xf>
    <xf numFmtId="3" fontId="9" fillId="0" borderId="0" xfId="0" applyNumberFormat="1" applyFont="1" applyAlignment="1">
      <alignment horizontal="right" vertical="center"/>
    </xf>
    <xf numFmtId="3" fontId="19" fillId="5" borderId="0" xfId="0" applyNumberFormat="1" applyFont="1" applyFill="1" applyAlignment="1">
      <alignment wrapText="1"/>
    </xf>
    <xf numFmtId="0" fontId="20" fillId="4" borderId="31" xfId="2" applyFont="1" applyFill="1" applyBorder="1" applyAlignment="1">
      <alignment horizontal="center" vertical="center" wrapText="1"/>
    </xf>
    <xf numFmtId="0" fontId="23" fillId="4" borderId="28" xfId="2" applyFont="1" applyFill="1" applyBorder="1" applyAlignment="1">
      <alignment horizontal="center" vertical="center" wrapText="1"/>
    </xf>
    <xf numFmtId="0" fontId="23" fillId="4" borderId="4" xfId="2" applyFont="1" applyFill="1" applyBorder="1" applyAlignment="1">
      <alignment horizontal="center" vertical="center" wrapText="1"/>
    </xf>
    <xf numFmtId="10" fontId="9" fillId="3" borderId="9" xfId="0" applyNumberFormat="1" applyFont="1" applyFill="1" applyBorder="1" applyAlignment="1">
      <alignment wrapText="1"/>
    </xf>
    <xf numFmtId="10" fontId="9" fillId="3" borderId="0" xfId="0" applyNumberFormat="1" applyFont="1" applyFill="1" applyAlignment="1">
      <alignment wrapText="1"/>
    </xf>
    <xf numFmtId="10" fontId="9" fillId="0" borderId="0" xfId="0" applyNumberFormat="1" applyFont="1" applyAlignment="1">
      <alignment wrapText="1"/>
    </xf>
    <xf numFmtId="10" fontId="9" fillId="0" borderId="11" xfId="0" applyNumberFormat="1" applyFont="1" applyBorder="1" applyAlignment="1">
      <alignment wrapText="1"/>
    </xf>
    <xf numFmtId="3" fontId="16" fillId="0" borderId="0" xfId="0" applyNumberFormat="1" applyFont="1"/>
    <xf numFmtId="0" fontId="7" fillId="4" borderId="32" xfId="2" applyFont="1" applyFill="1" applyBorder="1" applyAlignment="1">
      <alignment horizontal="center" vertical="center" wrapText="1"/>
    </xf>
    <xf numFmtId="0" fontId="20" fillId="4" borderId="1" xfId="2" applyFont="1" applyFill="1" applyBorder="1" applyAlignment="1">
      <alignment horizontal="center" vertical="center" wrapText="1"/>
    </xf>
    <xf numFmtId="10" fontId="25" fillId="5" borderId="0" xfId="0" applyNumberFormat="1" applyFont="1" applyFill="1" applyAlignment="1">
      <alignment wrapText="1"/>
    </xf>
    <xf numFmtId="10" fontId="22" fillId="3" borderId="9" xfId="0" applyNumberFormat="1" applyFont="1" applyFill="1" applyBorder="1" applyAlignment="1">
      <alignment wrapText="1"/>
    </xf>
    <xf numFmtId="10" fontId="22" fillId="3" borderId="0" xfId="0" applyNumberFormat="1" applyFont="1" applyFill="1" applyAlignment="1">
      <alignment wrapText="1"/>
    </xf>
    <xf numFmtId="10" fontId="25" fillId="0" borderId="0" xfId="0" applyNumberFormat="1" applyFont="1" applyAlignment="1">
      <alignment wrapText="1"/>
    </xf>
    <xf numFmtId="10" fontId="22" fillId="0" borderId="0" xfId="0" applyNumberFormat="1" applyFont="1" applyAlignment="1">
      <alignment wrapText="1"/>
    </xf>
    <xf numFmtId="10" fontId="25" fillId="0" borderId="26" xfId="0" applyNumberFormat="1" applyFont="1" applyBorder="1" applyAlignment="1">
      <alignment wrapText="1"/>
    </xf>
    <xf numFmtId="10" fontId="22" fillId="0" borderId="11" xfId="0" applyNumberFormat="1" applyFont="1" applyBorder="1" applyAlignment="1">
      <alignment wrapText="1"/>
    </xf>
    <xf numFmtId="0" fontId="5" fillId="2" borderId="0" xfId="7" quotePrefix="1" applyFill="1" applyAlignment="1">
      <alignment horizontal="left" wrapText="1"/>
    </xf>
    <xf numFmtId="0" fontId="5" fillId="2" borderId="0" xfId="7" quotePrefix="1" applyFill="1" applyAlignment="1">
      <alignment horizontal="left"/>
    </xf>
    <xf numFmtId="0" fontId="5" fillId="2" borderId="0" xfId="7" applyFill="1" applyAlignment="1">
      <alignment horizontal="left"/>
    </xf>
  </cellXfs>
  <cellStyles count="8">
    <cellStyle name="Hipervínculo" xfId="7" builtinId="8"/>
    <cellStyle name="Normal" xfId="0" builtinId="0"/>
    <cellStyle name="Normal 2" xfId="2" xr:uid="{00000000-0005-0000-0000-000002000000}"/>
    <cellStyle name="Porcentaje" xfId="1" builtinId="5"/>
    <cellStyle name="Porcentaje 2" xfId="3" xr:uid="{00000000-0005-0000-0000-000004000000}"/>
    <cellStyle name="Porcentaje 2 2" xfId="4" xr:uid="{00000000-0005-0000-0000-000005000000}"/>
    <cellStyle name="Porcentaje 3" xfId="5" xr:uid="{00000000-0005-0000-0000-000006000000}"/>
    <cellStyle name="Porcentaje 3 2" xfId="6" xr:uid="{00000000-0005-0000-0000-000007000000}"/>
  </cellStyles>
  <dxfs count="10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border>
        <bottom style="thin">
          <color rgb="FF000000"/>
        </bottom>
      </border>
    </dxf>
    <dxf>
      <border outline="0">
        <left style="thin">
          <color rgb="FFFFFFFF"/>
        </left>
        <top style="thin">
          <color rgb="FFFFFFFF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border>
        <bottom style="thin">
          <color indexed="64"/>
        </bottom>
      </border>
    </dxf>
    <dxf>
      <border outline="0">
        <left style="thin">
          <color rgb="FFFFFFFF"/>
        </left>
        <top style="thin">
          <color rgb="FFFFFFFF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" formatCode="#,##0"/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border outline="0">
        <bottom style="thin">
          <color indexed="9"/>
        </bottom>
      </border>
    </dxf>
    <dxf>
      <border outline="0">
        <left style="thin">
          <color indexed="9"/>
        </left>
        <top style="thin">
          <color indexed="9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border outline="0">
        <bottom style="thin">
          <color indexed="9"/>
        </bottom>
      </border>
    </dxf>
    <dxf>
      <border outline="0">
        <left style="thin">
          <color indexed="9"/>
        </left>
        <top style="thin">
          <color indexed="9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</dxfs>
  <tableStyles count="1" defaultTableStyle="TableStyleMedium9" defaultPivotStyle="PivotStyleMedium7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101600</xdr:rowOff>
    </xdr:to>
    <xdr:sp macro="" textlink="">
      <xdr:nvSpPr>
        <xdr:cNvPr id="2" name="AutoShape 1" descr="https://disco.uv.es/disco/sociallabpr/disco/WEB%20OBSERVATORIS%20SOCIETAT%20VALENCIANA/logo%20Social%c2%b7la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s-ES_tradnl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431800</xdr:colOff>
      <xdr:row>51</xdr:row>
      <xdr:rowOff>117168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65300" cy="104803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428777</xdr:colOff>
      <xdr:row>0</xdr:row>
      <xdr:rowOff>0</xdr:rowOff>
    </xdr:from>
    <xdr:to>
      <xdr:col>8</xdr:col>
      <xdr:colOff>812800</xdr:colOff>
      <xdr:row>5</xdr:row>
      <xdr:rowOff>39208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23000"/>
        </a:blip>
        <a:stretch>
          <a:fillRect/>
        </a:stretch>
      </xdr:blipFill>
      <xdr:spPr>
        <a:xfrm>
          <a:off x="5381777" y="0"/>
          <a:ext cx="2035023" cy="11822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7:W17" totalsRowShown="0" headerRowDxfId="105" dataDxfId="104" headerRowBorderDxfId="102" tableBorderDxfId="103" headerRowCellStyle="Normal 2">
  <autoFilter ref="A7:W1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xr3:uid="{00000000-0010-0000-0000-000001000000}" name="Ambos sexos" dataDxfId="101" dataCellStyle="Normal 2"/>
    <tableColumn id="21" xr3:uid="{F4DBA56C-F754-4A59-B7E5-AC89E6497CB8}" name="1999" dataDxfId="100" dataCellStyle="Normal 2"/>
    <tableColumn id="22" xr3:uid="{F612080F-2718-43CC-AC20-006FED296EEF}" name="2000" dataDxfId="99" dataCellStyle="Normal 2"/>
    <tableColumn id="23" xr3:uid="{A59490CD-1E38-4572-99F2-15CE01C9C2DF}" name="2001" dataDxfId="98" dataCellStyle="Normal 2"/>
    <tableColumn id="2" xr3:uid="{00000000-0010-0000-0000-000002000000}" name="2002" dataDxfId="97"/>
    <tableColumn id="3" xr3:uid="{00000000-0010-0000-0000-000003000000}" name="2003" dataDxfId="96"/>
    <tableColumn id="4" xr3:uid="{00000000-0010-0000-0000-000004000000}" name="2004" dataDxfId="95"/>
    <tableColumn id="5" xr3:uid="{00000000-0010-0000-0000-000005000000}" name="2005" dataDxfId="94"/>
    <tableColumn id="6" xr3:uid="{00000000-0010-0000-0000-000006000000}" name="2006" dataDxfId="93"/>
    <tableColumn id="7" xr3:uid="{00000000-0010-0000-0000-000007000000}" name="2007" dataDxfId="92"/>
    <tableColumn id="8" xr3:uid="{00000000-0010-0000-0000-000008000000}" name="2008" dataDxfId="91"/>
    <tableColumn id="9" xr3:uid="{00000000-0010-0000-0000-000009000000}" name="2009" dataDxfId="90"/>
    <tableColumn id="10" xr3:uid="{00000000-0010-0000-0000-00000A000000}" name="2010" dataDxfId="89"/>
    <tableColumn id="11" xr3:uid="{00000000-0010-0000-0000-00000B000000}" name="2011" dataDxfId="88"/>
    <tableColumn id="12" xr3:uid="{00000000-0010-0000-0000-00000C000000}" name="2012" dataDxfId="87"/>
    <tableColumn id="13" xr3:uid="{00000000-0010-0000-0000-00000D000000}" name="2013" dataDxfId="86"/>
    <tableColumn id="14" xr3:uid="{00000000-0010-0000-0000-00000E000000}" name="2014" dataDxfId="85"/>
    <tableColumn id="15" xr3:uid="{00000000-0010-0000-0000-00000F000000}" name="2015" dataDxfId="84"/>
    <tableColumn id="16" xr3:uid="{00000000-0010-0000-0000-000010000000}" name="2016" dataDxfId="83"/>
    <tableColumn id="17" xr3:uid="{00000000-0010-0000-0000-000011000000}" name="2017" dataDxfId="82"/>
    <tableColumn id="18" xr3:uid="{00000000-0010-0000-0000-000012000000}" name="2018" dataDxfId="81"/>
    <tableColumn id="19" xr3:uid="{00000000-0010-0000-0000-000013000000}" name="2019" dataDxfId="80"/>
    <tableColumn id="20" xr3:uid="{00000000-0010-0000-0000-000014000000}" name="2020" dataDxfId="7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F04B29E-9E64-4014-B8A6-2539844C7514}" name="Tabla17" displayName="Tabla17" ref="A49:Y59" totalsRowShown="0" headerRowDxfId="78" dataDxfId="77" headerRowBorderDxfId="75" tableBorderDxfId="76" headerRowCellStyle="Normal 2">
  <autoFilter ref="A49:Y59" xr:uid="{1F04B29E-9E64-4014-B8A6-2539844C751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CD5F1C19-C1F5-4F3D-ACBF-1029E416C2E2}" name="Ambos sexos" dataDxfId="74" dataCellStyle="Normal 2"/>
    <tableColumn id="22" xr3:uid="{791E9937-8B1C-4AD8-9657-49FDEB9A8857}" name="1999" dataDxfId="73" dataCellStyle="Normal 2">
      <calculatedColumnFormula>B8/B8</calculatedColumnFormula>
    </tableColumn>
    <tableColumn id="23" xr3:uid="{61FB5C4C-1199-42B7-8F6C-41D6B56C9895}" name="2000" dataDxfId="72" dataCellStyle="Normal 2"/>
    <tableColumn id="24" xr3:uid="{C7B5B004-BA62-4F77-9398-98BF5B5919A3}" name="2001" dataDxfId="71" dataCellStyle="Normal 2"/>
    <tableColumn id="2" xr3:uid="{30A2A3FD-4714-4AFC-BD74-3ADB926A94E6}" name="2002" dataDxfId="70"/>
    <tableColumn id="3" xr3:uid="{6285B10F-39AF-427F-950D-802EAF011B58}" name="2003" dataDxfId="69"/>
    <tableColumn id="4" xr3:uid="{45CFF488-59F2-4AC4-AF88-3983D6B688EC}" name="2004" dataDxfId="68"/>
    <tableColumn id="5" xr3:uid="{9369DAEA-67E0-405E-8D3A-63C628E8AF87}" name="2005" dataDxfId="67"/>
    <tableColumn id="6" xr3:uid="{B92B2187-2309-4FF5-9412-72AA45E9CC31}" name="2006" dataDxfId="66"/>
    <tableColumn id="7" xr3:uid="{6035D1DF-B4DE-4F26-B80D-0C6AF6653075}" name="2007" dataDxfId="65"/>
    <tableColumn id="8" xr3:uid="{49A24B0D-1291-4CF5-B219-6722625814D5}" name="2008" dataDxfId="64"/>
    <tableColumn id="9" xr3:uid="{EB37ACBF-1167-4AF7-85FB-8BC8BD01F056}" name="2009" dataDxfId="63"/>
    <tableColumn id="10" xr3:uid="{0DDEB118-C556-40AF-95C8-2EB0E06AA978}" name="2010" dataDxfId="62"/>
    <tableColumn id="11" xr3:uid="{AE1D38ED-BBEF-4087-9680-38B091581469}" name="2011" dataDxfId="61"/>
    <tableColumn id="12" xr3:uid="{4C3AB7CA-A266-424D-8845-D38D5F5D1F0A}" name="2012" dataDxfId="60"/>
    <tableColumn id="13" xr3:uid="{B2F96F84-FEEF-429F-8923-2061E5EB7C35}" name="2013" dataDxfId="59"/>
    <tableColumn id="14" xr3:uid="{B1E9C2BB-23E8-4A8C-9EBC-2B96B23E3697}" name="2014" dataDxfId="58"/>
    <tableColumn id="15" xr3:uid="{FC593B1D-6121-4E8F-BD0E-FC22CDE3402C}" name="2015" dataDxfId="57"/>
    <tableColumn id="16" xr3:uid="{A549B97A-B137-4AAA-8DE9-7BC757029028}" name="2016" dataDxfId="56"/>
    <tableColumn id="17" xr3:uid="{2074FCF3-AEE3-4E09-9B92-D42278DC3887}" name="2017" dataDxfId="55"/>
    <tableColumn id="18" xr3:uid="{678590EE-C7CC-4A36-A92D-CFCD4D4A76FF}" name="2018" dataDxfId="54"/>
    <tableColumn id="19" xr3:uid="{202B14D3-665B-4DBE-947A-1FDD17DD2CE5}" name="2019" dataDxfId="53"/>
    <tableColumn id="20" xr3:uid="{C2260195-B956-4610-9951-6D82F40E9FAE}" name="2020" dataDxfId="52"/>
    <tableColumn id="21" xr3:uid="{07B71774-11DF-4925-9ED3-874E2F929158}" name="2021" dataDxfId="51"/>
    <tableColumn id="25" xr3:uid="{12B8657E-DBBA-4173-B17E-EC0A3ED46237}" name="2022" dataDxfId="5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5:U26" totalsRowShown="0" headerRowDxfId="49" dataDxfId="48" headerRowBorderDxfId="46" tableBorderDxfId="47" headerRowCellStyle="Normal 2">
  <autoFilter ref="A5:U2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xr3:uid="{00000000-0010-0000-0100-000001000000}" name="Ambos sexos" dataDxfId="45" dataCellStyle="Normal 2"/>
    <tableColumn id="2" xr3:uid="{00000000-0010-0000-0100-000002000000}" name="2002" dataDxfId="44"/>
    <tableColumn id="3" xr3:uid="{00000000-0010-0000-0100-000003000000}" name="2003" dataDxfId="43"/>
    <tableColumn id="4" xr3:uid="{00000000-0010-0000-0100-000004000000}" name="2004" dataDxfId="42"/>
    <tableColumn id="5" xr3:uid="{00000000-0010-0000-0100-000005000000}" name="2005" dataDxfId="41"/>
    <tableColumn id="6" xr3:uid="{00000000-0010-0000-0100-000006000000}" name="2006" dataDxfId="40"/>
    <tableColumn id="7" xr3:uid="{00000000-0010-0000-0100-000007000000}" name="2007" dataDxfId="39"/>
    <tableColumn id="8" xr3:uid="{00000000-0010-0000-0100-000008000000}" name="2008" dataDxfId="38"/>
    <tableColumn id="9" xr3:uid="{00000000-0010-0000-0100-000009000000}" name="2009" dataDxfId="37"/>
    <tableColumn id="10" xr3:uid="{00000000-0010-0000-0100-00000A000000}" name="2010" dataDxfId="36"/>
    <tableColumn id="11" xr3:uid="{00000000-0010-0000-0100-00000B000000}" name="2011" dataDxfId="35"/>
    <tableColumn id="12" xr3:uid="{00000000-0010-0000-0100-00000C000000}" name="2012" dataDxfId="34"/>
    <tableColumn id="13" xr3:uid="{00000000-0010-0000-0100-00000D000000}" name="2013" dataDxfId="33"/>
    <tableColumn id="14" xr3:uid="{00000000-0010-0000-0100-00000E000000}" name="2014" dataDxfId="32"/>
    <tableColumn id="15" xr3:uid="{00000000-0010-0000-0100-00000F000000}" name="2015" dataDxfId="31"/>
    <tableColumn id="16" xr3:uid="{00000000-0010-0000-0100-000010000000}" name="2016" dataDxfId="30"/>
    <tableColumn id="17" xr3:uid="{00000000-0010-0000-0100-000011000000}" name="2017" dataDxfId="29"/>
    <tableColumn id="18" xr3:uid="{00000000-0010-0000-0100-000012000000}" name="2018" dataDxfId="28"/>
    <tableColumn id="19" xr3:uid="{00000000-0010-0000-0100-000013000000}" name="2019" dataDxfId="27"/>
    <tableColumn id="20" xr3:uid="{00000000-0010-0000-0100-000014000000}" name="2020" dataDxfId="26"/>
    <tableColumn id="21" xr3:uid="{A02B640F-9453-4C0F-BC88-F07C7588CF4A}" name="2021" dataDxfId="25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34" displayName="Tabla134" ref="A5:U26" totalsRowShown="0" headerRowDxfId="24" dataDxfId="23" headerRowBorderDxfId="21" tableBorderDxfId="22" headerRowCellStyle="Normal 2">
  <autoFilter ref="A5:U26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xr3:uid="{00000000-0010-0000-0200-000001000000}" name="Ambos sexos" dataDxfId="20" dataCellStyle="Normal 2"/>
    <tableColumn id="2" xr3:uid="{00000000-0010-0000-0200-000002000000}" name="2002" dataDxfId="19"/>
    <tableColumn id="3" xr3:uid="{00000000-0010-0000-0200-000003000000}" name="2003" dataDxfId="18"/>
    <tableColumn id="4" xr3:uid="{00000000-0010-0000-0200-000004000000}" name="2004" dataDxfId="17"/>
    <tableColumn id="5" xr3:uid="{00000000-0010-0000-0200-000005000000}" name="2005" dataDxfId="16"/>
    <tableColumn id="6" xr3:uid="{00000000-0010-0000-0200-000006000000}" name="2006" dataDxfId="15"/>
    <tableColumn id="7" xr3:uid="{00000000-0010-0000-0200-000007000000}" name="2007" dataDxfId="14"/>
    <tableColumn id="8" xr3:uid="{00000000-0010-0000-0200-000008000000}" name="2008" dataDxfId="13"/>
    <tableColumn id="9" xr3:uid="{00000000-0010-0000-0200-000009000000}" name="2009" dataDxfId="12"/>
    <tableColumn id="10" xr3:uid="{00000000-0010-0000-0200-00000A000000}" name="2010" dataDxfId="11"/>
    <tableColumn id="11" xr3:uid="{00000000-0010-0000-0200-00000B000000}" name="2011" dataDxfId="10"/>
    <tableColumn id="12" xr3:uid="{00000000-0010-0000-0200-00000C000000}" name="2012" dataDxfId="9"/>
    <tableColumn id="13" xr3:uid="{00000000-0010-0000-0200-00000D000000}" name="2013" dataDxfId="8"/>
    <tableColumn id="14" xr3:uid="{00000000-0010-0000-0200-00000E000000}" name="2014" dataDxfId="7"/>
    <tableColumn id="15" xr3:uid="{00000000-0010-0000-0200-00000F000000}" name="2015" dataDxfId="6"/>
    <tableColumn id="16" xr3:uid="{00000000-0010-0000-0200-000010000000}" name="2016" dataDxfId="5"/>
    <tableColumn id="17" xr3:uid="{00000000-0010-0000-0200-000011000000}" name="2017" dataDxfId="4"/>
    <tableColumn id="18" xr3:uid="{00000000-0010-0000-0200-000012000000}" name="2018" dataDxfId="3"/>
    <tableColumn id="19" xr3:uid="{00000000-0010-0000-0200-000013000000}" name="2019" dataDxfId="2"/>
    <tableColumn id="20" xr3:uid="{00000000-0010-0000-0200-000014000000}" name="2020" dataDxfId="1"/>
    <tableColumn id="21" xr3:uid="{31FFC7F6-93EF-4375-A3FF-9F980AAFB384}" name="202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50" workbookViewId="0">
      <selection activeCell="I55" sqref="I55"/>
    </sheetView>
  </sheetViews>
  <sheetFormatPr defaultColWidth="10.875" defaultRowHeight="15.95"/>
  <cols>
    <col min="1" max="16384" width="10.875" style="2"/>
  </cols>
  <sheetData/>
  <pageMargins left="0.7" right="0.7" top="0.75" bottom="0.75" header="0.3" footer="0.3"/>
  <pageSetup paperSize="9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74"/>
  <sheetViews>
    <sheetView topLeftCell="D1" zoomScale="70" zoomScaleNormal="70" zoomScalePageLayoutView="70" workbookViewId="0">
      <selection activeCell="E10" sqref="E10"/>
    </sheetView>
  </sheetViews>
  <sheetFormatPr defaultColWidth="10.875" defaultRowHeight="15"/>
  <cols>
    <col min="1" max="1" width="19" style="5" customWidth="1"/>
    <col min="2" max="21" width="10.875" style="5" customWidth="1"/>
    <col min="22" max="16384" width="10.875" style="5"/>
  </cols>
  <sheetData>
    <row r="1" spans="1:22" ht="30" customHeight="1">
      <c r="A1" s="20" t="s">
        <v>0</v>
      </c>
      <c r="B1" s="10"/>
      <c r="C1" s="10"/>
      <c r="D1" s="10"/>
      <c r="E1" s="11"/>
    </row>
    <row r="2" spans="1:22" ht="30" customHeight="1">
      <c r="A2" s="10" t="s">
        <v>95</v>
      </c>
      <c r="B2" s="10"/>
      <c r="C2" s="10"/>
      <c r="D2" s="10"/>
      <c r="E2" s="11"/>
    </row>
    <row r="5" spans="1:22" ht="18" customHeight="1">
      <c r="A5" s="59" t="s">
        <v>14</v>
      </c>
      <c r="B5" s="92" t="s">
        <v>18</v>
      </c>
      <c r="C5" s="92" t="s">
        <v>19</v>
      </c>
      <c r="D5" s="92" t="s">
        <v>20</v>
      </c>
      <c r="E5" s="92" t="s">
        <v>21</v>
      </c>
      <c r="F5" s="92" t="s">
        <v>22</v>
      </c>
      <c r="G5" s="92" t="s">
        <v>23</v>
      </c>
      <c r="H5" s="92" t="s">
        <v>24</v>
      </c>
      <c r="I5" s="92" t="s">
        <v>25</v>
      </c>
      <c r="J5" s="92" t="s">
        <v>26</v>
      </c>
      <c r="K5" s="92" t="s">
        <v>27</v>
      </c>
      <c r="L5" s="92" t="s">
        <v>28</v>
      </c>
      <c r="M5" s="92" t="s">
        <v>29</v>
      </c>
      <c r="N5" s="92" t="s">
        <v>30</v>
      </c>
      <c r="O5" s="92" t="s">
        <v>31</v>
      </c>
      <c r="P5" s="92" t="s">
        <v>32</v>
      </c>
      <c r="Q5" s="92" t="s">
        <v>33</v>
      </c>
      <c r="R5" s="92" t="s">
        <v>34</v>
      </c>
      <c r="S5" s="92" t="s">
        <v>35</v>
      </c>
      <c r="T5" s="92" t="s">
        <v>36</v>
      </c>
      <c r="U5" s="101" t="s">
        <v>37</v>
      </c>
      <c r="V5" s="103" t="s">
        <v>51</v>
      </c>
    </row>
    <row r="6" spans="1:22" ht="18" customHeight="1">
      <c r="A6" s="93" t="s">
        <v>96</v>
      </c>
      <c r="B6" s="16">
        <v>283</v>
      </c>
      <c r="C6" s="16">
        <v>317</v>
      </c>
      <c r="D6" s="16">
        <v>340</v>
      </c>
      <c r="E6" s="16">
        <v>383</v>
      </c>
      <c r="F6" s="16">
        <v>410</v>
      </c>
      <c r="G6" s="16">
        <v>426</v>
      </c>
      <c r="H6" s="16">
        <v>423</v>
      </c>
      <c r="I6" s="16">
        <v>441</v>
      </c>
      <c r="J6" s="16">
        <v>448</v>
      </c>
      <c r="K6" s="16">
        <v>436</v>
      </c>
      <c r="L6" s="16">
        <v>426</v>
      </c>
      <c r="M6" s="16">
        <v>415</v>
      </c>
      <c r="N6" s="16">
        <v>329</v>
      </c>
      <c r="O6" s="16">
        <v>325</v>
      </c>
      <c r="P6" s="16">
        <v>321</v>
      </c>
      <c r="Q6" s="16">
        <v>304</v>
      </c>
      <c r="R6" s="16">
        <v>308</v>
      </c>
      <c r="S6" s="16">
        <v>337</v>
      </c>
      <c r="T6" s="16">
        <v>347</v>
      </c>
      <c r="U6" s="100">
        <v>355</v>
      </c>
      <c r="V6" s="102">
        <v>368</v>
      </c>
    </row>
    <row r="7" spans="1:22" ht="18" customHeight="1">
      <c r="A7" s="13" t="s">
        <v>97</v>
      </c>
      <c r="B7" s="16">
        <v>46</v>
      </c>
      <c r="C7" s="16">
        <v>56</v>
      </c>
      <c r="D7" s="16">
        <v>77</v>
      </c>
      <c r="E7" s="16">
        <v>85</v>
      </c>
      <c r="F7" s="16">
        <v>90</v>
      </c>
      <c r="G7" s="16">
        <v>105</v>
      </c>
      <c r="H7" s="16">
        <v>129</v>
      </c>
      <c r="I7" s="16">
        <v>150</v>
      </c>
      <c r="J7" s="16">
        <v>152</v>
      </c>
      <c r="K7" s="16">
        <v>149</v>
      </c>
      <c r="L7" s="16">
        <v>171</v>
      </c>
      <c r="M7" s="16">
        <v>196</v>
      </c>
      <c r="N7" s="16">
        <v>199</v>
      </c>
      <c r="O7" s="16">
        <v>232</v>
      </c>
      <c r="P7" s="16">
        <v>247</v>
      </c>
      <c r="Q7" s="16">
        <v>255</v>
      </c>
      <c r="R7" s="16">
        <v>288</v>
      </c>
      <c r="S7" s="16">
        <v>328</v>
      </c>
      <c r="T7" s="16">
        <v>373</v>
      </c>
      <c r="U7" s="100">
        <v>403</v>
      </c>
      <c r="V7" s="100">
        <v>441</v>
      </c>
    </row>
    <row r="8" spans="1:22" ht="18" customHeight="1">
      <c r="A8" s="13" t="s">
        <v>98</v>
      </c>
      <c r="B8" s="16">
        <v>652</v>
      </c>
      <c r="C8" s="16">
        <v>667</v>
      </c>
      <c r="D8" s="16">
        <v>665</v>
      </c>
      <c r="E8" s="16">
        <v>675</v>
      </c>
      <c r="F8" s="16">
        <v>687</v>
      </c>
      <c r="G8" s="16">
        <v>690</v>
      </c>
      <c r="H8" s="16">
        <v>687</v>
      </c>
      <c r="I8" s="16">
        <v>688</v>
      </c>
      <c r="J8" s="16">
        <v>688</v>
      </c>
      <c r="K8" s="16">
        <v>668</v>
      </c>
      <c r="L8" s="16">
        <v>667</v>
      </c>
      <c r="M8" s="16">
        <v>679</v>
      </c>
      <c r="N8" s="16">
        <v>647</v>
      </c>
      <c r="O8" s="16">
        <v>639</v>
      </c>
      <c r="P8" s="16">
        <v>622</v>
      </c>
      <c r="Q8" s="16">
        <v>605</v>
      </c>
      <c r="R8" s="16">
        <v>624</v>
      </c>
      <c r="S8" s="16">
        <v>644</v>
      </c>
      <c r="T8" s="16">
        <v>665</v>
      </c>
      <c r="U8" s="100">
        <v>658</v>
      </c>
      <c r="V8" s="100">
        <v>661</v>
      </c>
    </row>
    <row r="9" spans="1:22" ht="18" customHeight="1">
      <c r="A9" s="13" t="s">
        <v>99</v>
      </c>
      <c r="B9" s="16">
        <v>72</v>
      </c>
      <c r="C9" s="16">
        <v>94</v>
      </c>
      <c r="D9" s="16">
        <v>143</v>
      </c>
      <c r="E9" s="16">
        <v>188</v>
      </c>
      <c r="F9" s="16">
        <v>246</v>
      </c>
      <c r="G9" s="16">
        <v>299</v>
      </c>
      <c r="H9" s="16">
        <v>348</v>
      </c>
      <c r="I9" s="16">
        <v>372</v>
      </c>
      <c r="J9" s="16">
        <v>408</v>
      </c>
      <c r="K9" s="16">
        <v>458</v>
      </c>
      <c r="L9" s="16">
        <v>499</v>
      </c>
      <c r="M9" s="16">
        <v>532</v>
      </c>
      <c r="N9" s="16">
        <v>453</v>
      </c>
      <c r="O9" s="16">
        <v>439</v>
      </c>
      <c r="P9" s="16">
        <v>427</v>
      </c>
      <c r="Q9" s="16">
        <v>445</v>
      </c>
      <c r="R9" s="16">
        <v>477</v>
      </c>
      <c r="S9" s="16">
        <v>508</v>
      </c>
      <c r="T9" s="16">
        <v>510</v>
      </c>
      <c r="U9" s="100">
        <v>538</v>
      </c>
      <c r="V9" s="100">
        <v>596</v>
      </c>
    </row>
    <row r="10" spans="1:22" ht="18" customHeight="1">
      <c r="A10" s="13" t="s">
        <v>100</v>
      </c>
      <c r="B10" s="16">
        <v>213</v>
      </c>
      <c r="C10" s="16">
        <v>485</v>
      </c>
      <c r="D10" s="16">
        <v>964</v>
      </c>
      <c r="E10" s="16">
        <v>1707</v>
      </c>
      <c r="F10" s="16">
        <v>2251</v>
      </c>
      <c r="G10" s="16">
        <v>2727</v>
      </c>
      <c r="H10" s="16">
        <v>3146</v>
      </c>
      <c r="I10" s="16">
        <v>3462</v>
      </c>
      <c r="J10" s="16">
        <v>3576</v>
      </c>
      <c r="K10" s="16">
        <v>3466</v>
      </c>
      <c r="L10" s="16">
        <v>3417</v>
      </c>
      <c r="M10" s="16">
        <v>3328</v>
      </c>
      <c r="N10" s="16">
        <v>2524</v>
      </c>
      <c r="O10" s="16">
        <v>2472</v>
      </c>
      <c r="P10" s="16">
        <v>2275</v>
      </c>
      <c r="Q10" s="16">
        <v>2132</v>
      </c>
      <c r="R10" s="16">
        <v>2213</v>
      </c>
      <c r="S10" s="16">
        <v>2434</v>
      </c>
      <c r="T10" s="16">
        <v>2546</v>
      </c>
      <c r="U10" s="100">
        <v>2641</v>
      </c>
      <c r="V10" s="100">
        <v>2695</v>
      </c>
    </row>
    <row r="11" spans="1:22" ht="18" customHeight="1">
      <c r="A11" s="13" t="s">
        <v>101</v>
      </c>
      <c r="B11" s="16">
        <v>26</v>
      </c>
      <c r="C11" s="16">
        <v>97</v>
      </c>
      <c r="D11" s="16">
        <v>200</v>
      </c>
      <c r="E11" s="16">
        <v>365</v>
      </c>
      <c r="F11" s="16">
        <v>539</v>
      </c>
      <c r="G11" s="16">
        <v>802</v>
      </c>
      <c r="H11" s="16">
        <v>1307</v>
      </c>
      <c r="I11" s="16">
        <v>1498</v>
      </c>
      <c r="J11" s="16">
        <v>1533</v>
      </c>
      <c r="K11" s="16">
        <v>1447</v>
      </c>
      <c r="L11" s="16">
        <v>1483</v>
      </c>
      <c r="M11" s="16">
        <v>1452</v>
      </c>
      <c r="N11" s="16">
        <v>1351</v>
      </c>
      <c r="O11" s="16">
        <v>1310</v>
      </c>
      <c r="P11" s="16">
        <v>1265</v>
      </c>
      <c r="Q11" s="16">
        <v>1195</v>
      </c>
      <c r="R11" s="16">
        <v>1204</v>
      </c>
      <c r="S11" s="16">
        <v>1188</v>
      </c>
      <c r="T11" s="16">
        <v>1171</v>
      </c>
      <c r="U11" s="100">
        <v>1148</v>
      </c>
      <c r="V11" s="100">
        <v>1129</v>
      </c>
    </row>
    <row r="12" spans="1:22" ht="18" customHeight="1">
      <c r="A12" s="13" t="s">
        <v>102</v>
      </c>
      <c r="B12" s="16">
        <v>204</v>
      </c>
      <c r="C12" s="16">
        <v>295</v>
      </c>
      <c r="D12" s="16">
        <v>349</v>
      </c>
      <c r="E12" s="16">
        <v>384</v>
      </c>
      <c r="F12" s="16">
        <v>359</v>
      </c>
      <c r="G12" s="16">
        <v>354</v>
      </c>
      <c r="H12" s="16">
        <v>382</v>
      </c>
      <c r="I12" s="16">
        <v>360</v>
      </c>
      <c r="J12" s="16">
        <v>380</v>
      </c>
      <c r="K12" s="16">
        <v>385</v>
      </c>
      <c r="L12" s="16">
        <v>378</v>
      </c>
      <c r="M12" s="16">
        <v>361</v>
      </c>
      <c r="N12" s="16">
        <v>335</v>
      </c>
      <c r="O12" s="16">
        <v>336</v>
      </c>
      <c r="P12" s="16">
        <v>320</v>
      </c>
      <c r="Q12" s="16">
        <v>313</v>
      </c>
      <c r="R12" s="16">
        <v>325</v>
      </c>
      <c r="S12" s="16">
        <v>322</v>
      </c>
      <c r="T12" s="16">
        <v>322</v>
      </c>
      <c r="U12" s="100">
        <v>304</v>
      </c>
      <c r="V12" s="100">
        <v>298</v>
      </c>
    </row>
    <row r="13" spans="1:22" ht="18" customHeight="1">
      <c r="A13" s="13" t="s">
        <v>103</v>
      </c>
      <c r="B13" s="16">
        <v>423</v>
      </c>
      <c r="C13" s="16">
        <v>507</v>
      </c>
      <c r="D13" s="16">
        <v>500</v>
      </c>
      <c r="E13" s="16">
        <v>603</v>
      </c>
      <c r="F13" s="16">
        <v>640</v>
      </c>
      <c r="G13" s="16">
        <v>695</v>
      </c>
      <c r="H13" s="16">
        <v>765</v>
      </c>
      <c r="I13" s="16">
        <v>751</v>
      </c>
      <c r="J13" s="16">
        <v>794</v>
      </c>
      <c r="K13" s="16">
        <v>783</v>
      </c>
      <c r="L13" s="16">
        <v>793</v>
      </c>
      <c r="M13" s="16">
        <v>769</v>
      </c>
      <c r="N13" s="16">
        <v>778</v>
      </c>
      <c r="O13" s="16">
        <v>738</v>
      </c>
      <c r="P13" s="16">
        <v>755</v>
      </c>
      <c r="Q13" s="16">
        <v>737</v>
      </c>
      <c r="R13" s="16">
        <v>774</v>
      </c>
      <c r="S13" s="16">
        <v>840</v>
      </c>
      <c r="T13" s="16">
        <v>943</v>
      </c>
      <c r="U13" s="100">
        <v>963</v>
      </c>
      <c r="V13" s="100">
        <v>981</v>
      </c>
    </row>
    <row r="14" spans="1:22" ht="18" customHeight="1">
      <c r="A14" s="13" t="s">
        <v>104</v>
      </c>
      <c r="B14" s="16">
        <v>319</v>
      </c>
      <c r="C14" s="16">
        <v>363</v>
      </c>
      <c r="D14" s="16">
        <v>406</v>
      </c>
      <c r="E14" s="16">
        <v>514</v>
      </c>
      <c r="F14" s="16">
        <v>558</v>
      </c>
      <c r="G14" s="16">
        <v>644</v>
      </c>
      <c r="H14" s="16">
        <v>785</v>
      </c>
      <c r="I14" s="16">
        <v>796</v>
      </c>
      <c r="J14" s="16">
        <v>804</v>
      </c>
      <c r="K14" s="16">
        <v>810</v>
      </c>
      <c r="L14" s="16">
        <v>809</v>
      </c>
      <c r="M14" s="16">
        <v>809</v>
      </c>
      <c r="N14" s="16">
        <v>804</v>
      </c>
      <c r="O14" s="16">
        <v>790</v>
      </c>
      <c r="P14" s="16">
        <v>805</v>
      </c>
      <c r="Q14" s="16">
        <v>834</v>
      </c>
      <c r="R14" s="16">
        <v>893</v>
      </c>
      <c r="S14" s="16">
        <v>1001</v>
      </c>
      <c r="T14" s="16">
        <v>1134</v>
      </c>
      <c r="U14" s="100">
        <v>1294</v>
      </c>
      <c r="V14" s="100">
        <v>1496</v>
      </c>
    </row>
    <row r="15" spans="1:22" ht="18" customHeight="1">
      <c r="A15" s="13" t="s">
        <v>105</v>
      </c>
      <c r="B15" s="16">
        <v>75</v>
      </c>
      <c r="C15" s="16">
        <v>86</v>
      </c>
      <c r="D15" s="16">
        <v>105</v>
      </c>
      <c r="E15" s="16">
        <v>153</v>
      </c>
      <c r="F15" s="16">
        <v>165</v>
      </c>
      <c r="G15" s="16">
        <v>175</v>
      </c>
      <c r="H15" s="16">
        <v>189</v>
      </c>
      <c r="I15" s="16">
        <v>192</v>
      </c>
      <c r="J15" s="16">
        <v>193</v>
      </c>
      <c r="K15" s="16">
        <v>213</v>
      </c>
      <c r="L15" s="16">
        <v>214</v>
      </c>
      <c r="M15" s="16">
        <v>205</v>
      </c>
      <c r="N15" s="16">
        <v>195</v>
      </c>
      <c r="O15" s="16">
        <v>181</v>
      </c>
      <c r="P15" s="16">
        <v>183</v>
      </c>
      <c r="Q15" s="16">
        <v>196</v>
      </c>
      <c r="R15" s="16">
        <v>193</v>
      </c>
      <c r="S15" s="16">
        <v>202</v>
      </c>
      <c r="T15" s="16">
        <v>231</v>
      </c>
      <c r="U15" s="100">
        <v>244</v>
      </c>
      <c r="V15" s="100">
        <v>259</v>
      </c>
    </row>
    <row r="16" spans="1:22" ht="18" customHeight="1">
      <c r="A16" s="13" t="s">
        <v>106</v>
      </c>
      <c r="B16" s="16">
        <v>170</v>
      </c>
      <c r="C16" s="16">
        <v>306</v>
      </c>
      <c r="D16" s="16">
        <v>406</v>
      </c>
      <c r="E16" s="16">
        <v>479</v>
      </c>
      <c r="F16" s="16">
        <v>507</v>
      </c>
      <c r="G16" s="16">
        <v>528</v>
      </c>
      <c r="H16" s="16">
        <v>605</v>
      </c>
      <c r="I16" s="16">
        <v>600</v>
      </c>
      <c r="J16" s="16">
        <v>565</v>
      </c>
      <c r="K16" s="16">
        <v>525</v>
      </c>
      <c r="L16" s="16">
        <v>514</v>
      </c>
      <c r="M16" s="16">
        <v>497</v>
      </c>
      <c r="N16" s="16">
        <v>481</v>
      </c>
      <c r="O16" s="16">
        <v>478</v>
      </c>
      <c r="P16" s="16">
        <v>455</v>
      </c>
      <c r="Q16" s="16">
        <v>438</v>
      </c>
      <c r="R16" s="16">
        <v>462</v>
      </c>
      <c r="S16" s="16">
        <v>500</v>
      </c>
      <c r="T16" s="16">
        <v>562</v>
      </c>
      <c r="U16" s="100">
        <v>600</v>
      </c>
      <c r="V16" s="100">
        <v>632</v>
      </c>
    </row>
    <row r="17" spans="1:22" ht="18" customHeight="1">
      <c r="A17" s="13" t="s">
        <v>107</v>
      </c>
      <c r="B17" s="16">
        <v>56</v>
      </c>
      <c r="C17" s="16">
        <v>147</v>
      </c>
      <c r="D17" s="16">
        <v>251</v>
      </c>
      <c r="E17" s="16">
        <v>387</v>
      </c>
      <c r="F17" s="16">
        <v>484</v>
      </c>
      <c r="G17" s="16">
        <v>597</v>
      </c>
      <c r="H17" s="16">
        <v>723</v>
      </c>
      <c r="I17" s="16">
        <v>659</v>
      </c>
      <c r="J17" s="16">
        <v>570</v>
      </c>
      <c r="K17" s="16">
        <v>496</v>
      </c>
      <c r="L17" s="16">
        <v>453</v>
      </c>
      <c r="M17" s="16">
        <v>423</v>
      </c>
      <c r="N17" s="16">
        <v>390</v>
      </c>
      <c r="O17" s="16">
        <v>359</v>
      </c>
      <c r="P17" s="16">
        <v>330</v>
      </c>
      <c r="Q17" s="16">
        <v>312</v>
      </c>
      <c r="R17" s="16">
        <v>325</v>
      </c>
      <c r="S17" s="16">
        <v>318</v>
      </c>
      <c r="T17" s="16">
        <v>325</v>
      </c>
      <c r="U17" s="100">
        <v>318</v>
      </c>
      <c r="V17" s="100">
        <v>338</v>
      </c>
    </row>
    <row r="18" spans="1:22" ht="18" customHeight="1">
      <c r="A18" s="13" t="s">
        <v>108</v>
      </c>
      <c r="B18" s="16">
        <v>1538</v>
      </c>
      <c r="C18" s="16">
        <v>1894</v>
      </c>
      <c r="D18" s="16">
        <v>2039</v>
      </c>
      <c r="E18" s="16">
        <v>2070</v>
      </c>
      <c r="F18" s="16">
        <v>1899</v>
      </c>
      <c r="G18" s="16">
        <v>1924</v>
      </c>
      <c r="H18" s="16">
        <v>1947</v>
      </c>
      <c r="I18" s="16">
        <v>2089</v>
      </c>
      <c r="J18" s="16">
        <v>2059</v>
      </c>
      <c r="K18" s="16">
        <v>2063</v>
      </c>
      <c r="L18" s="16">
        <v>1988</v>
      </c>
      <c r="M18" s="16">
        <v>1916</v>
      </c>
      <c r="N18" s="16">
        <v>1813</v>
      </c>
      <c r="O18" s="16">
        <v>1746</v>
      </c>
      <c r="P18" s="16">
        <v>1706</v>
      </c>
      <c r="Q18" s="16">
        <v>1763</v>
      </c>
      <c r="R18" s="16">
        <v>1794</v>
      </c>
      <c r="S18" s="16">
        <v>2017</v>
      </c>
      <c r="T18" s="16">
        <v>2373</v>
      </c>
      <c r="U18" s="100">
        <v>2403</v>
      </c>
      <c r="V18" s="100">
        <v>2398</v>
      </c>
    </row>
    <row r="19" spans="1:22" ht="18" customHeight="1">
      <c r="A19" s="13" t="s">
        <v>109</v>
      </c>
      <c r="B19" s="16">
        <v>1085</v>
      </c>
      <c r="C19" s="16">
        <v>1879</v>
      </c>
      <c r="D19" s="16">
        <v>2461</v>
      </c>
      <c r="E19" s="16">
        <v>2541</v>
      </c>
      <c r="F19" s="16">
        <v>2217</v>
      </c>
      <c r="G19" s="16">
        <v>2058</v>
      </c>
      <c r="H19" s="16">
        <v>2211</v>
      </c>
      <c r="I19" s="16">
        <v>2224</v>
      </c>
      <c r="J19" s="16">
        <v>2224</v>
      </c>
      <c r="K19" s="16">
        <v>2165</v>
      </c>
      <c r="L19" s="16">
        <v>2055</v>
      </c>
      <c r="M19" s="16">
        <v>1942</v>
      </c>
      <c r="N19" s="16">
        <v>1793</v>
      </c>
      <c r="O19" s="16">
        <v>1738</v>
      </c>
      <c r="P19" s="16">
        <v>1659</v>
      </c>
      <c r="Q19" s="16">
        <v>1581</v>
      </c>
      <c r="R19" s="16">
        <v>1573</v>
      </c>
      <c r="S19" s="16">
        <v>1591</v>
      </c>
      <c r="T19" s="16">
        <v>1626</v>
      </c>
      <c r="U19" s="100">
        <v>1636</v>
      </c>
      <c r="V19" s="100">
        <v>1658</v>
      </c>
    </row>
    <row r="20" spans="1:22" ht="18" customHeight="1">
      <c r="A20" s="13" t="s">
        <v>110</v>
      </c>
      <c r="B20" s="16">
        <v>31</v>
      </c>
      <c r="C20" s="16">
        <v>35</v>
      </c>
      <c r="D20" s="16">
        <v>71</v>
      </c>
      <c r="E20" s="16">
        <v>107</v>
      </c>
      <c r="F20" s="16">
        <v>141</v>
      </c>
      <c r="G20" s="16">
        <v>152</v>
      </c>
      <c r="H20" s="16">
        <v>188</v>
      </c>
      <c r="I20" s="16">
        <v>193</v>
      </c>
      <c r="J20" s="16">
        <v>187</v>
      </c>
      <c r="K20" s="16">
        <v>200</v>
      </c>
      <c r="L20" s="16">
        <v>200</v>
      </c>
      <c r="M20" s="16">
        <v>199</v>
      </c>
      <c r="N20" s="16">
        <v>187</v>
      </c>
      <c r="O20" s="16">
        <v>188</v>
      </c>
      <c r="P20" s="16">
        <v>189</v>
      </c>
      <c r="Q20" s="16">
        <v>202</v>
      </c>
      <c r="R20" s="16">
        <v>248</v>
      </c>
      <c r="S20" s="16">
        <v>321</v>
      </c>
      <c r="T20" s="16">
        <v>414</v>
      </c>
      <c r="U20" s="100">
        <v>417</v>
      </c>
      <c r="V20" s="100">
        <v>439</v>
      </c>
    </row>
    <row r="21" spans="1:22" ht="18" customHeight="1">
      <c r="A21" s="13" t="s">
        <v>111</v>
      </c>
      <c r="B21" s="16">
        <v>145</v>
      </c>
      <c r="C21" s="16">
        <v>156</v>
      </c>
      <c r="D21" s="16">
        <v>204</v>
      </c>
      <c r="E21" s="16">
        <v>245</v>
      </c>
      <c r="F21" s="16">
        <v>237</v>
      </c>
      <c r="G21" s="16">
        <v>249</v>
      </c>
      <c r="H21" s="16">
        <v>261</v>
      </c>
      <c r="I21" s="16">
        <v>259</v>
      </c>
      <c r="J21" s="16">
        <v>255</v>
      </c>
      <c r="K21" s="16">
        <v>252</v>
      </c>
      <c r="L21" s="16">
        <v>287</v>
      </c>
      <c r="M21" s="16">
        <v>274</v>
      </c>
      <c r="N21" s="16">
        <v>291</v>
      </c>
      <c r="O21" s="16">
        <v>285</v>
      </c>
      <c r="P21" s="16">
        <v>300</v>
      </c>
      <c r="Q21" s="16">
        <v>312</v>
      </c>
      <c r="R21" s="16">
        <v>297</v>
      </c>
      <c r="S21" s="16">
        <v>284</v>
      </c>
      <c r="T21" s="16">
        <v>291</v>
      </c>
      <c r="U21" s="100">
        <v>277</v>
      </c>
      <c r="V21" s="100">
        <v>284</v>
      </c>
    </row>
    <row r="22" spans="1:22" ht="18" customHeight="1">
      <c r="A22" s="107" t="s">
        <v>112</v>
      </c>
      <c r="B22" s="112">
        <f>SUM(B6:B21)</f>
        <v>5338</v>
      </c>
      <c r="C22" s="112">
        <f t="shared" ref="C22:U22" si="0">SUM(C6:C21)</f>
        <v>7384</v>
      </c>
      <c r="D22" s="112">
        <f t="shared" si="0"/>
        <v>9181</v>
      </c>
      <c r="E22" s="112">
        <f t="shared" si="0"/>
        <v>10886</v>
      </c>
      <c r="F22" s="112">
        <f t="shared" si="0"/>
        <v>11430</v>
      </c>
      <c r="G22" s="112">
        <f t="shared" si="0"/>
        <v>12425</v>
      </c>
      <c r="H22" s="112">
        <f t="shared" si="0"/>
        <v>14096</v>
      </c>
      <c r="I22" s="112">
        <f t="shared" si="0"/>
        <v>14734</v>
      </c>
      <c r="J22" s="112">
        <f t="shared" si="0"/>
        <v>14836</v>
      </c>
      <c r="K22" s="112">
        <f t="shared" si="0"/>
        <v>14516</v>
      </c>
      <c r="L22" s="112">
        <f t="shared" si="0"/>
        <v>14354</v>
      </c>
      <c r="M22" s="112">
        <f t="shared" si="0"/>
        <v>13997</v>
      </c>
      <c r="N22" s="112">
        <f t="shared" si="0"/>
        <v>12570</v>
      </c>
      <c r="O22" s="112">
        <f t="shared" si="0"/>
        <v>12256</v>
      </c>
      <c r="P22" s="112">
        <f t="shared" si="0"/>
        <v>11859</v>
      </c>
      <c r="Q22" s="112">
        <f t="shared" si="0"/>
        <v>11624</v>
      </c>
      <c r="R22" s="112">
        <f t="shared" si="0"/>
        <v>11998</v>
      </c>
      <c r="S22" s="112">
        <f t="shared" si="0"/>
        <v>12835</v>
      </c>
      <c r="T22" s="112">
        <f t="shared" si="0"/>
        <v>13833</v>
      </c>
      <c r="U22" s="112">
        <f t="shared" si="0"/>
        <v>14199</v>
      </c>
      <c r="V22" s="118">
        <f>SUM(V6:V21)</f>
        <v>14673</v>
      </c>
    </row>
    <row r="23" spans="1:22" ht="18" customHeight="1">
      <c r="A23" s="105" t="s">
        <v>113</v>
      </c>
      <c r="B23" s="106">
        <f>B24-B22</f>
        <v>887</v>
      </c>
      <c r="C23" s="106">
        <f t="shared" ref="C23:U23" si="1">C24-C22</f>
        <v>1113</v>
      </c>
      <c r="D23" s="106">
        <f t="shared" si="1"/>
        <v>1308</v>
      </c>
      <c r="E23" s="106">
        <f t="shared" si="1"/>
        <v>1610</v>
      </c>
      <c r="F23" s="106">
        <f t="shared" si="1"/>
        <v>1898</v>
      </c>
      <c r="G23" s="106">
        <f t="shared" si="1"/>
        <v>2293</v>
      </c>
      <c r="H23" s="106">
        <f t="shared" si="1"/>
        <v>2707</v>
      </c>
      <c r="I23" s="106">
        <f t="shared" si="1"/>
        <v>2912</v>
      </c>
      <c r="J23" s="106">
        <f t="shared" si="1"/>
        <v>2883</v>
      </c>
      <c r="K23" s="106">
        <f t="shared" si="1"/>
        <v>2799</v>
      </c>
      <c r="L23" s="106">
        <f t="shared" si="1"/>
        <v>2862</v>
      </c>
      <c r="M23" s="106">
        <f t="shared" si="1"/>
        <v>2838</v>
      </c>
      <c r="N23" s="106">
        <f t="shared" si="1"/>
        <v>2514</v>
      </c>
      <c r="O23" s="106">
        <f t="shared" si="1"/>
        <v>2486</v>
      </c>
      <c r="P23" s="106">
        <f t="shared" si="1"/>
        <v>2421</v>
      </c>
      <c r="Q23" s="106">
        <f t="shared" si="1"/>
        <v>2449</v>
      </c>
      <c r="R23" s="106">
        <f t="shared" si="1"/>
        <v>2599</v>
      </c>
      <c r="S23" s="106">
        <f t="shared" si="1"/>
        <v>2857</v>
      </c>
      <c r="T23" s="106">
        <f t="shared" si="1"/>
        <v>3007</v>
      </c>
      <c r="U23" s="106">
        <f t="shared" si="1"/>
        <v>3029</v>
      </c>
      <c r="V23" s="100">
        <f>V24-V22</f>
        <v>3148</v>
      </c>
    </row>
    <row r="24" spans="1:22" ht="18" customHeight="1">
      <c r="A24" s="94" t="s">
        <v>38</v>
      </c>
      <c r="B24" s="62">
        <v>6225</v>
      </c>
      <c r="C24" s="62">
        <v>8497</v>
      </c>
      <c r="D24" s="62">
        <v>10489</v>
      </c>
      <c r="E24" s="62">
        <v>12496</v>
      </c>
      <c r="F24" s="62">
        <v>13328</v>
      </c>
      <c r="G24" s="62">
        <v>14718</v>
      </c>
      <c r="H24" s="62">
        <v>16803</v>
      </c>
      <c r="I24" s="62">
        <v>17646</v>
      </c>
      <c r="J24" s="62">
        <v>17719</v>
      </c>
      <c r="K24" s="62">
        <v>17315</v>
      </c>
      <c r="L24" s="62">
        <v>17216</v>
      </c>
      <c r="M24" s="62">
        <v>16835</v>
      </c>
      <c r="N24" s="62">
        <v>15084</v>
      </c>
      <c r="O24" s="62">
        <v>14742</v>
      </c>
      <c r="P24" s="62">
        <v>14280</v>
      </c>
      <c r="Q24" s="62">
        <v>14073</v>
      </c>
      <c r="R24" s="62">
        <v>14597</v>
      </c>
      <c r="S24" s="62">
        <v>15692</v>
      </c>
      <c r="T24" s="62">
        <v>16840</v>
      </c>
      <c r="U24" s="110">
        <v>17228</v>
      </c>
      <c r="V24" s="110">
        <v>17821</v>
      </c>
    </row>
    <row r="25" spans="1:22" ht="18" customHeight="1">
      <c r="A25" s="32" t="s">
        <v>52</v>
      </c>
      <c r="B25" s="33"/>
      <c r="C25" s="33"/>
      <c r="D25" s="33"/>
      <c r="E25" s="33"/>
      <c r="F25" s="32"/>
      <c r="G25" s="33"/>
      <c r="H25" s="33"/>
      <c r="I25" s="33"/>
      <c r="J25" s="33"/>
      <c r="K25" s="32"/>
      <c r="L25" s="33"/>
      <c r="M25" s="33"/>
      <c r="N25" s="33"/>
      <c r="O25" s="33"/>
      <c r="P25" s="32"/>
      <c r="Q25" s="33"/>
      <c r="R25" s="33"/>
      <c r="S25" s="33"/>
      <c r="T25" s="33"/>
      <c r="U25" s="100"/>
      <c r="V25" s="100"/>
    </row>
    <row r="26" spans="1:22" s="61" customFormat="1" ht="18" customHeight="1">
      <c r="A26" s="5" t="s">
        <v>114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100"/>
      <c r="V26" s="100"/>
    </row>
    <row r="27" spans="1:22" ht="18" customHeight="1"/>
    <row r="28" spans="1:22" ht="18" customHeight="1"/>
    <row r="29" spans="1:22" ht="18" customHeight="1">
      <c r="A29" s="60" t="s">
        <v>48</v>
      </c>
      <c r="B29" s="92">
        <v>2002</v>
      </c>
      <c r="C29" s="92">
        <v>2003</v>
      </c>
      <c r="D29" s="92">
        <v>2004</v>
      </c>
      <c r="E29" s="92">
        <v>2005</v>
      </c>
      <c r="F29" s="92">
        <v>2006</v>
      </c>
      <c r="G29" s="92">
        <v>2007</v>
      </c>
      <c r="H29" s="92">
        <v>2008</v>
      </c>
      <c r="I29" s="92">
        <v>2009</v>
      </c>
      <c r="J29" s="92">
        <v>2010</v>
      </c>
      <c r="K29" s="92">
        <v>2011</v>
      </c>
      <c r="L29" s="92">
        <v>2012</v>
      </c>
      <c r="M29" s="92">
        <v>2013</v>
      </c>
      <c r="N29" s="92">
        <v>2014</v>
      </c>
      <c r="O29" s="92">
        <v>2015</v>
      </c>
      <c r="P29" s="92">
        <v>2016</v>
      </c>
      <c r="Q29" s="92">
        <v>2017</v>
      </c>
      <c r="R29" s="92">
        <v>2018</v>
      </c>
      <c r="S29" s="92">
        <v>2019</v>
      </c>
      <c r="T29" s="92">
        <v>2020</v>
      </c>
      <c r="U29" s="92">
        <v>2021</v>
      </c>
      <c r="V29" s="92">
        <v>2022</v>
      </c>
    </row>
    <row r="30" spans="1:22" ht="18" customHeight="1">
      <c r="A30" s="73" t="s">
        <v>96</v>
      </c>
      <c r="B30" s="16">
        <v>139</v>
      </c>
      <c r="C30" s="16">
        <v>155</v>
      </c>
      <c r="D30" s="16">
        <v>170</v>
      </c>
      <c r="E30" s="16">
        <v>195</v>
      </c>
      <c r="F30" s="16">
        <v>215</v>
      </c>
      <c r="G30" s="16">
        <v>226</v>
      </c>
      <c r="H30" s="16">
        <v>227</v>
      </c>
      <c r="I30" s="16">
        <v>240</v>
      </c>
      <c r="J30" s="16">
        <v>245</v>
      </c>
      <c r="K30" s="16">
        <v>236</v>
      </c>
      <c r="L30" s="16">
        <v>231</v>
      </c>
      <c r="M30" s="16">
        <v>225</v>
      </c>
      <c r="N30" s="16">
        <v>178</v>
      </c>
      <c r="O30" s="16">
        <v>175</v>
      </c>
      <c r="P30" s="16">
        <v>170</v>
      </c>
      <c r="Q30" s="16">
        <v>159</v>
      </c>
      <c r="R30" s="16">
        <v>159</v>
      </c>
      <c r="S30" s="16">
        <v>179</v>
      </c>
      <c r="T30" s="16">
        <v>186</v>
      </c>
      <c r="U30" s="16">
        <v>184</v>
      </c>
      <c r="V30" s="63">
        <v>191</v>
      </c>
    </row>
    <row r="31" spans="1:22" ht="18" customHeight="1">
      <c r="A31" s="74" t="s">
        <v>97</v>
      </c>
      <c r="B31" s="16">
        <v>27</v>
      </c>
      <c r="C31" s="16">
        <v>31</v>
      </c>
      <c r="D31" s="16">
        <v>44</v>
      </c>
      <c r="E31" s="16">
        <v>47</v>
      </c>
      <c r="F31" s="16">
        <v>48</v>
      </c>
      <c r="G31" s="16">
        <v>54</v>
      </c>
      <c r="H31" s="16">
        <v>67</v>
      </c>
      <c r="I31" s="16">
        <v>76</v>
      </c>
      <c r="J31" s="16">
        <v>77</v>
      </c>
      <c r="K31" s="16">
        <v>72</v>
      </c>
      <c r="L31" s="16">
        <v>86</v>
      </c>
      <c r="M31" s="16">
        <v>95</v>
      </c>
      <c r="N31" s="16">
        <v>99</v>
      </c>
      <c r="O31" s="16">
        <v>117</v>
      </c>
      <c r="P31" s="16">
        <v>124</v>
      </c>
      <c r="Q31" s="16">
        <v>128</v>
      </c>
      <c r="R31" s="16">
        <v>144</v>
      </c>
      <c r="S31" s="16">
        <v>166</v>
      </c>
      <c r="T31" s="16">
        <v>189</v>
      </c>
      <c r="U31" s="16">
        <v>210</v>
      </c>
      <c r="V31" s="16">
        <v>221</v>
      </c>
    </row>
    <row r="32" spans="1:22" ht="18" customHeight="1">
      <c r="A32" s="74" t="s">
        <v>98</v>
      </c>
      <c r="B32" s="16">
        <v>284</v>
      </c>
      <c r="C32" s="16">
        <v>294</v>
      </c>
      <c r="D32" s="16">
        <v>293</v>
      </c>
      <c r="E32" s="16">
        <v>296</v>
      </c>
      <c r="F32" s="16">
        <v>303</v>
      </c>
      <c r="G32" s="16">
        <v>308</v>
      </c>
      <c r="H32" s="16">
        <v>303</v>
      </c>
      <c r="I32" s="16">
        <v>302</v>
      </c>
      <c r="J32" s="16">
        <v>302</v>
      </c>
      <c r="K32" s="16">
        <v>293</v>
      </c>
      <c r="L32" s="16">
        <v>296</v>
      </c>
      <c r="M32" s="16">
        <v>301</v>
      </c>
      <c r="N32" s="16">
        <v>292</v>
      </c>
      <c r="O32" s="16">
        <v>286</v>
      </c>
      <c r="P32" s="16">
        <v>265</v>
      </c>
      <c r="Q32" s="16">
        <v>260</v>
      </c>
      <c r="R32" s="16">
        <v>278</v>
      </c>
      <c r="S32" s="16">
        <v>296</v>
      </c>
      <c r="T32" s="16">
        <v>302</v>
      </c>
      <c r="U32" s="16">
        <v>300</v>
      </c>
      <c r="V32" s="16">
        <v>309</v>
      </c>
    </row>
    <row r="33" spans="1:22" ht="18" customHeight="1">
      <c r="A33" s="74" t="s">
        <v>99</v>
      </c>
      <c r="B33" s="16">
        <v>45</v>
      </c>
      <c r="C33" s="16">
        <v>56</v>
      </c>
      <c r="D33" s="16">
        <v>83</v>
      </c>
      <c r="E33" s="16">
        <v>108</v>
      </c>
      <c r="F33" s="16">
        <v>138</v>
      </c>
      <c r="G33" s="16">
        <v>168</v>
      </c>
      <c r="H33" s="16">
        <v>201</v>
      </c>
      <c r="I33" s="16">
        <v>213</v>
      </c>
      <c r="J33" s="16">
        <v>235</v>
      </c>
      <c r="K33" s="16">
        <v>252</v>
      </c>
      <c r="L33" s="16">
        <v>272</v>
      </c>
      <c r="M33" s="16">
        <v>292</v>
      </c>
      <c r="N33" s="16">
        <v>245</v>
      </c>
      <c r="O33" s="16">
        <v>238</v>
      </c>
      <c r="P33" s="16">
        <v>226</v>
      </c>
      <c r="Q33" s="16">
        <v>232</v>
      </c>
      <c r="R33" s="16">
        <v>245</v>
      </c>
      <c r="S33" s="16">
        <v>267</v>
      </c>
      <c r="T33" s="16">
        <v>265</v>
      </c>
      <c r="U33" s="16">
        <v>284</v>
      </c>
      <c r="V33" s="16">
        <v>311</v>
      </c>
    </row>
    <row r="34" spans="1:22" ht="18" customHeight="1">
      <c r="A34" s="74" t="s">
        <v>100</v>
      </c>
      <c r="B34" s="16">
        <v>114</v>
      </c>
      <c r="C34" s="16">
        <v>250</v>
      </c>
      <c r="D34" s="16">
        <v>488</v>
      </c>
      <c r="E34" s="16">
        <v>866</v>
      </c>
      <c r="F34" s="16">
        <v>1144</v>
      </c>
      <c r="G34" s="16">
        <v>1389</v>
      </c>
      <c r="H34" s="16">
        <v>1605</v>
      </c>
      <c r="I34" s="16">
        <v>1768</v>
      </c>
      <c r="J34" s="16">
        <v>1827</v>
      </c>
      <c r="K34" s="16">
        <v>1774</v>
      </c>
      <c r="L34" s="16">
        <v>1746</v>
      </c>
      <c r="M34" s="16">
        <v>1699</v>
      </c>
      <c r="N34" s="16">
        <v>1277</v>
      </c>
      <c r="O34" s="16">
        <v>1248</v>
      </c>
      <c r="P34" s="16">
        <v>1145</v>
      </c>
      <c r="Q34" s="16">
        <v>1076</v>
      </c>
      <c r="R34" s="16">
        <v>1115</v>
      </c>
      <c r="S34" s="16">
        <v>1218</v>
      </c>
      <c r="T34" s="16">
        <v>1278</v>
      </c>
      <c r="U34" s="16">
        <v>1323</v>
      </c>
      <c r="V34" s="16">
        <v>1371</v>
      </c>
    </row>
    <row r="35" spans="1:22" ht="18" customHeight="1">
      <c r="A35" s="74" t="s">
        <v>101</v>
      </c>
      <c r="B35" s="16">
        <v>14</v>
      </c>
      <c r="C35" s="16">
        <v>51</v>
      </c>
      <c r="D35" s="16">
        <v>103</v>
      </c>
      <c r="E35" s="16">
        <v>187</v>
      </c>
      <c r="F35" s="16">
        <v>278</v>
      </c>
      <c r="G35" s="16">
        <v>425</v>
      </c>
      <c r="H35" s="16">
        <v>728</v>
      </c>
      <c r="I35" s="16">
        <v>816</v>
      </c>
      <c r="J35" s="16">
        <v>823</v>
      </c>
      <c r="K35" s="16">
        <v>755</v>
      </c>
      <c r="L35" s="16">
        <v>747</v>
      </c>
      <c r="M35" s="16">
        <v>724</v>
      </c>
      <c r="N35" s="16">
        <v>668</v>
      </c>
      <c r="O35" s="16">
        <v>643</v>
      </c>
      <c r="P35" s="16">
        <v>609</v>
      </c>
      <c r="Q35" s="16">
        <v>568</v>
      </c>
      <c r="R35" s="16">
        <v>559</v>
      </c>
      <c r="S35" s="16">
        <v>549</v>
      </c>
      <c r="T35" s="16">
        <v>534</v>
      </c>
      <c r="U35" s="16">
        <v>524</v>
      </c>
      <c r="V35" s="16">
        <v>511</v>
      </c>
    </row>
    <row r="36" spans="1:22" ht="18" customHeight="1">
      <c r="A36" s="74" t="s">
        <v>102</v>
      </c>
      <c r="B36" s="16">
        <v>119</v>
      </c>
      <c r="C36" s="16">
        <v>165</v>
      </c>
      <c r="D36" s="16">
        <v>198</v>
      </c>
      <c r="E36" s="16">
        <v>226</v>
      </c>
      <c r="F36" s="16">
        <v>212</v>
      </c>
      <c r="G36" s="16">
        <v>195</v>
      </c>
      <c r="H36" s="16">
        <v>201</v>
      </c>
      <c r="I36" s="16">
        <v>187</v>
      </c>
      <c r="J36" s="16">
        <v>194</v>
      </c>
      <c r="K36" s="16">
        <v>187</v>
      </c>
      <c r="L36" s="16">
        <v>177</v>
      </c>
      <c r="M36" s="16">
        <v>171</v>
      </c>
      <c r="N36" s="16">
        <v>163</v>
      </c>
      <c r="O36" s="16">
        <v>156</v>
      </c>
      <c r="P36" s="16">
        <v>146</v>
      </c>
      <c r="Q36" s="16">
        <v>140</v>
      </c>
      <c r="R36" s="16">
        <v>147</v>
      </c>
      <c r="S36" s="16">
        <v>146</v>
      </c>
      <c r="T36" s="16">
        <v>145</v>
      </c>
      <c r="U36" s="16">
        <v>137</v>
      </c>
      <c r="V36" s="16">
        <v>125</v>
      </c>
    </row>
    <row r="37" spans="1:22" ht="18" customHeight="1">
      <c r="A37" s="74" t="s">
        <v>103</v>
      </c>
      <c r="B37" s="16">
        <v>310</v>
      </c>
      <c r="C37" s="16">
        <v>381</v>
      </c>
      <c r="D37" s="16">
        <v>369</v>
      </c>
      <c r="E37" s="16">
        <v>455</v>
      </c>
      <c r="F37" s="16">
        <v>492</v>
      </c>
      <c r="G37" s="16">
        <v>526</v>
      </c>
      <c r="H37" s="16">
        <v>589</v>
      </c>
      <c r="I37" s="16">
        <v>569</v>
      </c>
      <c r="J37" s="16">
        <v>593</v>
      </c>
      <c r="K37" s="16">
        <v>590</v>
      </c>
      <c r="L37" s="16">
        <v>600</v>
      </c>
      <c r="M37" s="16">
        <v>565</v>
      </c>
      <c r="N37" s="16">
        <v>569</v>
      </c>
      <c r="O37" s="16">
        <v>533</v>
      </c>
      <c r="P37" s="16">
        <v>547</v>
      </c>
      <c r="Q37" s="16">
        <v>523</v>
      </c>
      <c r="R37" s="16">
        <v>563</v>
      </c>
      <c r="S37" s="16">
        <v>608</v>
      </c>
      <c r="T37" s="16">
        <v>668</v>
      </c>
      <c r="U37" s="16">
        <v>673</v>
      </c>
      <c r="V37" s="16">
        <v>665</v>
      </c>
    </row>
    <row r="38" spans="1:22" ht="18" customHeight="1">
      <c r="A38" s="74" t="s">
        <v>104</v>
      </c>
      <c r="B38" s="16">
        <v>210</v>
      </c>
      <c r="C38" s="16">
        <v>241</v>
      </c>
      <c r="D38" s="16">
        <v>265</v>
      </c>
      <c r="E38" s="16">
        <v>328</v>
      </c>
      <c r="F38" s="16">
        <v>352</v>
      </c>
      <c r="G38" s="16">
        <v>380</v>
      </c>
      <c r="H38" s="16">
        <v>451</v>
      </c>
      <c r="I38" s="16">
        <v>470</v>
      </c>
      <c r="J38" s="16">
        <v>467</v>
      </c>
      <c r="K38" s="16">
        <v>460</v>
      </c>
      <c r="L38" s="16">
        <v>455</v>
      </c>
      <c r="M38" s="16">
        <v>448</v>
      </c>
      <c r="N38" s="16">
        <v>443</v>
      </c>
      <c r="O38" s="16">
        <v>436</v>
      </c>
      <c r="P38" s="16">
        <v>439</v>
      </c>
      <c r="Q38" s="16">
        <v>462</v>
      </c>
      <c r="R38" s="16">
        <v>487</v>
      </c>
      <c r="S38" s="16">
        <v>549</v>
      </c>
      <c r="T38" s="16">
        <v>645</v>
      </c>
      <c r="U38" s="16">
        <v>737</v>
      </c>
      <c r="V38" s="16">
        <v>855</v>
      </c>
    </row>
    <row r="39" spans="1:22" ht="18" customHeight="1">
      <c r="A39" s="74" t="s">
        <v>105</v>
      </c>
      <c r="B39" s="16">
        <v>38</v>
      </c>
      <c r="C39" s="16">
        <v>44</v>
      </c>
      <c r="D39" s="16">
        <v>54</v>
      </c>
      <c r="E39" s="16">
        <v>79</v>
      </c>
      <c r="F39" s="16">
        <v>80</v>
      </c>
      <c r="G39" s="16">
        <v>85</v>
      </c>
      <c r="H39" s="16">
        <v>87</v>
      </c>
      <c r="I39" s="16">
        <v>83</v>
      </c>
      <c r="J39" s="16">
        <v>83</v>
      </c>
      <c r="K39" s="16">
        <v>91</v>
      </c>
      <c r="L39" s="16">
        <v>94</v>
      </c>
      <c r="M39" s="16">
        <v>87</v>
      </c>
      <c r="N39" s="16">
        <v>81</v>
      </c>
      <c r="O39" s="16">
        <v>72</v>
      </c>
      <c r="P39" s="16">
        <v>70</v>
      </c>
      <c r="Q39" s="16">
        <v>75</v>
      </c>
      <c r="R39" s="16">
        <v>75</v>
      </c>
      <c r="S39" s="16">
        <v>77</v>
      </c>
      <c r="T39" s="16">
        <v>89</v>
      </c>
      <c r="U39" s="16">
        <v>91</v>
      </c>
      <c r="V39" s="16">
        <v>99</v>
      </c>
    </row>
    <row r="40" spans="1:22" ht="18" customHeight="1">
      <c r="A40" s="74" t="s">
        <v>106</v>
      </c>
      <c r="B40" s="16">
        <v>87</v>
      </c>
      <c r="C40" s="16">
        <v>149</v>
      </c>
      <c r="D40" s="16">
        <v>210</v>
      </c>
      <c r="E40" s="16">
        <v>250</v>
      </c>
      <c r="F40" s="16">
        <v>271</v>
      </c>
      <c r="G40" s="16">
        <v>280</v>
      </c>
      <c r="H40" s="16">
        <v>321</v>
      </c>
      <c r="I40" s="16">
        <v>324</v>
      </c>
      <c r="J40" s="16">
        <v>304</v>
      </c>
      <c r="K40" s="16">
        <v>282</v>
      </c>
      <c r="L40" s="16">
        <v>274</v>
      </c>
      <c r="M40" s="16">
        <v>259</v>
      </c>
      <c r="N40" s="16">
        <v>255</v>
      </c>
      <c r="O40" s="16">
        <v>253</v>
      </c>
      <c r="P40" s="16">
        <v>244</v>
      </c>
      <c r="Q40" s="16">
        <v>234</v>
      </c>
      <c r="R40" s="16">
        <v>249</v>
      </c>
      <c r="S40" s="16">
        <v>269</v>
      </c>
      <c r="T40" s="16">
        <v>296</v>
      </c>
      <c r="U40" s="16">
        <v>315</v>
      </c>
      <c r="V40" s="16">
        <v>326</v>
      </c>
    </row>
    <row r="41" spans="1:22" ht="18" customHeight="1">
      <c r="A41" s="74" t="s">
        <v>107</v>
      </c>
      <c r="B41" s="16">
        <v>33</v>
      </c>
      <c r="C41" s="16">
        <v>70</v>
      </c>
      <c r="D41" s="16">
        <v>130</v>
      </c>
      <c r="E41" s="16">
        <v>203</v>
      </c>
      <c r="F41" s="16">
        <v>242</v>
      </c>
      <c r="G41" s="16">
        <v>294</v>
      </c>
      <c r="H41" s="16">
        <v>366</v>
      </c>
      <c r="I41" s="16">
        <v>322</v>
      </c>
      <c r="J41" s="16">
        <v>270</v>
      </c>
      <c r="K41" s="16">
        <v>240</v>
      </c>
      <c r="L41" s="16">
        <v>212</v>
      </c>
      <c r="M41" s="16">
        <v>191</v>
      </c>
      <c r="N41" s="16">
        <v>176</v>
      </c>
      <c r="O41" s="16">
        <v>164</v>
      </c>
      <c r="P41" s="16">
        <v>138</v>
      </c>
      <c r="Q41" s="16">
        <v>135</v>
      </c>
      <c r="R41" s="16">
        <v>140</v>
      </c>
      <c r="S41" s="16">
        <v>136</v>
      </c>
      <c r="T41" s="16">
        <v>139</v>
      </c>
      <c r="U41" s="16">
        <v>134</v>
      </c>
      <c r="V41" s="16">
        <v>147</v>
      </c>
    </row>
    <row r="42" spans="1:22" ht="18" customHeight="1">
      <c r="A42" s="74" t="s">
        <v>108</v>
      </c>
      <c r="B42" s="16">
        <v>770</v>
      </c>
      <c r="C42" s="16">
        <v>951</v>
      </c>
      <c r="D42" s="16">
        <v>1021</v>
      </c>
      <c r="E42" s="16">
        <v>1028</v>
      </c>
      <c r="F42" s="16">
        <v>926</v>
      </c>
      <c r="G42" s="16">
        <v>949</v>
      </c>
      <c r="H42" s="16">
        <v>946</v>
      </c>
      <c r="I42" s="16">
        <v>1007</v>
      </c>
      <c r="J42" s="16">
        <v>977</v>
      </c>
      <c r="K42" s="16">
        <v>990</v>
      </c>
      <c r="L42" s="16">
        <v>946</v>
      </c>
      <c r="M42" s="16">
        <v>895</v>
      </c>
      <c r="N42" s="16">
        <v>831</v>
      </c>
      <c r="O42" s="16">
        <v>798</v>
      </c>
      <c r="P42" s="16">
        <v>771</v>
      </c>
      <c r="Q42" s="16">
        <v>792</v>
      </c>
      <c r="R42" s="16">
        <v>789</v>
      </c>
      <c r="S42" s="16">
        <v>886</v>
      </c>
      <c r="T42" s="16">
        <v>1046</v>
      </c>
      <c r="U42" s="16">
        <v>1050</v>
      </c>
      <c r="V42" s="16">
        <v>1024</v>
      </c>
    </row>
    <row r="43" spans="1:22" ht="18" customHeight="1">
      <c r="A43" s="74" t="s">
        <v>109</v>
      </c>
      <c r="B43" s="16">
        <v>606</v>
      </c>
      <c r="C43" s="16">
        <v>1023</v>
      </c>
      <c r="D43" s="16">
        <v>1323</v>
      </c>
      <c r="E43" s="16">
        <v>1379</v>
      </c>
      <c r="F43" s="16">
        <v>1161</v>
      </c>
      <c r="G43" s="16">
        <v>1065</v>
      </c>
      <c r="H43" s="16">
        <v>1160</v>
      </c>
      <c r="I43" s="16">
        <v>1167</v>
      </c>
      <c r="J43" s="16">
        <v>1181</v>
      </c>
      <c r="K43" s="16">
        <v>1148</v>
      </c>
      <c r="L43" s="16">
        <v>1086</v>
      </c>
      <c r="M43" s="16">
        <v>1005</v>
      </c>
      <c r="N43" s="16">
        <v>916</v>
      </c>
      <c r="O43" s="16">
        <v>890</v>
      </c>
      <c r="P43" s="16">
        <v>858</v>
      </c>
      <c r="Q43" s="16">
        <v>820</v>
      </c>
      <c r="R43" s="16">
        <v>818</v>
      </c>
      <c r="S43" s="16">
        <v>824</v>
      </c>
      <c r="T43" s="16">
        <v>854</v>
      </c>
      <c r="U43" s="16">
        <v>856</v>
      </c>
      <c r="V43" s="16">
        <v>842</v>
      </c>
    </row>
    <row r="44" spans="1:22" ht="18" customHeight="1">
      <c r="A44" s="74" t="s">
        <v>110</v>
      </c>
      <c r="B44" s="16">
        <v>12</v>
      </c>
      <c r="C44" s="16">
        <v>16</v>
      </c>
      <c r="D44" s="16">
        <v>30</v>
      </c>
      <c r="E44" s="16">
        <v>46</v>
      </c>
      <c r="F44" s="16">
        <v>60</v>
      </c>
      <c r="G44" s="16">
        <v>67</v>
      </c>
      <c r="H44" s="16">
        <v>88</v>
      </c>
      <c r="I44" s="16">
        <v>88</v>
      </c>
      <c r="J44" s="16">
        <v>85</v>
      </c>
      <c r="K44" s="16">
        <v>94</v>
      </c>
      <c r="L44" s="16">
        <v>91</v>
      </c>
      <c r="M44" s="16">
        <v>85</v>
      </c>
      <c r="N44" s="16">
        <v>83</v>
      </c>
      <c r="O44" s="16">
        <v>83</v>
      </c>
      <c r="P44" s="16">
        <v>84</v>
      </c>
      <c r="Q44" s="16">
        <v>85</v>
      </c>
      <c r="R44" s="16">
        <v>105</v>
      </c>
      <c r="S44" s="16">
        <v>141</v>
      </c>
      <c r="T44" s="16">
        <v>177</v>
      </c>
      <c r="U44" s="16">
        <v>178</v>
      </c>
      <c r="V44" s="16">
        <v>180</v>
      </c>
    </row>
    <row r="45" spans="1:22" ht="18" customHeight="1">
      <c r="A45" s="74" t="s">
        <v>111</v>
      </c>
      <c r="B45" s="16">
        <v>85</v>
      </c>
      <c r="C45" s="16">
        <v>83</v>
      </c>
      <c r="D45" s="16">
        <v>111</v>
      </c>
      <c r="E45" s="16">
        <v>136</v>
      </c>
      <c r="F45" s="16">
        <v>137</v>
      </c>
      <c r="G45" s="16">
        <v>143</v>
      </c>
      <c r="H45" s="16">
        <v>154</v>
      </c>
      <c r="I45" s="16">
        <v>141</v>
      </c>
      <c r="J45" s="16">
        <v>136</v>
      </c>
      <c r="K45" s="16">
        <v>129</v>
      </c>
      <c r="L45" s="16">
        <v>142</v>
      </c>
      <c r="M45" s="16">
        <v>136</v>
      </c>
      <c r="N45" s="16">
        <v>143</v>
      </c>
      <c r="O45" s="16">
        <v>144</v>
      </c>
      <c r="P45" s="16">
        <v>151</v>
      </c>
      <c r="Q45" s="16">
        <v>160</v>
      </c>
      <c r="R45" s="16">
        <v>149</v>
      </c>
      <c r="S45" s="16">
        <v>135</v>
      </c>
      <c r="T45" s="16">
        <v>147</v>
      </c>
      <c r="U45" s="16">
        <v>143</v>
      </c>
      <c r="V45" s="16">
        <v>141</v>
      </c>
    </row>
    <row r="46" spans="1:22" ht="18" customHeight="1">
      <c r="A46" s="108" t="s">
        <v>112</v>
      </c>
      <c r="B46" s="113">
        <f>SUM(B30:B45)</f>
        <v>2893</v>
      </c>
      <c r="C46" s="113">
        <f t="shared" ref="C46:U46" si="2">SUM(C30:C45)</f>
        <v>3960</v>
      </c>
      <c r="D46" s="113">
        <f t="shared" si="2"/>
        <v>4892</v>
      </c>
      <c r="E46" s="113">
        <f t="shared" si="2"/>
        <v>5829</v>
      </c>
      <c r="F46" s="113">
        <f t="shared" si="2"/>
        <v>6059</v>
      </c>
      <c r="G46" s="113">
        <f t="shared" si="2"/>
        <v>6554</v>
      </c>
      <c r="H46" s="113">
        <f t="shared" si="2"/>
        <v>7494</v>
      </c>
      <c r="I46" s="113">
        <f t="shared" si="2"/>
        <v>7773</v>
      </c>
      <c r="J46" s="113">
        <f t="shared" si="2"/>
        <v>7799</v>
      </c>
      <c r="K46" s="113">
        <f t="shared" si="2"/>
        <v>7593</v>
      </c>
      <c r="L46" s="113">
        <f t="shared" si="2"/>
        <v>7455</v>
      </c>
      <c r="M46" s="113">
        <f t="shared" si="2"/>
        <v>7178</v>
      </c>
      <c r="N46" s="113">
        <f t="shared" si="2"/>
        <v>6419</v>
      </c>
      <c r="O46" s="113">
        <f t="shared" si="2"/>
        <v>6236</v>
      </c>
      <c r="P46" s="113">
        <f t="shared" si="2"/>
        <v>5987</v>
      </c>
      <c r="Q46" s="113">
        <f t="shared" si="2"/>
        <v>5849</v>
      </c>
      <c r="R46" s="113">
        <f t="shared" si="2"/>
        <v>6022</v>
      </c>
      <c r="S46" s="113">
        <f t="shared" si="2"/>
        <v>6446</v>
      </c>
      <c r="T46" s="113">
        <f t="shared" si="2"/>
        <v>6960</v>
      </c>
      <c r="U46" s="113">
        <f t="shared" si="2"/>
        <v>7139</v>
      </c>
      <c r="V46" s="113">
        <f>SUM(V30:V45)</f>
        <v>7318</v>
      </c>
    </row>
    <row r="47" spans="1:22" ht="18" customHeight="1">
      <c r="A47" s="109" t="s">
        <v>113</v>
      </c>
      <c r="B47" s="16">
        <f>B48-B46</f>
        <v>470</v>
      </c>
      <c r="C47" s="16">
        <f t="shared" ref="C47:U47" si="3">C48-C46</f>
        <v>577</v>
      </c>
      <c r="D47" s="16">
        <f t="shared" si="3"/>
        <v>673</v>
      </c>
      <c r="E47" s="16">
        <f t="shared" si="3"/>
        <v>831</v>
      </c>
      <c r="F47" s="16">
        <f t="shared" si="3"/>
        <v>997</v>
      </c>
      <c r="G47" s="16">
        <f t="shared" si="3"/>
        <v>1217</v>
      </c>
      <c r="H47" s="16">
        <f t="shared" si="3"/>
        <v>1454</v>
      </c>
      <c r="I47" s="16">
        <f t="shared" si="3"/>
        <v>1551</v>
      </c>
      <c r="J47" s="16">
        <f t="shared" si="3"/>
        <v>1524</v>
      </c>
      <c r="K47" s="16">
        <f t="shared" si="3"/>
        <v>1455</v>
      </c>
      <c r="L47" s="16">
        <f t="shared" si="3"/>
        <v>1523</v>
      </c>
      <c r="M47" s="16">
        <f t="shared" si="3"/>
        <v>1502</v>
      </c>
      <c r="N47" s="16">
        <f t="shared" si="3"/>
        <v>1263</v>
      </c>
      <c r="O47" s="16">
        <f t="shared" si="3"/>
        <v>1242</v>
      </c>
      <c r="P47" s="16">
        <f t="shared" si="3"/>
        <v>1191</v>
      </c>
      <c r="Q47" s="16">
        <f t="shared" si="3"/>
        <v>1183</v>
      </c>
      <c r="R47" s="16">
        <f t="shared" si="3"/>
        <v>1265</v>
      </c>
      <c r="S47" s="16">
        <f t="shared" si="3"/>
        <v>1400</v>
      </c>
      <c r="T47" s="16">
        <f t="shared" si="3"/>
        <v>1450</v>
      </c>
      <c r="U47" s="16">
        <f t="shared" si="3"/>
        <v>1432</v>
      </c>
      <c r="V47" s="16">
        <f>V48-V46</f>
        <v>1480</v>
      </c>
    </row>
    <row r="48" spans="1:22" ht="18" customHeight="1">
      <c r="A48" s="95" t="s">
        <v>38</v>
      </c>
      <c r="B48" s="62">
        <v>3363</v>
      </c>
      <c r="C48" s="62">
        <v>4537</v>
      </c>
      <c r="D48" s="62">
        <v>5565</v>
      </c>
      <c r="E48" s="62">
        <v>6660</v>
      </c>
      <c r="F48" s="62">
        <v>7056</v>
      </c>
      <c r="G48" s="62">
        <v>7771</v>
      </c>
      <c r="H48" s="62">
        <v>8948</v>
      </c>
      <c r="I48" s="62">
        <v>9324</v>
      </c>
      <c r="J48" s="62">
        <v>9323</v>
      </c>
      <c r="K48" s="62">
        <v>9048</v>
      </c>
      <c r="L48" s="62">
        <v>8978</v>
      </c>
      <c r="M48" s="62">
        <v>8680</v>
      </c>
      <c r="N48" s="62">
        <v>7682</v>
      </c>
      <c r="O48" s="62">
        <v>7478</v>
      </c>
      <c r="P48" s="62">
        <v>7178</v>
      </c>
      <c r="Q48" s="62">
        <v>7032</v>
      </c>
      <c r="R48" s="62">
        <v>7287</v>
      </c>
      <c r="S48" s="62">
        <v>7846</v>
      </c>
      <c r="T48" s="62">
        <v>8410</v>
      </c>
      <c r="U48" s="111">
        <v>8571</v>
      </c>
      <c r="V48" s="111">
        <v>8798</v>
      </c>
    </row>
    <row r="49" spans="1:22" ht="18" customHeight="1">
      <c r="A49" s="58" t="s">
        <v>52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  <row r="50" spans="1:22" ht="18" customHeight="1">
      <c r="A50" s="72" t="s">
        <v>114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</row>
    <row r="51" spans="1:22" ht="18" customHeight="1">
      <c r="A51" s="14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</row>
    <row r="53" spans="1:22" ht="18" customHeight="1">
      <c r="A53" s="60" t="s">
        <v>49</v>
      </c>
      <c r="B53" s="92">
        <v>2002</v>
      </c>
      <c r="C53" s="92">
        <v>2003</v>
      </c>
      <c r="D53" s="92">
        <v>2004</v>
      </c>
      <c r="E53" s="92">
        <v>2005</v>
      </c>
      <c r="F53" s="92">
        <v>2006</v>
      </c>
      <c r="G53" s="92">
        <v>2007</v>
      </c>
      <c r="H53" s="92">
        <v>2008</v>
      </c>
      <c r="I53" s="92">
        <v>2009</v>
      </c>
      <c r="J53" s="92">
        <v>2010</v>
      </c>
      <c r="K53" s="92">
        <v>2011</v>
      </c>
      <c r="L53" s="92">
        <v>2012</v>
      </c>
      <c r="M53" s="92">
        <v>2013</v>
      </c>
      <c r="N53" s="92">
        <v>2014</v>
      </c>
      <c r="O53" s="92">
        <v>2015</v>
      </c>
      <c r="P53" s="92">
        <v>2016</v>
      </c>
      <c r="Q53" s="92">
        <v>2017</v>
      </c>
      <c r="R53" s="92">
        <v>2018</v>
      </c>
      <c r="S53" s="92">
        <v>2019</v>
      </c>
      <c r="T53" s="92">
        <v>2020</v>
      </c>
      <c r="U53" s="92">
        <v>2021</v>
      </c>
      <c r="V53" s="92">
        <v>2022</v>
      </c>
    </row>
    <row r="54" spans="1:22" ht="18" customHeight="1">
      <c r="A54" s="73" t="s">
        <v>96</v>
      </c>
      <c r="B54" s="16">
        <v>144</v>
      </c>
      <c r="C54" s="16">
        <v>162</v>
      </c>
      <c r="D54" s="16">
        <v>170</v>
      </c>
      <c r="E54" s="16">
        <v>188</v>
      </c>
      <c r="F54" s="16">
        <v>195</v>
      </c>
      <c r="G54" s="16">
        <v>200</v>
      </c>
      <c r="H54" s="16">
        <v>196</v>
      </c>
      <c r="I54" s="16">
        <v>201</v>
      </c>
      <c r="J54" s="16">
        <v>203</v>
      </c>
      <c r="K54" s="16">
        <v>200</v>
      </c>
      <c r="L54" s="16">
        <v>195</v>
      </c>
      <c r="M54" s="16">
        <v>190</v>
      </c>
      <c r="N54" s="16">
        <v>151</v>
      </c>
      <c r="O54" s="16">
        <v>150</v>
      </c>
      <c r="P54" s="16">
        <v>151</v>
      </c>
      <c r="Q54" s="16">
        <v>145</v>
      </c>
      <c r="R54" s="16">
        <v>149</v>
      </c>
      <c r="S54" s="16">
        <v>158</v>
      </c>
      <c r="T54" s="16">
        <v>161</v>
      </c>
      <c r="U54" s="16">
        <v>171</v>
      </c>
      <c r="V54" s="16">
        <v>177</v>
      </c>
    </row>
    <row r="55" spans="1:22" ht="18" customHeight="1">
      <c r="A55" s="74" t="s">
        <v>97</v>
      </c>
      <c r="B55" s="16">
        <v>19</v>
      </c>
      <c r="C55" s="16">
        <v>25</v>
      </c>
      <c r="D55" s="16">
        <v>33</v>
      </c>
      <c r="E55" s="16">
        <v>38</v>
      </c>
      <c r="F55" s="16">
        <v>42</v>
      </c>
      <c r="G55" s="16">
        <v>51</v>
      </c>
      <c r="H55" s="16">
        <v>62</v>
      </c>
      <c r="I55" s="16">
        <v>74</v>
      </c>
      <c r="J55" s="16">
        <v>75</v>
      </c>
      <c r="K55" s="16">
        <v>77</v>
      </c>
      <c r="L55" s="16">
        <v>85</v>
      </c>
      <c r="M55" s="16">
        <v>101</v>
      </c>
      <c r="N55" s="16">
        <v>100</v>
      </c>
      <c r="O55" s="16">
        <v>115</v>
      </c>
      <c r="P55" s="16">
        <v>123</v>
      </c>
      <c r="Q55" s="16">
        <v>127</v>
      </c>
      <c r="R55" s="16">
        <v>144</v>
      </c>
      <c r="S55" s="16">
        <v>162</v>
      </c>
      <c r="T55" s="16">
        <v>184</v>
      </c>
      <c r="U55" s="16">
        <v>193</v>
      </c>
      <c r="V55" s="16">
        <v>220</v>
      </c>
    </row>
    <row r="56" spans="1:22" ht="18" customHeight="1">
      <c r="A56" s="74" t="s">
        <v>98</v>
      </c>
      <c r="B56" s="16">
        <v>368</v>
      </c>
      <c r="C56" s="16">
        <v>373</v>
      </c>
      <c r="D56" s="16">
        <v>372</v>
      </c>
      <c r="E56" s="16">
        <v>379</v>
      </c>
      <c r="F56" s="16">
        <v>384</v>
      </c>
      <c r="G56" s="16">
        <v>382</v>
      </c>
      <c r="H56" s="16">
        <v>384</v>
      </c>
      <c r="I56" s="16">
        <v>386</v>
      </c>
      <c r="J56" s="16">
        <v>386</v>
      </c>
      <c r="K56" s="16">
        <v>375</v>
      </c>
      <c r="L56" s="16">
        <v>371</v>
      </c>
      <c r="M56" s="16">
        <v>378</v>
      </c>
      <c r="N56" s="16">
        <v>355</v>
      </c>
      <c r="O56" s="16">
        <v>353</v>
      </c>
      <c r="P56" s="16">
        <v>357</v>
      </c>
      <c r="Q56" s="16">
        <v>345</v>
      </c>
      <c r="R56" s="16">
        <v>346</v>
      </c>
      <c r="S56" s="16">
        <v>348</v>
      </c>
      <c r="T56" s="16">
        <v>363</v>
      </c>
      <c r="U56" s="16">
        <v>358</v>
      </c>
      <c r="V56" s="16">
        <v>352</v>
      </c>
    </row>
    <row r="57" spans="1:22" ht="18" customHeight="1">
      <c r="A57" s="74" t="s">
        <v>99</v>
      </c>
      <c r="B57" s="16">
        <v>27</v>
      </c>
      <c r="C57" s="16">
        <v>38</v>
      </c>
      <c r="D57" s="16">
        <v>60</v>
      </c>
      <c r="E57" s="16">
        <v>80</v>
      </c>
      <c r="F57" s="16">
        <v>108</v>
      </c>
      <c r="G57" s="16">
        <v>131</v>
      </c>
      <c r="H57" s="16">
        <v>147</v>
      </c>
      <c r="I57" s="16">
        <v>159</v>
      </c>
      <c r="J57" s="16">
        <v>173</v>
      </c>
      <c r="K57" s="16">
        <v>206</v>
      </c>
      <c r="L57" s="16">
        <v>227</v>
      </c>
      <c r="M57" s="16">
        <v>240</v>
      </c>
      <c r="N57" s="16">
        <v>208</v>
      </c>
      <c r="O57" s="16">
        <v>201</v>
      </c>
      <c r="P57" s="16">
        <v>201</v>
      </c>
      <c r="Q57" s="16">
        <v>213</v>
      </c>
      <c r="R57" s="16">
        <v>232</v>
      </c>
      <c r="S57" s="16">
        <v>241</v>
      </c>
      <c r="T57" s="16">
        <v>245</v>
      </c>
      <c r="U57" s="16">
        <v>254</v>
      </c>
      <c r="V57" s="16">
        <v>285</v>
      </c>
    </row>
    <row r="58" spans="1:22" ht="18" customHeight="1">
      <c r="A58" s="74" t="s">
        <v>100</v>
      </c>
      <c r="B58" s="16">
        <v>99</v>
      </c>
      <c r="C58" s="16">
        <v>235</v>
      </c>
      <c r="D58" s="16">
        <v>476</v>
      </c>
      <c r="E58" s="16">
        <v>841</v>
      </c>
      <c r="F58" s="16">
        <v>1107</v>
      </c>
      <c r="G58" s="16">
        <v>1338</v>
      </c>
      <c r="H58" s="16">
        <v>1541</v>
      </c>
      <c r="I58" s="16">
        <v>1694</v>
      </c>
      <c r="J58" s="16">
        <v>1749</v>
      </c>
      <c r="K58" s="16">
        <v>1692</v>
      </c>
      <c r="L58" s="16">
        <v>1671</v>
      </c>
      <c r="M58" s="16">
        <v>1629</v>
      </c>
      <c r="N58" s="16">
        <v>1247</v>
      </c>
      <c r="O58" s="16">
        <v>1224</v>
      </c>
      <c r="P58" s="16">
        <v>1130</v>
      </c>
      <c r="Q58" s="16">
        <v>1056</v>
      </c>
      <c r="R58" s="16">
        <v>1098</v>
      </c>
      <c r="S58" s="16">
        <v>1216</v>
      </c>
      <c r="T58" s="16">
        <v>1268</v>
      </c>
      <c r="U58" s="16">
        <v>1318</v>
      </c>
      <c r="V58" s="16">
        <v>1324</v>
      </c>
    </row>
    <row r="59" spans="1:22" ht="18" customHeight="1">
      <c r="A59" s="74" t="s">
        <v>101</v>
      </c>
      <c r="B59" s="16">
        <v>12</v>
      </c>
      <c r="C59" s="16">
        <v>46</v>
      </c>
      <c r="D59" s="16">
        <v>97</v>
      </c>
      <c r="E59" s="16">
        <v>178</v>
      </c>
      <c r="F59" s="16">
        <v>261</v>
      </c>
      <c r="G59" s="16">
        <v>377</v>
      </c>
      <c r="H59" s="16">
        <v>579</v>
      </c>
      <c r="I59" s="16">
        <v>682</v>
      </c>
      <c r="J59" s="16">
        <v>710</v>
      </c>
      <c r="K59" s="16">
        <v>692</v>
      </c>
      <c r="L59" s="16">
        <v>736</v>
      </c>
      <c r="M59" s="16">
        <v>728</v>
      </c>
      <c r="N59" s="16">
        <v>683</v>
      </c>
      <c r="O59" s="16">
        <v>667</v>
      </c>
      <c r="P59" s="16">
        <v>656</v>
      </c>
      <c r="Q59" s="16">
        <v>627</v>
      </c>
      <c r="R59" s="16">
        <v>645</v>
      </c>
      <c r="S59" s="16">
        <v>639</v>
      </c>
      <c r="T59" s="16">
        <v>637</v>
      </c>
      <c r="U59" s="16">
        <v>624</v>
      </c>
      <c r="V59" s="16">
        <v>618</v>
      </c>
    </row>
    <row r="60" spans="1:22" ht="18" customHeight="1">
      <c r="A60" s="74" t="s">
        <v>102</v>
      </c>
      <c r="B60" s="16">
        <v>85</v>
      </c>
      <c r="C60" s="16">
        <v>130</v>
      </c>
      <c r="D60" s="16">
        <v>151</v>
      </c>
      <c r="E60" s="16">
        <v>158</v>
      </c>
      <c r="F60" s="16">
        <v>147</v>
      </c>
      <c r="G60" s="16">
        <v>159</v>
      </c>
      <c r="H60" s="16">
        <v>181</v>
      </c>
      <c r="I60" s="16">
        <v>173</v>
      </c>
      <c r="J60" s="16">
        <v>186</v>
      </c>
      <c r="K60" s="16">
        <v>198</v>
      </c>
      <c r="L60" s="16">
        <v>201</v>
      </c>
      <c r="M60" s="16">
        <v>190</v>
      </c>
      <c r="N60" s="16">
        <v>172</v>
      </c>
      <c r="O60" s="16">
        <v>180</v>
      </c>
      <c r="P60" s="16">
        <v>174</v>
      </c>
      <c r="Q60" s="16">
        <v>173</v>
      </c>
      <c r="R60" s="16">
        <v>178</v>
      </c>
      <c r="S60" s="16">
        <v>176</v>
      </c>
      <c r="T60" s="16">
        <v>177</v>
      </c>
      <c r="U60" s="16">
        <v>167</v>
      </c>
      <c r="V60" s="16">
        <v>173</v>
      </c>
    </row>
    <row r="61" spans="1:22" ht="18" customHeight="1">
      <c r="A61" s="74" t="s">
        <v>103</v>
      </c>
      <c r="B61" s="16">
        <v>113</v>
      </c>
      <c r="C61" s="16">
        <v>126</v>
      </c>
      <c r="D61" s="16">
        <v>131</v>
      </c>
      <c r="E61" s="16">
        <v>148</v>
      </c>
      <c r="F61" s="16">
        <v>148</v>
      </c>
      <c r="G61" s="16">
        <v>169</v>
      </c>
      <c r="H61" s="16">
        <v>176</v>
      </c>
      <c r="I61" s="16">
        <v>182</v>
      </c>
      <c r="J61" s="16">
        <v>201</v>
      </c>
      <c r="K61" s="16">
        <v>193</v>
      </c>
      <c r="L61" s="16">
        <v>193</v>
      </c>
      <c r="M61" s="16">
        <v>204</v>
      </c>
      <c r="N61" s="16">
        <v>209</v>
      </c>
      <c r="O61" s="16">
        <v>205</v>
      </c>
      <c r="P61" s="16">
        <v>208</v>
      </c>
      <c r="Q61" s="16">
        <v>214</v>
      </c>
      <c r="R61" s="16">
        <v>211</v>
      </c>
      <c r="S61" s="16">
        <v>232</v>
      </c>
      <c r="T61" s="16">
        <v>275</v>
      </c>
      <c r="U61" s="16">
        <v>290</v>
      </c>
      <c r="V61" s="16">
        <v>316</v>
      </c>
    </row>
    <row r="62" spans="1:22" ht="18" customHeight="1">
      <c r="A62" s="74" t="s">
        <v>104</v>
      </c>
      <c r="B62" s="16">
        <v>109</v>
      </c>
      <c r="C62" s="16">
        <v>122</v>
      </c>
      <c r="D62" s="16">
        <v>141</v>
      </c>
      <c r="E62" s="16">
        <v>186</v>
      </c>
      <c r="F62" s="16">
        <v>206</v>
      </c>
      <c r="G62" s="16">
        <v>264</v>
      </c>
      <c r="H62" s="16">
        <v>334</v>
      </c>
      <c r="I62" s="16">
        <v>326</v>
      </c>
      <c r="J62" s="16">
        <v>337</v>
      </c>
      <c r="K62" s="16">
        <v>350</v>
      </c>
      <c r="L62" s="16">
        <v>354</v>
      </c>
      <c r="M62" s="16">
        <v>361</v>
      </c>
      <c r="N62" s="16">
        <v>361</v>
      </c>
      <c r="O62" s="16">
        <v>354</v>
      </c>
      <c r="P62" s="16">
        <v>366</v>
      </c>
      <c r="Q62" s="16">
        <v>372</v>
      </c>
      <c r="R62" s="16">
        <v>406</v>
      </c>
      <c r="S62" s="16">
        <v>452</v>
      </c>
      <c r="T62" s="16">
        <v>489</v>
      </c>
      <c r="U62" s="16">
        <v>557</v>
      </c>
      <c r="V62" s="16">
        <v>641</v>
      </c>
    </row>
    <row r="63" spans="1:22" ht="18" customHeight="1">
      <c r="A63" s="74" t="s">
        <v>105</v>
      </c>
      <c r="B63" s="16">
        <v>37</v>
      </c>
      <c r="C63" s="16">
        <v>42</v>
      </c>
      <c r="D63" s="16">
        <v>51</v>
      </c>
      <c r="E63" s="16">
        <v>74</v>
      </c>
      <c r="F63" s="16">
        <v>85</v>
      </c>
      <c r="G63" s="16">
        <v>90</v>
      </c>
      <c r="H63" s="16">
        <v>102</v>
      </c>
      <c r="I63" s="16">
        <v>109</v>
      </c>
      <c r="J63" s="16">
        <v>110</v>
      </c>
      <c r="K63" s="16">
        <v>122</v>
      </c>
      <c r="L63" s="16">
        <v>120</v>
      </c>
      <c r="M63" s="16">
        <v>118</v>
      </c>
      <c r="N63" s="16">
        <v>114</v>
      </c>
      <c r="O63" s="16">
        <v>109</v>
      </c>
      <c r="P63" s="16">
        <v>113</v>
      </c>
      <c r="Q63" s="16">
        <v>121</v>
      </c>
      <c r="R63" s="16">
        <v>118</v>
      </c>
      <c r="S63" s="16">
        <v>125</v>
      </c>
      <c r="T63" s="16">
        <v>142</v>
      </c>
      <c r="U63" s="16">
        <v>153</v>
      </c>
      <c r="V63" s="16">
        <v>160</v>
      </c>
    </row>
    <row r="64" spans="1:22" ht="18" customHeight="1">
      <c r="A64" s="74" t="s">
        <v>106</v>
      </c>
      <c r="B64" s="16">
        <v>83</v>
      </c>
      <c r="C64" s="16">
        <v>157</v>
      </c>
      <c r="D64" s="16">
        <v>196</v>
      </c>
      <c r="E64" s="16">
        <v>229</v>
      </c>
      <c r="F64" s="16">
        <v>236</v>
      </c>
      <c r="G64" s="16">
        <v>248</v>
      </c>
      <c r="H64" s="16">
        <v>284</v>
      </c>
      <c r="I64" s="16">
        <v>276</v>
      </c>
      <c r="J64" s="16">
        <v>261</v>
      </c>
      <c r="K64" s="16">
        <v>243</v>
      </c>
      <c r="L64" s="16">
        <v>240</v>
      </c>
      <c r="M64" s="16">
        <v>238</v>
      </c>
      <c r="N64" s="16">
        <v>226</v>
      </c>
      <c r="O64" s="16">
        <v>225</v>
      </c>
      <c r="P64" s="16">
        <v>211</v>
      </c>
      <c r="Q64" s="16">
        <v>204</v>
      </c>
      <c r="R64" s="16">
        <v>213</v>
      </c>
      <c r="S64" s="16">
        <v>231</v>
      </c>
      <c r="T64" s="16">
        <v>266</v>
      </c>
      <c r="U64" s="16">
        <v>285</v>
      </c>
      <c r="V64" s="16">
        <v>306</v>
      </c>
    </row>
    <row r="65" spans="1:22" ht="18" customHeight="1">
      <c r="A65" s="74" t="s">
        <v>107</v>
      </c>
      <c r="B65" s="16">
        <v>23</v>
      </c>
      <c r="C65" s="16">
        <v>77</v>
      </c>
      <c r="D65" s="16">
        <v>121</v>
      </c>
      <c r="E65" s="16">
        <v>184</v>
      </c>
      <c r="F65" s="16">
        <v>242</v>
      </c>
      <c r="G65" s="16">
        <v>303</v>
      </c>
      <c r="H65" s="16">
        <v>357</v>
      </c>
      <c r="I65" s="16">
        <v>337</v>
      </c>
      <c r="J65" s="16">
        <v>300</v>
      </c>
      <c r="K65" s="16">
        <v>256</v>
      </c>
      <c r="L65" s="16">
        <v>241</v>
      </c>
      <c r="M65" s="16">
        <v>232</v>
      </c>
      <c r="N65" s="16">
        <v>214</v>
      </c>
      <c r="O65" s="16">
        <v>195</v>
      </c>
      <c r="P65" s="16">
        <v>192</v>
      </c>
      <c r="Q65" s="16">
        <v>177</v>
      </c>
      <c r="R65" s="16">
        <v>185</v>
      </c>
      <c r="S65" s="16">
        <v>182</v>
      </c>
      <c r="T65" s="16">
        <v>186</v>
      </c>
      <c r="U65" s="16">
        <v>184</v>
      </c>
      <c r="V65" s="16">
        <v>191</v>
      </c>
    </row>
    <row r="66" spans="1:22" ht="18" customHeight="1">
      <c r="A66" s="74" t="s">
        <v>108</v>
      </c>
      <c r="B66" s="16">
        <v>768</v>
      </c>
      <c r="C66" s="16">
        <v>943</v>
      </c>
      <c r="D66" s="16">
        <v>1018</v>
      </c>
      <c r="E66" s="16">
        <v>1042</v>
      </c>
      <c r="F66" s="16">
        <v>973</v>
      </c>
      <c r="G66" s="16">
        <v>975</v>
      </c>
      <c r="H66" s="16">
        <v>1001</v>
      </c>
      <c r="I66" s="16">
        <v>1082</v>
      </c>
      <c r="J66" s="16">
        <v>1082</v>
      </c>
      <c r="K66" s="16">
        <v>1073</v>
      </c>
      <c r="L66" s="16">
        <v>1042</v>
      </c>
      <c r="M66" s="16">
        <v>1021</v>
      </c>
      <c r="N66" s="16">
        <v>982</v>
      </c>
      <c r="O66" s="16">
        <v>948</v>
      </c>
      <c r="P66" s="16">
        <v>935</v>
      </c>
      <c r="Q66" s="16">
        <v>971</v>
      </c>
      <c r="R66" s="16">
        <v>1005</v>
      </c>
      <c r="S66" s="16">
        <v>1131</v>
      </c>
      <c r="T66" s="16">
        <v>1327</v>
      </c>
      <c r="U66" s="16">
        <v>1353</v>
      </c>
      <c r="V66" s="16">
        <v>1374</v>
      </c>
    </row>
    <row r="67" spans="1:22" ht="18" customHeight="1">
      <c r="A67" s="74" t="s">
        <v>109</v>
      </c>
      <c r="B67" s="16">
        <v>479</v>
      </c>
      <c r="C67" s="16">
        <v>856</v>
      </c>
      <c r="D67" s="16">
        <v>1138</v>
      </c>
      <c r="E67" s="16">
        <v>1162</v>
      </c>
      <c r="F67" s="16">
        <v>1056</v>
      </c>
      <c r="G67" s="16">
        <v>993</v>
      </c>
      <c r="H67" s="16">
        <v>1051</v>
      </c>
      <c r="I67" s="16">
        <v>1057</v>
      </c>
      <c r="J67" s="16">
        <v>1043</v>
      </c>
      <c r="K67" s="16">
        <v>1017</v>
      </c>
      <c r="L67" s="16">
        <v>969</v>
      </c>
      <c r="M67" s="16">
        <v>937</v>
      </c>
      <c r="N67" s="16">
        <v>877</v>
      </c>
      <c r="O67" s="16">
        <v>848</v>
      </c>
      <c r="P67" s="16">
        <v>801</v>
      </c>
      <c r="Q67" s="16">
        <v>761</v>
      </c>
      <c r="R67" s="16">
        <v>755</v>
      </c>
      <c r="S67" s="16">
        <v>767</v>
      </c>
      <c r="T67" s="16">
        <v>772</v>
      </c>
      <c r="U67" s="16">
        <v>780</v>
      </c>
      <c r="V67" s="16">
        <v>816</v>
      </c>
    </row>
    <row r="68" spans="1:22" ht="18" customHeight="1">
      <c r="A68" s="74" t="s">
        <v>110</v>
      </c>
      <c r="B68" s="16">
        <v>19</v>
      </c>
      <c r="C68" s="16">
        <v>19</v>
      </c>
      <c r="D68" s="16">
        <v>41</v>
      </c>
      <c r="E68" s="16">
        <v>61</v>
      </c>
      <c r="F68" s="16">
        <v>81</v>
      </c>
      <c r="G68" s="16">
        <v>85</v>
      </c>
      <c r="H68" s="16">
        <v>100</v>
      </c>
      <c r="I68" s="16">
        <v>105</v>
      </c>
      <c r="J68" s="16">
        <v>102</v>
      </c>
      <c r="K68" s="16">
        <v>106</v>
      </c>
      <c r="L68" s="16">
        <v>109</v>
      </c>
      <c r="M68" s="16">
        <v>114</v>
      </c>
      <c r="N68" s="16">
        <v>104</v>
      </c>
      <c r="O68" s="16">
        <v>105</v>
      </c>
      <c r="P68" s="16">
        <v>105</v>
      </c>
      <c r="Q68" s="16">
        <v>117</v>
      </c>
      <c r="R68" s="16">
        <v>143</v>
      </c>
      <c r="S68" s="16">
        <v>180</v>
      </c>
      <c r="T68" s="16">
        <v>237</v>
      </c>
      <c r="U68" s="16">
        <v>239</v>
      </c>
      <c r="V68" s="16">
        <v>259</v>
      </c>
    </row>
    <row r="69" spans="1:22" ht="18" customHeight="1">
      <c r="A69" s="74" t="s">
        <v>111</v>
      </c>
      <c r="B69" s="16">
        <v>60</v>
      </c>
      <c r="C69" s="16">
        <v>73</v>
      </c>
      <c r="D69" s="16">
        <v>93</v>
      </c>
      <c r="E69" s="16">
        <v>109</v>
      </c>
      <c r="F69" s="16">
        <v>100</v>
      </c>
      <c r="G69" s="16">
        <v>106</v>
      </c>
      <c r="H69" s="16">
        <v>107</v>
      </c>
      <c r="I69" s="16">
        <v>118</v>
      </c>
      <c r="J69" s="16">
        <v>119</v>
      </c>
      <c r="K69" s="16">
        <v>123</v>
      </c>
      <c r="L69" s="16">
        <v>145</v>
      </c>
      <c r="M69" s="16">
        <v>138</v>
      </c>
      <c r="N69" s="16">
        <v>148</v>
      </c>
      <c r="O69" s="16">
        <v>141</v>
      </c>
      <c r="P69" s="16">
        <v>149</v>
      </c>
      <c r="Q69" s="16">
        <v>152</v>
      </c>
      <c r="R69" s="16">
        <v>148</v>
      </c>
      <c r="S69" s="16">
        <v>149</v>
      </c>
      <c r="T69" s="16">
        <v>144</v>
      </c>
      <c r="U69" s="16">
        <v>134</v>
      </c>
      <c r="V69" s="16">
        <v>143</v>
      </c>
    </row>
    <row r="70" spans="1:22" ht="18" customHeight="1">
      <c r="A70" s="108" t="s">
        <v>112</v>
      </c>
      <c r="B70" s="113">
        <f>SUM(B54:B69)</f>
        <v>2445</v>
      </c>
      <c r="C70" s="113">
        <f t="shared" ref="C70:U70" si="4">SUM(C54:C69)</f>
        <v>3424</v>
      </c>
      <c r="D70" s="113">
        <f t="shared" si="4"/>
        <v>4289</v>
      </c>
      <c r="E70" s="113">
        <f t="shared" si="4"/>
        <v>5057</v>
      </c>
      <c r="F70" s="113">
        <f t="shared" si="4"/>
        <v>5371</v>
      </c>
      <c r="G70" s="113">
        <f t="shared" si="4"/>
        <v>5871</v>
      </c>
      <c r="H70" s="113">
        <f t="shared" si="4"/>
        <v>6602</v>
      </c>
      <c r="I70" s="113">
        <f t="shared" si="4"/>
        <v>6961</v>
      </c>
      <c r="J70" s="113">
        <f t="shared" si="4"/>
        <v>7037</v>
      </c>
      <c r="K70" s="113">
        <f t="shared" si="4"/>
        <v>6923</v>
      </c>
      <c r="L70" s="113">
        <f t="shared" si="4"/>
        <v>6899</v>
      </c>
      <c r="M70" s="113">
        <f t="shared" si="4"/>
        <v>6819</v>
      </c>
      <c r="N70" s="113">
        <f t="shared" si="4"/>
        <v>6151</v>
      </c>
      <c r="O70" s="113">
        <f t="shared" si="4"/>
        <v>6020</v>
      </c>
      <c r="P70" s="113">
        <f t="shared" si="4"/>
        <v>5872</v>
      </c>
      <c r="Q70" s="113">
        <f t="shared" si="4"/>
        <v>5775</v>
      </c>
      <c r="R70" s="113">
        <f t="shared" si="4"/>
        <v>5976</v>
      </c>
      <c r="S70" s="113">
        <f t="shared" si="4"/>
        <v>6389</v>
      </c>
      <c r="T70" s="113">
        <f t="shared" si="4"/>
        <v>6873</v>
      </c>
      <c r="U70" s="113">
        <f t="shared" si="4"/>
        <v>7060</v>
      </c>
      <c r="V70" s="113">
        <f>SUM(V54:V69)</f>
        <v>7355</v>
      </c>
    </row>
    <row r="71" spans="1:22" ht="18" customHeight="1">
      <c r="A71" s="109" t="s">
        <v>113</v>
      </c>
      <c r="B71" s="16">
        <f>B72-B70</f>
        <v>417</v>
      </c>
      <c r="C71" s="16">
        <f t="shared" ref="C71:U71" si="5">C72-C70</f>
        <v>536</v>
      </c>
      <c r="D71" s="16">
        <f t="shared" si="5"/>
        <v>635</v>
      </c>
      <c r="E71" s="16">
        <f t="shared" si="5"/>
        <v>779</v>
      </c>
      <c r="F71" s="16">
        <f t="shared" si="5"/>
        <v>901</v>
      </c>
      <c r="G71" s="16">
        <f t="shared" si="5"/>
        <v>1076</v>
      </c>
      <c r="H71" s="16">
        <f t="shared" si="5"/>
        <v>1253</v>
      </c>
      <c r="I71" s="16">
        <f t="shared" si="5"/>
        <v>1361</v>
      </c>
      <c r="J71" s="16">
        <f t="shared" si="5"/>
        <v>1359</v>
      </c>
      <c r="K71" s="16">
        <f t="shared" si="5"/>
        <v>1344</v>
      </c>
      <c r="L71" s="16">
        <f t="shared" si="5"/>
        <v>1339</v>
      </c>
      <c r="M71" s="16">
        <f t="shared" si="5"/>
        <v>1336</v>
      </c>
      <c r="N71" s="16">
        <f t="shared" si="5"/>
        <v>1251</v>
      </c>
      <c r="O71" s="16">
        <f t="shared" si="5"/>
        <v>1244</v>
      </c>
      <c r="P71" s="16">
        <f t="shared" si="5"/>
        <v>1230</v>
      </c>
      <c r="Q71" s="16">
        <f t="shared" si="5"/>
        <v>1266</v>
      </c>
      <c r="R71" s="16">
        <f t="shared" si="5"/>
        <v>1334</v>
      </c>
      <c r="S71" s="16">
        <f t="shared" si="5"/>
        <v>1457</v>
      </c>
      <c r="T71" s="16">
        <f t="shared" si="5"/>
        <v>1557</v>
      </c>
      <c r="U71" s="16">
        <f t="shared" si="5"/>
        <v>1597</v>
      </c>
      <c r="V71" s="16">
        <f>V72-V70</f>
        <v>1668</v>
      </c>
    </row>
    <row r="72" spans="1:22" ht="18" customHeight="1">
      <c r="A72" s="95" t="s">
        <v>38</v>
      </c>
      <c r="B72" s="62">
        <v>2862</v>
      </c>
      <c r="C72" s="62">
        <v>3960</v>
      </c>
      <c r="D72" s="62">
        <v>4924</v>
      </c>
      <c r="E72" s="62">
        <v>5836</v>
      </c>
      <c r="F72" s="62">
        <v>6272</v>
      </c>
      <c r="G72" s="62">
        <v>6947</v>
      </c>
      <c r="H72" s="62">
        <v>7855</v>
      </c>
      <c r="I72" s="62">
        <v>8322</v>
      </c>
      <c r="J72" s="62">
        <v>8396</v>
      </c>
      <c r="K72" s="62">
        <v>8267</v>
      </c>
      <c r="L72" s="62">
        <v>8238</v>
      </c>
      <c r="M72" s="62">
        <v>8155</v>
      </c>
      <c r="N72" s="62">
        <v>7402</v>
      </c>
      <c r="O72" s="62">
        <v>7264</v>
      </c>
      <c r="P72" s="62">
        <v>7102</v>
      </c>
      <c r="Q72" s="62">
        <v>7041</v>
      </c>
      <c r="R72" s="62">
        <v>7310</v>
      </c>
      <c r="S72" s="62">
        <v>7846</v>
      </c>
      <c r="T72" s="62">
        <v>8430</v>
      </c>
      <c r="U72" s="111">
        <v>8657</v>
      </c>
      <c r="V72" s="111">
        <v>9023</v>
      </c>
    </row>
    <row r="73" spans="1:22" ht="18" customHeight="1">
      <c r="A73" s="58" t="s">
        <v>52</v>
      </c>
    </row>
    <row r="74" spans="1:22">
      <c r="A74" s="72" t="s">
        <v>114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74"/>
  <sheetViews>
    <sheetView topLeftCell="A5" zoomScale="70" zoomScaleNormal="70" zoomScalePageLayoutView="70" workbookViewId="0">
      <selection activeCell="F15" sqref="F15"/>
    </sheetView>
  </sheetViews>
  <sheetFormatPr defaultColWidth="10.875" defaultRowHeight="15"/>
  <cols>
    <col min="1" max="1" width="19" style="5" customWidth="1"/>
    <col min="2" max="21" width="10.875" style="5" customWidth="1"/>
    <col min="22" max="16384" width="10.875" style="5"/>
  </cols>
  <sheetData>
    <row r="1" spans="1:22" ht="30" customHeight="1">
      <c r="A1" s="20" t="s">
        <v>0</v>
      </c>
      <c r="B1" s="10"/>
      <c r="C1" s="10"/>
      <c r="D1" s="10"/>
      <c r="E1" s="11"/>
    </row>
    <row r="2" spans="1:22" ht="30" customHeight="1">
      <c r="A2" s="10" t="s">
        <v>115</v>
      </c>
      <c r="B2" s="10"/>
      <c r="C2" s="10"/>
      <c r="D2" s="10"/>
      <c r="E2" s="11"/>
    </row>
    <row r="5" spans="1:22" ht="18" customHeight="1">
      <c r="A5" s="59" t="s">
        <v>14</v>
      </c>
      <c r="B5" s="92" t="s">
        <v>18</v>
      </c>
      <c r="C5" s="92" t="s">
        <v>19</v>
      </c>
      <c r="D5" s="92" t="s">
        <v>20</v>
      </c>
      <c r="E5" s="92" t="s">
        <v>21</v>
      </c>
      <c r="F5" s="92" t="s">
        <v>22</v>
      </c>
      <c r="G5" s="92" t="s">
        <v>23</v>
      </c>
      <c r="H5" s="92" t="s">
        <v>24</v>
      </c>
      <c r="I5" s="92" t="s">
        <v>25</v>
      </c>
      <c r="J5" s="92" t="s">
        <v>26</v>
      </c>
      <c r="K5" s="92" t="s">
        <v>27</v>
      </c>
      <c r="L5" s="92" t="s">
        <v>28</v>
      </c>
      <c r="M5" s="92" t="s">
        <v>29</v>
      </c>
      <c r="N5" s="92" t="s">
        <v>30</v>
      </c>
      <c r="O5" s="92" t="s">
        <v>31</v>
      </c>
      <c r="P5" s="92" t="s">
        <v>32</v>
      </c>
      <c r="Q5" s="92" t="s">
        <v>33</v>
      </c>
      <c r="R5" s="92" t="s">
        <v>34</v>
      </c>
      <c r="S5" s="92" t="s">
        <v>35</v>
      </c>
      <c r="T5" s="92" t="s">
        <v>36</v>
      </c>
      <c r="U5" s="103" t="s">
        <v>37</v>
      </c>
      <c r="V5" s="103" t="s">
        <v>51</v>
      </c>
    </row>
    <row r="6" spans="1:22" ht="18" customHeight="1">
      <c r="A6" s="96" t="s">
        <v>96</v>
      </c>
      <c r="B6" s="63">
        <v>179</v>
      </c>
      <c r="C6" s="63">
        <v>216</v>
      </c>
      <c r="D6" s="63">
        <v>237</v>
      </c>
      <c r="E6" s="63">
        <v>279</v>
      </c>
      <c r="F6" s="63">
        <v>305</v>
      </c>
      <c r="G6" s="63">
        <v>309</v>
      </c>
      <c r="H6" s="63">
        <v>304</v>
      </c>
      <c r="I6" s="63">
        <v>320</v>
      </c>
      <c r="J6" s="63">
        <v>322</v>
      </c>
      <c r="K6" s="63">
        <v>311</v>
      </c>
      <c r="L6" s="63">
        <v>304</v>
      </c>
      <c r="M6" s="63">
        <v>289</v>
      </c>
      <c r="N6" s="63">
        <v>210</v>
      </c>
      <c r="O6" s="63">
        <v>209</v>
      </c>
      <c r="P6" s="63">
        <v>207</v>
      </c>
      <c r="Q6" s="63">
        <v>188</v>
      </c>
      <c r="R6" s="63">
        <v>188</v>
      </c>
      <c r="S6" s="63">
        <v>209</v>
      </c>
      <c r="T6" s="63">
        <v>220</v>
      </c>
      <c r="U6" s="102">
        <v>238</v>
      </c>
      <c r="V6" s="102">
        <v>248</v>
      </c>
    </row>
    <row r="7" spans="1:22" ht="18" customHeight="1">
      <c r="A7" s="13" t="s">
        <v>97</v>
      </c>
      <c r="B7" s="16">
        <v>32</v>
      </c>
      <c r="C7" s="16">
        <v>42</v>
      </c>
      <c r="D7" s="16">
        <v>60</v>
      </c>
      <c r="E7" s="16">
        <v>69</v>
      </c>
      <c r="F7" s="16">
        <v>73</v>
      </c>
      <c r="G7" s="16">
        <v>86</v>
      </c>
      <c r="H7" s="16">
        <v>108</v>
      </c>
      <c r="I7" s="16">
        <v>130</v>
      </c>
      <c r="J7" s="16">
        <v>132</v>
      </c>
      <c r="K7" s="16">
        <v>130</v>
      </c>
      <c r="L7" s="16">
        <v>154</v>
      </c>
      <c r="M7" s="16">
        <v>180</v>
      </c>
      <c r="N7" s="16">
        <v>181</v>
      </c>
      <c r="O7" s="16">
        <v>215</v>
      </c>
      <c r="P7" s="16">
        <v>231</v>
      </c>
      <c r="Q7" s="16">
        <v>242</v>
      </c>
      <c r="R7" s="64">
        <v>275</v>
      </c>
      <c r="S7" s="64">
        <v>321</v>
      </c>
      <c r="T7" s="64">
        <v>365</v>
      </c>
      <c r="U7" s="100">
        <v>397</v>
      </c>
      <c r="V7" s="100">
        <v>432</v>
      </c>
    </row>
    <row r="8" spans="1:22" ht="18" customHeight="1">
      <c r="A8" s="13" t="s">
        <v>116</v>
      </c>
      <c r="B8" s="16">
        <v>16</v>
      </c>
      <c r="C8" s="16">
        <v>32</v>
      </c>
      <c r="D8" s="16">
        <v>46</v>
      </c>
      <c r="E8" s="16">
        <v>65</v>
      </c>
      <c r="F8" s="16">
        <v>89</v>
      </c>
      <c r="G8" s="16">
        <v>142</v>
      </c>
      <c r="H8" s="16">
        <v>176</v>
      </c>
      <c r="I8" s="16">
        <v>191</v>
      </c>
      <c r="J8" s="16">
        <v>200</v>
      </c>
      <c r="K8" s="16">
        <v>171</v>
      </c>
      <c r="L8" s="16">
        <v>187</v>
      </c>
      <c r="M8" s="16">
        <v>169</v>
      </c>
      <c r="N8" s="16">
        <v>144</v>
      </c>
      <c r="O8" s="16">
        <v>125</v>
      </c>
      <c r="P8" s="16">
        <v>131</v>
      </c>
      <c r="Q8" s="16">
        <v>128</v>
      </c>
      <c r="R8" s="16">
        <v>136</v>
      </c>
      <c r="S8" s="16">
        <v>139</v>
      </c>
      <c r="T8" s="16">
        <v>141</v>
      </c>
      <c r="U8" s="100">
        <v>124</v>
      </c>
      <c r="V8" s="100">
        <v>125</v>
      </c>
    </row>
    <row r="9" spans="1:22" ht="18" customHeight="1">
      <c r="A9" s="13" t="s">
        <v>98</v>
      </c>
      <c r="B9" s="64">
        <v>145</v>
      </c>
      <c r="C9" s="16">
        <v>152</v>
      </c>
      <c r="D9" s="16">
        <v>149</v>
      </c>
      <c r="E9" s="16">
        <v>167</v>
      </c>
      <c r="F9" s="16">
        <v>192</v>
      </c>
      <c r="G9" s="16">
        <v>213</v>
      </c>
      <c r="H9" s="16">
        <v>215</v>
      </c>
      <c r="I9" s="16">
        <v>222</v>
      </c>
      <c r="J9" s="16">
        <v>225</v>
      </c>
      <c r="K9" s="16">
        <v>209</v>
      </c>
      <c r="L9" s="16">
        <v>212</v>
      </c>
      <c r="M9" s="16">
        <v>224</v>
      </c>
      <c r="N9" s="16">
        <v>201</v>
      </c>
      <c r="O9" s="16">
        <v>200</v>
      </c>
      <c r="P9" s="16">
        <v>183</v>
      </c>
      <c r="Q9" s="16">
        <v>165</v>
      </c>
      <c r="R9" s="16">
        <v>189</v>
      </c>
      <c r="S9" s="16">
        <v>218</v>
      </c>
      <c r="T9" s="16">
        <v>226</v>
      </c>
      <c r="U9" s="100">
        <v>217</v>
      </c>
      <c r="V9" s="100">
        <v>231</v>
      </c>
    </row>
    <row r="10" spans="1:22" ht="18" customHeight="1">
      <c r="A10" s="13" t="s">
        <v>117</v>
      </c>
      <c r="B10" s="16">
        <v>86</v>
      </c>
      <c r="C10" s="16">
        <v>108</v>
      </c>
      <c r="D10" s="16">
        <v>136</v>
      </c>
      <c r="E10" s="16">
        <v>162</v>
      </c>
      <c r="F10" s="16">
        <v>187</v>
      </c>
      <c r="G10" s="16">
        <v>233</v>
      </c>
      <c r="H10" s="16">
        <v>282</v>
      </c>
      <c r="I10" s="16">
        <v>303</v>
      </c>
      <c r="J10" s="16">
        <v>298</v>
      </c>
      <c r="K10" s="16">
        <v>287</v>
      </c>
      <c r="L10" s="16">
        <v>281</v>
      </c>
      <c r="M10" s="16">
        <v>278</v>
      </c>
      <c r="N10" s="16">
        <v>258</v>
      </c>
      <c r="O10" s="16">
        <v>252</v>
      </c>
      <c r="P10" s="16">
        <v>228</v>
      </c>
      <c r="Q10" s="16">
        <v>206</v>
      </c>
      <c r="R10" s="16">
        <v>226</v>
      </c>
      <c r="S10" s="16">
        <v>252</v>
      </c>
      <c r="T10" s="16">
        <v>287</v>
      </c>
      <c r="U10" s="100">
        <v>321</v>
      </c>
      <c r="V10" s="100">
        <v>349</v>
      </c>
    </row>
    <row r="11" spans="1:22" ht="18" customHeight="1">
      <c r="A11" s="13" t="s">
        <v>99</v>
      </c>
      <c r="B11" s="64">
        <v>60</v>
      </c>
      <c r="C11" s="64">
        <v>82</v>
      </c>
      <c r="D11" s="16">
        <v>129</v>
      </c>
      <c r="E11" s="16">
        <v>174</v>
      </c>
      <c r="F11" s="16">
        <v>234</v>
      </c>
      <c r="G11" s="16">
        <v>289</v>
      </c>
      <c r="H11" s="16">
        <v>343</v>
      </c>
      <c r="I11" s="16">
        <v>369</v>
      </c>
      <c r="J11" s="16">
        <v>405</v>
      </c>
      <c r="K11" s="16">
        <v>456</v>
      </c>
      <c r="L11" s="16">
        <v>496</v>
      </c>
      <c r="M11" s="16">
        <v>527</v>
      </c>
      <c r="N11" s="16">
        <v>451</v>
      </c>
      <c r="O11" s="16">
        <v>436</v>
      </c>
      <c r="P11" s="16">
        <v>425</v>
      </c>
      <c r="Q11" s="16">
        <v>451</v>
      </c>
      <c r="R11" s="16">
        <v>486</v>
      </c>
      <c r="S11" s="16">
        <v>517</v>
      </c>
      <c r="T11" s="16">
        <v>515</v>
      </c>
      <c r="U11" s="100">
        <v>545</v>
      </c>
      <c r="V11" s="100">
        <v>602</v>
      </c>
    </row>
    <row r="12" spans="1:22" ht="18" customHeight="1">
      <c r="A12" s="13" t="s">
        <v>100</v>
      </c>
      <c r="B12" s="64">
        <v>191</v>
      </c>
      <c r="C12" s="64">
        <v>464</v>
      </c>
      <c r="D12" s="64">
        <v>947</v>
      </c>
      <c r="E12" s="16">
        <v>1700</v>
      </c>
      <c r="F12" s="16">
        <v>2253</v>
      </c>
      <c r="G12" s="16">
        <v>2738</v>
      </c>
      <c r="H12" s="16">
        <v>3156</v>
      </c>
      <c r="I12" s="16">
        <v>3483</v>
      </c>
      <c r="J12" s="16">
        <v>3608</v>
      </c>
      <c r="K12" s="16">
        <v>3501</v>
      </c>
      <c r="L12" s="16">
        <v>3455</v>
      </c>
      <c r="M12" s="16">
        <v>3369</v>
      </c>
      <c r="N12" s="16">
        <v>2557</v>
      </c>
      <c r="O12" s="16">
        <v>2507</v>
      </c>
      <c r="P12" s="16">
        <v>2305</v>
      </c>
      <c r="Q12" s="16">
        <v>2158</v>
      </c>
      <c r="R12" s="16">
        <v>2240</v>
      </c>
      <c r="S12" s="16">
        <v>2464</v>
      </c>
      <c r="T12" s="16">
        <v>2570</v>
      </c>
      <c r="U12" s="100">
        <v>2662</v>
      </c>
      <c r="V12" s="100">
        <v>2723</v>
      </c>
    </row>
    <row r="13" spans="1:22" ht="18" customHeight="1">
      <c r="A13" s="13" t="s">
        <v>118</v>
      </c>
      <c r="B13" s="64">
        <v>17</v>
      </c>
      <c r="C13" s="64">
        <v>88</v>
      </c>
      <c r="D13" s="64">
        <v>193</v>
      </c>
      <c r="E13" s="16">
        <v>359</v>
      </c>
      <c r="F13" s="16">
        <v>542</v>
      </c>
      <c r="G13" s="16">
        <v>821</v>
      </c>
      <c r="H13" s="16">
        <v>1337</v>
      </c>
      <c r="I13" s="16">
        <v>1547</v>
      </c>
      <c r="J13" s="16">
        <v>1607</v>
      </c>
      <c r="K13" s="16">
        <v>1542</v>
      </c>
      <c r="L13" s="16">
        <v>1592</v>
      </c>
      <c r="M13" s="16">
        <v>1565</v>
      </c>
      <c r="N13" s="16">
        <v>1467</v>
      </c>
      <c r="O13" s="16">
        <v>1411</v>
      </c>
      <c r="P13" s="16">
        <v>1374</v>
      </c>
      <c r="Q13" s="16">
        <v>1297</v>
      </c>
      <c r="R13" s="16">
        <v>1323</v>
      </c>
      <c r="S13" s="16">
        <v>1314</v>
      </c>
      <c r="T13" s="16">
        <v>1301</v>
      </c>
      <c r="U13" s="100">
        <v>1287</v>
      </c>
      <c r="V13" s="100">
        <v>1266</v>
      </c>
    </row>
    <row r="14" spans="1:22" ht="18" customHeight="1">
      <c r="A14" s="13" t="s">
        <v>102</v>
      </c>
      <c r="B14" s="16">
        <v>198</v>
      </c>
      <c r="C14" s="16">
        <v>291</v>
      </c>
      <c r="D14" s="16">
        <v>351</v>
      </c>
      <c r="E14" s="16">
        <v>390</v>
      </c>
      <c r="F14" s="16">
        <v>364</v>
      </c>
      <c r="G14" s="16">
        <v>362</v>
      </c>
      <c r="H14" s="16">
        <v>397</v>
      </c>
      <c r="I14" s="16">
        <v>378</v>
      </c>
      <c r="J14" s="16">
        <v>400</v>
      </c>
      <c r="K14" s="16">
        <v>409</v>
      </c>
      <c r="L14" s="16">
        <v>403</v>
      </c>
      <c r="M14" s="16">
        <v>388</v>
      </c>
      <c r="N14" s="16">
        <v>366</v>
      </c>
      <c r="O14" s="16">
        <v>366</v>
      </c>
      <c r="P14" s="16">
        <v>348</v>
      </c>
      <c r="Q14" s="16">
        <v>339</v>
      </c>
      <c r="R14" s="16">
        <v>352</v>
      </c>
      <c r="S14" s="16">
        <v>350</v>
      </c>
      <c r="T14" s="16">
        <v>344</v>
      </c>
      <c r="U14" s="100">
        <v>315</v>
      </c>
      <c r="V14" s="100">
        <v>300</v>
      </c>
    </row>
    <row r="15" spans="1:22" ht="18" customHeight="1">
      <c r="A15" s="13" t="s">
        <v>103</v>
      </c>
      <c r="B15" s="16">
        <v>281</v>
      </c>
      <c r="C15" s="16">
        <v>364</v>
      </c>
      <c r="D15" s="16">
        <v>376</v>
      </c>
      <c r="E15" s="16">
        <v>482</v>
      </c>
      <c r="F15" s="16">
        <v>530</v>
      </c>
      <c r="G15" s="16">
        <v>576</v>
      </c>
      <c r="H15" s="16">
        <v>658</v>
      </c>
      <c r="I15" s="16">
        <v>648</v>
      </c>
      <c r="J15" s="16">
        <v>695</v>
      </c>
      <c r="K15" s="16">
        <v>715</v>
      </c>
      <c r="L15" s="16">
        <v>742</v>
      </c>
      <c r="M15" s="16">
        <v>726</v>
      </c>
      <c r="N15" s="16">
        <v>742</v>
      </c>
      <c r="O15" s="16">
        <v>719</v>
      </c>
      <c r="P15" s="16">
        <v>724</v>
      </c>
      <c r="Q15" s="16">
        <v>704</v>
      </c>
      <c r="R15" s="16">
        <v>744</v>
      </c>
      <c r="S15" s="16">
        <v>801</v>
      </c>
      <c r="T15" s="16">
        <v>912</v>
      </c>
      <c r="U15" s="100">
        <v>939</v>
      </c>
      <c r="V15" s="100">
        <v>931</v>
      </c>
    </row>
    <row r="16" spans="1:22" ht="18" customHeight="1">
      <c r="A16" s="13" t="s">
        <v>104</v>
      </c>
      <c r="B16" s="16">
        <v>143</v>
      </c>
      <c r="C16" s="16">
        <v>192</v>
      </c>
      <c r="D16" s="16">
        <v>235</v>
      </c>
      <c r="E16" s="16">
        <v>346</v>
      </c>
      <c r="F16" s="16">
        <v>407</v>
      </c>
      <c r="G16" s="16">
        <v>511</v>
      </c>
      <c r="H16" s="16">
        <v>669</v>
      </c>
      <c r="I16" s="16">
        <v>682</v>
      </c>
      <c r="J16" s="16">
        <v>710</v>
      </c>
      <c r="K16" s="16">
        <v>719</v>
      </c>
      <c r="L16" s="16">
        <v>733</v>
      </c>
      <c r="M16" s="16">
        <v>741</v>
      </c>
      <c r="N16" s="16">
        <v>711</v>
      </c>
      <c r="O16" s="16">
        <v>703</v>
      </c>
      <c r="P16" s="16">
        <v>699</v>
      </c>
      <c r="Q16" s="16">
        <v>688</v>
      </c>
      <c r="R16" s="16">
        <v>750</v>
      </c>
      <c r="S16" s="16">
        <v>853</v>
      </c>
      <c r="T16" s="16">
        <v>958</v>
      </c>
      <c r="U16" s="100">
        <v>1101</v>
      </c>
      <c r="V16" s="100">
        <v>1247</v>
      </c>
    </row>
    <row r="17" spans="1:22" ht="18" customHeight="1">
      <c r="A17" s="13" t="s">
        <v>107</v>
      </c>
      <c r="B17" s="64">
        <v>55</v>
      </c>
      <c r="C17" s="64">
        <v>148</v>
      </c>
      <c r="D17" s="64">
        <v>249</v>
      </c>
      <c r="E17" s="64">
        <v>384</v>
      </c>
      <c r="F17" s="64">
        <v>489</v>
      </c>
      <c r="G17" s="16">
        <v>601</v>
      </c>
      <c r="H17" s="16">
        <v>732</v>
      </c>
      <c r="I17" s="16">
        <v>670</v>
      </c>
      <c r="J17" s="16">
        <v>585</v>
      </c>
      <c r="K17" s="16">
        <v>506</v>
      </c>
      <c r="L17" s="16">
        <v>456</v>
      </c>
      <c r="M17" s="16">
        <v>416</v>
      </c>
      <c r="N17" s="16">
        <v>378</v>
      </c>
      <c r="O17" s="64">
        <v>345</v>
      </c>
      <c r="P17" s="64">
        <v>305</v>
      </c>
      <c r="Q17" s="64">
        <v>255</v>
      </c>
      <c r="R17" s="64">
        <v>260</v>
      </c>
      <c r="S17" s="64">
        <v>243</v>
      </c>
      <c r="T17" s="64">
        <v>221</v>
      </c>
      <c r="U17" s="100">
        <v>188</v>
      </c>
      <c r="V17" s="100">
        <v>178</v>
      </c>
    </row>
    <row r="18" spans="1:22" ht="18" customHeight="1">
      <c r="A18" s="13" t="s">
        <v>108</v>
      </c>
      <c r="B18" s="16">
        <v>1497</v>
      </c>
      <c r="C18" s="16">
        <v>1864</v>
      </c>
      <c r="D18" s="16">
        <v>2005</v>
      </c>
      <c r="E18" s="16">
        <v>2027</v>
      </c>
      <c r="F18" s="16">
        <v>1841</v>
      </c>
      <c r="G18" s="16">
        <v>1825</v>
      </c>
      <c r="H18" s="16">
        <v>1778</v>
      </c>
      <c r="I18" s="16">
        <v>1890</v>
      </c>
      <c r="J18" s="16">
        <v>1784</v>
      </c>
      <c r="K18" s="16">
        <v>1529</v>
      </c>
      <c r="L18" s="16">
        <v>1214</v>
      </c>
      <c r="M18" s="16">
        <v>1069</v>
      </c>
      <c r="N18" s="16">
        <v>826</v>
      </c>
      <c r="O18" s="16">
        <v>692</v>
      </c>
      <c r="P18" s="16">
        <v>640</v>
      </c>
      <c r="Q18" s="16">
        <v>636</v>
      </c>
      <c r="R18" s="16">
        <v>683</v>
      </c>
      <c r="S18" s="16">
        <v>894</v>
      </c>
      <c r="T18" s="16">
        <v>1228</v>
      </c>
      <c r="U18" s="100">
        <v>1249</v>
      </c>
      <c r="V18" s="100">
        <v>1252</v>
      </c>
    </row>
    <row r="19" spans="1:22" ht="18" customHeight="1">
      <c r="A19" s="13" t="s">
        <v>109</v>
      </c>
      <c r="B19" s="16">
        <v>1085</v>
      </c>
      <c r="C19" s="16">
        <v>1890</v>
      </c>
      <c r="D19" s="16">
        <v>2497</v>
      </c>
      <c r="E19" s="16">
        <v>2587</v>
      </c>
      <c r="F19" s="16">
        <v>2262</v>
      </c>
      <c r="G19" s="16">
        <v>2083</v>
      </c>
      <c r="H19" s="16">
        <v>2195</v>
      </c>
      <c r="I19" s="16">
        <v>2199</v>
      </c>
      <c r="J19" s="16">
        <v>2170</v>
      </c>
      <c r="K19" s="16">
        <v>2022</v>
      </c>
      <c r="L19" s="16">
        <v>1804</v>
      </c>
      <c r="M19" s="16">
        <v>1617</v>
      </c>
      <c r="N19" s="16">
        <v>1380</v>
      </c>
      <c r="O19" s="16">
        <v>1247</v>
      </c>
      <c r="P19" s="16">
        <v>1085</v>
      </c>
      <c r="Q19" s="16">
        <v>827</v>
      </c>
      <c r="R19" s="16">
        <v>783</v>
      </c>
      <c r="S19" s="16">
        <v>773</v>
      </c>
      <c r="T19" s="16">
        <v>724</v>
      </c>
      <c r="U19" s="100">
        <v>679</v>
      </c>
      <c r="V19" s="100">
        <v>620</v>
      </c>
    </row>
    <row r="20" spans="1:22" ht="18" customHeight="1">
      <c r="A20" s="13" t="s">
        <v>110</v>
      </c>
      <c r="B20" s="64">
        <v>16</v>
      </c>
      <c r="C20" s="64">
        <v>20</v>
      </c>
      <c r="D20" s="64">
        <v>54</v>
      </c>
      <c r="E20" s="64">
        <v>92</v>
      </c>
      <c r="F20" s="64">
        <v>128</v>
      </c>
      <c r="G20" s="64">
        <v>135</v>
      </c>
      <c r="H20" s="64">
        <v>169</v>
      </c>
      <c r="I20" s="64">
        <v>169</v>
      </c>
      <c r="J20" s="64">
        <v>162</v>
      </c>
      <c r="K20" s="64">
        <v>162</v>
      </c>
      <c r="L20" s="64">
        <v>155</v>
      </c>
      <c r="M20" s="64">
        <v>147</v>
      </c>
      <c r="N20" s="64">
        <v>121</v>
      </c>
      <c r="O20" s="64">
        <v>109</v>
      </c>
      <c r="P20" s="64">
        <v>119</v>
      </c>
      <c r="Q20" s="64">
        <v>124</v>
      </c>
      <c r="R20" s="16">
        <v>162</v>
      </c>
      <c r="S20" s="16">
        <v>226</v>
      </c>
      <c r="T20" s="16">
        <v>285</v>
      </c>
      <c r="U20" s="100">
        <v>276</v>
      </c>
      <c r="V20" s="100">
        <v>278</v>
      </c>
    </row>
    <row r="21" spans="1:22" ht="18" customHeight="1">
      <c r="A21" s="13" t="s">
        <v>111</v>
      </c>
      <c r="B21" s="64">
        <v>149</v>
      </c>
      <c r="C21" s="64">
        <v>156</v>
      </c>
      <c r="D21" s="64">
        <v>202</v>
      </c>
      <c r="E21" s="64">
        <v>242</v>
      </c>
      <c r="F21" s="64">
        <v>234</v>
      </c>
      <c r="G21" s="64">
        <v>253</v>
      </c>
      <c r="H21" s="16">
        <v>267</v>
      </c>
      <c r="I21" s="16">
        <v>260</v>
      </c>
      <c r="J21" s="16">
        <v>266</v>
      </c>
      <c r="K21" s="16">
        <v>269</v>
      </c>
      <c r="L21" s="16">
        <v>298</v>
      </c>
      <c r="M21" s="16">
        <v>283</v>
      </c>
      <c r="N21" s="16">
        <v>300</v>
      </c>
      <c r="O21" s="16">
        <v>300</v>
      </c>
      <c r="P21" s="16">
        <v>319</v>
      </c>
      <c r="Q21" s="16">
        <v>345</v>
      </c>
      <c r="R21" s="16">
        <v>328</v>
      </c>
      <c r="S21" s="16">
        <v>318</v>
      </c>
      <c r="T21" s="16">
        <v>319</v>
      </c>
      <c r="U21" s="100">
        <v>309</v>
      </c>
      <c r="V21" s="100">
        <v>311</v>
      </c>
    </row>
    <row r="22" spans="1:22" ht="18" customHeight="1">
      <c r="A22" s="107" t="s">
        <v>112</v>
      </c>
      <c r="B22" s="112">
        <f>SUM(B6:B21)</f>
        <v>4150</v>
      </c>
      <c r="C22" s="112">
        <f t="shared" ref="C22:U22" si="0">SUM(C6:C21)</f>
        <v>6109</v>
      </c>
      <c r="D22" s="112">
        <f t="shared" si="0"/>
        <v>7866</v>
      </c>
      <c r="E22" s="112">
        <f t="shared" si="0"/>
        <v>9525</v>
      </c>
      <c r="F22" s="112">
        <f t="shared" si="0"/>
        <v>10130</v>
      </c>
      <c r="G22" s="112">
        <f t="shared" si="0"/>
        <v>11177</v>
      </c>
      <c r="H22" s="112">
        <f t="shared" si="0"/>
        <v>12786</v>
      </c>
      <c r="I22" s="112">
        <f t="shared" si="0"/>
        <v>13461</v>
      </c>
      <c r="J22" s="112">
        <f t="shared" si="0"/>
        <v>13569</v>
      </c>
      <c r="K22" s="112">
        <f t="shared" si="0"/>
        <v>12938</v>
      </c>
      <c r="L22" s="112">
        <f t="shared" si="0"/>
        <v>12486</v>
      </c>
      <c r="M22" s="112">
        <f t="shared" si="0"/>
        <v>11988</v>
      </c>
      <c r="N22" s="112">
        <f t="shared" si="0"/>
        <v>10293</v>
      </c>
      <c r="O22" s="112">
        <f t="shared" si="0"/>
        <v>9836</v>
      </c>
      <c r="P22" s="112">
        <f t="shared" si="0"/>
        <v>9323</v>
      </c>
      <c r="Q22" s="112">
        <f t="shared" si="0"/>
        <v>8753</v>
      </c>
      <c r="R22" s="112">
        <f t="shared" si="0"/>
        <v>9125</v>
      </c>
      <c r="S22" s="112">
        <f t="shared" si="0"/>
        <v>9892</v>
      </c>
      <c r="T22" s="112">
        <f t="shared" si="0"/>
        <v>10616</v>
      </c>
      <c r="U22" s="112">
        <f t="shared" si="0"/>
        <v>10847</v>
      </c>
      <c r="V22" s="118">
        <f>SUM(V6:V21)</f>
        <v>11093</v>
      </c>
    </row>
    <row r="23" spans="1:22" ht="18" customHeight="1">
      <c r="A23" s="105" t="s">
        <v>113</v>
      </c>
      <c r="B23" s="106">
        <f>B24-B22</f>
        <v>668</v>
      </c>
      <c r="C23" s="106">
        <f t="shared" ref="C23:U23" si="1">C24-C22</f>
        <v>984</v>
      </c>
      <c r="D23" s="106">
        <f t="shared" si="1"/>
        <v>1234</v>
      </c>
      <c r="E23" s="106">
        <f t="shared" si="1"/>
        <v>1567</v>
      </c>
      <c r="F23" s="106">
        <f t="shared" si="1"/>
        <v>1796</v>
      </c>
      <c r="G23" s="106">
        <f t="shared" si="1"/>
        <v>2079</v>
      </c>
      <c r="H23" s="106">
        <f t="shared" si="1"/>
        <v>2462</v>
      </c>
      <c r="I23" s="106">
        <f t="shared" si="1"/>
        <v>2601</v>
      </c>
      <c r="J23" s="106">
        <f t="shared" si="1"/>
        <v>2501</v>
      </c>
      <c r="K23" s="106">
        <f t="shared" si="1"/>
        <v>2392</v>
      </c>
      <c r="L23" s="106">
        <f t="shared" si="1"/>
        <v>2400</v>
      </c>
      <c r="M23" s="106">
        <f t="shared" si="1"/>
        <v>2343</v>
      </c>
      <c r="N23" s="106">
        <f t="shared" si="1"/>
        <v>1969</v>
      </c>
      <c r="O23" s="106">
        <f t="shared" si="1"/>
        <v>1893</v>
      </c>
      <c r="P23" s="106">
        <f t="shared" si="1"/>
        <v>1787</v>
      </c>
      <c r="Q23" s="106">
        <f t="shared" si="1"/>
        <v>1769</v>
      </c>
      <c r="R23" s="106">
        <f t="shared" si="1"/>
        <v>1898</v>
      </c>
      <c r="S23" s="106">
        <f t="shared" si="1"/>
        <v>2129</v>
      </c>
      <c r="T23" s="106">
        <f t="shared" si="1"/>
        <v>2302</v>
      </c>
      <c r="U23" s="106">
        <f t="shared" si="1"/>
        <v>2277</v>
      </c>
      <c r="V23" s="100">
        <f>V24-V22</f>
        <v>2333</v>
      </c>
    </row>
    <row r="24" spans="1:22" ht="18" customHeight="1">
      <c r="A24" s="94" t="s">
        <v>38</v>
      </c>
      <c r="B24" s="62">
        <v>4818</v>
      </c>
      <c r="C24" s="62">
        <v>7093</v>
      </c>
      <c r="D24" s="62">
        <v>9100</v>
      </c>
      <c r="E24" s="62">
        <v>11092</v>
      </c>
      <c r="F24" s="62">
        <v>11926</v>
      </c>
      <c r="G24" s="62">
        <v>13256</v>
      </c>
      <c r="H24" s="62">
        <v>15248</v>
      </c>
      <c r="I24" s="62">
        <v>16062</v>
      </c>
      <c r="J24" s="62">
        <v>16070</v>
      </c>
      <c r="K24" s="62">
        <v>15330</v>
      </c>
      <c r="L24" s="62">
        <v>14886</v>
      </c>
      <c r="M24" s="62">
        <v>14331</v>
      </c>
      <c r="N24" s="62">
        <v>12262</v>
      </c>
      <c r="O24" s="62">
        <v>11729</v>
      </c>
      <c r="P24" s="62">
        <v>11110</v>
      </c>
      <c r="Q24" s="62">
        <v>10522</v>
      </c>
      <c r="R24" s="62">
        <v>11023</v>
      </c>
      <c r="S24" s="62">
        <v>12021</v>
      </c>
      <c r="T24" s="62">
        <v>12918</v>
      </c>
      <c r="U24" s="110">
        <v>13124</v>
      </c>
      <c r="V24" s="110">
        <v>13426</v>
      </c>
    </row>
    <row r="25" spans="1:22" ht="18" customHeight="1">
      <c r="A25" s="32" t="s">
        <v>52</v>
      </c>
      <c r="B25" s="69"/>
      <c r="C25" s="69"/>
      <c r="D25" s="69"/>
      <c r="E25" s="69"/>
      <c r="F25" s="68"/>
      <c r="G25" s="69"/>
      <c r="H25" s="69"/>
      <c r="I25" s="69"/>
      <c r="J25" s="69"/>
      <c r="K25" s="68"/>
      <c r="L25" s="69"/>
      <c r="M25" s="69"/>
      <c r="N25" s="69"/>
      <c r="O25" s="69"/>
      <c r="P25" s="68"/>
      <c r="Q25" s="69"/>
      <c r="R25" s="69"/>
      <c r="S25" s="69"/>
      <c r="T25" s="69"/>
      <c r="U25" s="100"/>
      <c r="V25" s="100"/>
    </row>
    <row r="26" spans="1:22" s="61" customFormat="1" ht="18" customHeight="1">
      <c r="A26" s="5" t="s">
        <v>119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100"/>
      <c r="V26" s="100"/>
    </row>
    <row r="27" spans="1:22" ht="18" customHeight="1"/>
    <row r="28" spans="1:22" ht="18" customHeight="1"/>
    <row r="29" spans="1:22" ht="18" customHeight="1">
      <c r="A29" s="60" t="s">
        <v>48</v>
      </c>
      <c r="B29" s="92">
        <v>2002</v>
      </c>
      <c r="C29" s="92">
        <v>2003</v>
      </c>
      <c r="D29" s="92">
        <v>2004</v>
      </c>
      <c r="E29" s="92">
        <v>2005</v>
      </c>
      <c r="F29" s="92">
        <v>2006</v>
      </c>
      <c r="G29" s="92">
        <v>2007</v>
      </c>
      <c r="H29" s="92">
        <v>2008</v>
      </c>
      <c r="I29" s="92">
        <v>2009</v>
      </c>
      <c r="J29" s="92">
        <v>2010</v>
      </c>
      <c r="K29" s="92">
        <v>2011</v>
      </c>
      <c r="L29" s="92">
        <v>2012</v>
      </c>
      <c r="M29" s="92">
        <v>2013</v>
      </c>
      <c r="N29" s="92">
        <v>2014</v>
      </c>
      <c r="O29" s="92">
        <v>2015</v>
      </c>
      <c r="P29" s="92">
        <v>2016</v>
      </c>
      <c r="Q29" s="92">
        <v>2017</v>
      </c>
      <c r="R29" s="92">
        <v>2018</v>
      </c>
      <c r="S29" s="92">
        <v>2019</v>
      </c>
      <c r="T29" s="92">
        <v>2020</v>
      </c>
      <c r="U29" s="92">
        <v>2021</v>
      </c>
      <c r="V29" s="119" t="s">
        <v>51</v>
      </c>
    </row>
    <row r="30" spans="1:22" ht="18" customHeight="1">
      <c r="A30" s="75" t="s">
        <v>96</v>
      </c>
      <c r="B30" s="63">
        <v>84</v>
      </c>
      <c r="C30" s="63">
        <v>103</v>
      </c>
      <c r="D30" s="63">
        <v>116</v>
      </c>
      <c r="E30" s="63">
        <v>138</v>
      </c>
      <c r="F30" s="63">
        <v>159</v>
      </c>
      <c r="G30" s="65">
        <v>161</v>
      </c>
      <c r="H30" s="65">
        <v>160</v>
      </c>
      <c r="I30" s="65">
        <v>170</v>
      </c>
      <c r="J30" s="65">
        <v>173</v>
      </c>
      <c r="K30" s="63">
        <v>163</v>
      </c>
      <c r="L30" s="63">
        <v>157</v>
      </c>
      <c r="M30" s="63">
        <v>153</v>
      </c>
      <c r="N30" s="65">
        <v>112</v>
      </c>
      <c r="O30" s="65">
        <v>112</v>
      </c>
      <c r="P30" s="65">
        <v>106</v>
      </c>
      <c r="Q30" s="65">
        <v>95</v>
      </c>
      <c r="R30" s="65">
        <v>91</v>
      </c>
      <c r="S30" s="65">
        <v>105</v>
      </c>
      <c r="T30" s="65">
        <v>111</v>
      </c>
      <c r="U30" s="65">
        <v>117</v>
      </c>
      <c r="V30" s="65">
        <v>121</v>
      </c>
    </row>
    <row r="31" spans="1:22" ht="18" customHeight="1">
      <c r="A31" s="74" t="s">
        <v>97</v>
      </c>
      <c r="B31" s="16">
        <v>22</v>
      </c>
      <c r="C31" s="16">
        <v>27</v>
      </c>
      <c r="D31" s="64">
        <v>38</v>
      </c>
      <c r="E31" s="16">
        <v>40</v>
      </c>
      <c r="F31" s="16">
        <v>40</v>
      </c>
      <c r="G31" s="64">
        <v>46</v>
      </c>
      <c r="H31" s="64">
        <v>57</v>
      </c>
      <c r="I31" s="64">
        <v>68</v>
      </c>
      <c r="J31" s="64">
        <v>69</v>
      </c>
      <c r="K31" s="64">
        <v>65</v>
      </c>
      <c r="L31" s="64">
        <v>80</v>
      </c>
      <c r="M31" s="64">
        <v>93</v>
      </c>
      <c r="N31" s="64">
        <v>98</v>
      </c>
      <c r="O31" s="64">
        <v>116</v>
      </c>
      <c r="P31" s="64">
        <v>123</v>
      </c>
      <c r="Q31" s="64">
        <v>128</v>
      </c>
      <c r="R31" s="64">
        <v>143</v>
      </c>
      <c r="S31" s="64">
        <v>165</v>
      </c>
      <c r="T31" s="64">
        <v>187</v>
      </c>
      <c r="U31" s="64">
        <v>209</v>
      </c>
      <c r="V31" s="16">
        <v>219</v>
      </c>
    </row>
    <row r="32" spans="1:22" ht="18" customHeight="1">
      <c r="A32" s="74" t="s">
        <v>116</v>
      </c>
      <c r="B32" s="64">
        <v>10</v>
      </c>
      <c r="C32" s="16">
        <v>15</v>
      </c>
      <c r="D32" s="16">
        <v>23</v>
      </c>
      <c r="E32" s="16">
        <v>30</v>
      </c>
      <c r="F32" s="16">
        <v>39</v>
      </c>
      <c r="G32" s="16">
        <v>69</v>
      </c>
      <c r="H32" s="16">
        <v>90</v>
      </c>
      <c r="I32" s="16">
        <v>97</v>
      </c>
      <c r="J32" s="16">
        <v>105</v>
      </c>
      <c r="K32" s="16">
        <v>86</v>
      </c>
      <c r="L32" s="16">
        <v>96</v>
      </c>
      <c r="M32" s="16">
        <v>86</v>
      </c>
      <c r="N32" s="16">
        <v>68</v>
      </c>
      <c r="O32" s="16">
        <v>57</v>
      </c>
      <c r="P32" s="16">
        <v>59</v>
      </c>
      <c r="Q32" s="16">
        <v>57</v>
      </c>
      <c r="R32" s="16">
        <v>61</v>
      </c>
      <c r="S32" s="16">
        <v>65</v>
      </c>
      <c r="T32" s="16">
        <v>66</v>
      </c>
      <c r="U32" s="16">
        <v>59</v>
      </c>
      <c r="V32" s="16">
        <v>63</v>
      </c>
    </row>
    <row r="33" spans="1:22" ht="18" customHeight="1">
      <c r="A33" s="74" t="s">
        <v>98</v>
      </c>
      <c r="B33" s="64">
        <v>66</v>
      </c>
      <c r="C33" s="64">
        <v>72</v>
      </c>
      <c r="D33" s="16">
        <v>74</v>
      </c>
      <c r="E33" s="16">
        <v>84</v>
      </c>
      <c r="F33" s="16">
        <v>94</v>
      </c>
      <c r="G33" s="16">
        <v>110</v>
      </c>
      <c r="H33" s="16">
        <v>112</v>
      </c>
      <c r="I33" s="16">
        <v>113</v>
      </c>
      <c r="J33" s="16">
        <v>115</v>
      </c>
      <c r="K33" s="16">
        <v>106</v>
      </c>
      <c r="L33" s="16">
        <v>110</v>
      </c>
      <c r="M33" s="16">
        <v>112</v>
      </c>
      <c r="N33" s="16">
        <v>106</v>
      </c>
      <c r="O33" s="16">
        <v>103</v>
      </c>
      <c r="P33" s="16">
        <v>88</v>
      </c>
      <c r="Q33" s="16">
        <v>80</v>
      </c>
      <c r="R33" s="16">
        <v>95</v>
      </c>
      <c r="S33" s="16">
        <v>117</v>
      </c>
      <c r="T33" s="16">
        <v>118</v>
      </c>
      <c r="U33" s="16">
        <v>116</v>
      </c>
      <c r="V33" s="16">
        <v>125</v>
      </c>
    </row>
    <row r="34" spans="1:22" ht="18" customHeight="1">
      <c r="A34" s="74" t="s">
        <v>117</v>
      </c>
      <c r="B34" s="64">
        <v>63</v>
      </c>
      <c r="C34" s="64">
        <v>79</v>
      </c>
      <c r="D34" s="16">
        <v>95</v>
      </c>
      <c r="E34" s="16">
        <v>114</v>
      </c>
      <c r="F34" s="16">
        <v>128</v>
      </c>
      <c r="G34" s="16">
        <v>156</v>
      </c>
      <c r="H34" s="16">
        <v>183</v>
      </c>
      <c r="I34" s="16">
        <v>201</v>
      </c>
      <c r="J34" s="16">
        <v>192</v>
      </c>
      <c r="K34" s="16">
        <v>182</v>
      </c>
      <c r="L34" s="16">
        <v>179</v>
      </c>
      <c r="M34" s="16">
        <v>176</v>
      </c>
      <c r="N34" s="16">
        <v>164</v>
      </c>
      <c r="O34" s="16">
        <v>158</v>
      </c>
      <c r="P34" s="16">
        <v>143</v>
      </c>
      <c r="Q34" s="16">
        <v>128</v>
      </c>
      <c r="R34" s="16">
        <v>138</v>
      </c>
      <c r="S34" s="16">
        <v>152</v>
      </c>
      <c r="T34" s="16">
        <v>173</v>
      </c>
      <c r="U34" s="16">
        <v>186</v>
      </c>
      <c r="V34" s="16">
        <v>201</v>
      </c>
    </row>
    <row r="35" spans="1:22" ht="18" customHeight="1">
      <c r="A35" s="74" t="s">
        <v>99</v>
      </c>
      <c r="B35" s="64">
        <v>34</v>
      </c>
      <c r="C35" s="64">
        <v>45</v>
      </c>
      <c r="D35" s="64">
        <v>71</v>
      </c>
      <c r="E35" s="64">
        <v>96</v>
      </c>
      <c r="F35" s="16">
        <v>127</v>
      </c>
      <c r="G35" s="16">
        <v>159</v>
      </c>
      <c r="H35" s="16">
        <v>196</v>
      </c>
      <c r="I35" s="16">
        <v>207</v>
      </c>
      <c r="J35" s="16">
        <v>229</v>
      </c>
      <c r="K35" s="16">
        <v>247</v>
      </c>
      <c r="L35" s="16">
        <v>267</v>
      </c>
      <c r="M35" s="16">
        <v>285</v>
      </c>
      <c r="N35" s="16">
        <v>240</v>
      </c>
      <c r="O35" s="16">
        <v>232</v>
      </c>
      <c r="P35" s="16">
        <v>222</v>
      </c>
      <c r="Q35" s="16">
        <v>230</v>
      </c>
      <c r="R35" s="16">
        <v>245</v>
      </c>
      <c r="S35" s="16">
        <v>267</v>
      </c>
      <c r="T35" s="16">
        <v>260</v>
      </c>
      <c r="U35" s="16">
        <v>282</v>
      </c>
      <c r="V35" s="16">
        <v>310</v>
      </c>
    </row>
    <row r="36" spans="1:22" ht="18" customHeight="1">
      <c r="A36" s="74" t="s">
        <v>100</v>
      </c>
      <c r="B36" s="64">
        <v>104</v>
      </c>
      <c r="C36" s="64">
        <v>238</v>
      </c>
      <c r="D36" s="64">
        <v>479</v>
      </c>
      <c r="E36" s="64">
        <v>863</v>
      </c>
      <c r="F36" s="64">
        <v>1146</v>
      </c>
      <c r="G36" s="64">
        <v>1395</v>
      </c>
      <c r="H36" s="64">
        <v>1610</v>
      </c>
      <c r="I36" s="64">
        <v>1778</v>
      </c>
      <c r="J36" s="64">
        <v>1842</v>
      </c>
      <c r="K36" s="64">
        <v>1789</v>
      </c>
      <c r="L36" s="64">
        <v>1765</v>
      </c>
      <c r="M36" s="64">
        <v>1716</v>
      </c>
      <c r="N36" s="64">
        <v>1292</v>
      </c>
      <c r="O36" s="64">
        <v>1267</v>
      </c>
      <c r="P36" s="64">
        <v>1160</v>
      </c>
      <c r="Q36" s="64">
        <v>1089</v>
      </c>
      <c r="R36" s="16">
        <v>1131</v>
      </c>
      <c r="S36" s="16">
        <v>1238</v>
      </c>
      <c r="T36" s="16">
        <v>1292</v>
      </c>
      <c r="U36" s="16">
        <v>1335</v>
      </c>
      <c r="V36" s="16">
        <v>1389</v>
      </c>
    </row>
    <row r="37" spans="1:22" ht="18" customHeight="1">
      <c r="A37" s="74" t="s">
        <v>118</v>
      </c>
      <c r="B37" s="64">
        <v>8</v>
      </c>
      <c r="C37" s="64">
        <v>45</v>
      </c>
      <c r="D37" s="64">
        <v>98</v>
      </c>
      <c r="E37" s="64">
        <v>183</v>
      </c>
      <c r="F37" s="64">
        <v>280</v>
      </c>
      <c r="G37" s="64">
        <v>437</v>
      </c>
      <c r="H37" s="64">
        <v>745</v>
      </c>
      <c r="I37" s="64">
        <v>843</v>
      </c>
      <c r="J37" s="64">
        <v>867</v>
      </c>
      <c r="K37" s="64">
        <v>806</v>
      </c>
      <c r="L37" s="64">
        <v>806</v>
      </c>
      <c r="M37" s="64">
        <v>789</v>
      </c>
      <c r="N37" s="64">
        <v>735</v>
      </c>
      <c r="O37" s="64">
        <v>703</v>
      </c>
      <c r="P37" s="64">
        <v>670</v>
      </c>
      <c r="Q37" s="64">
        <v>620</v>
      </c>
      <c r="R37" s="64">
        <v>621</v>
      </c>
      <c r="S37" s="16">
        <v>616</v>
      </c>
      <c r="T37" s="16">
        <v>604</v>
      </c>
      <c r="U37" s="16">
        <v>600</v>
      </c>
      <c r="V37" s="16">
        <v>586</v>
      </c>
    </row>
    <row r="38" spans="1:22" ht="18" customHeight="1">
      <c r="A38" s="74" t="s">
        <v>102</v>
      </c>
      <c r="B38" s="16">
        <v>117</v>
      </c>
      <c r="C38" s="16">
        <v>164</v>
      </c>
      <c r="D38" s="16">
        <v>200</v>
      </c>
      <c r="E38" s="16">
        <v>231</v>
      </c>
      <c r="F38" s="16">
        <v>218</v>
      </c>
      <c r="G38" s="16">
        <v>206</v>
      </c>
      <c r="H38" s="16">
        <v>216</v>
      </c>
      <c r="I38" s="16">
        <v>201</v>
      </c>
      <c r="J38" s="16">
        <v>209</v>
      </c>
      <c r="K38" s="16">
        <v>206</v>
      </c>
      <c r="L38" s="16">
        <v>193</v>
      </c>
      <c r="M38" s="16">
        <v>188</v>
      </c>
      <c r="N38" s="16">
        <v>180</v>
      </c>
      <c r="O38" s="16">
        <v>171</v>
      </c>
      <c r="P38" s="16">
        <v>163</v>
      </c>
      <c r="Q38" s="16">
        <v>158</v>
      </c>
      <c r="R38" s="16">
        <v>166</v>
      </c>
      <c r="S38" s="16">
        <v>165</v>
      </c>
      <c r="T38" s="16">
        <v>163</v>
      </c>
      <c r="U38" s="16">
        <v>149</v>
      </c>
      <c r="V38" s="16">
        <v>134</v>
      </c>
    </row>
    <row r="39" spans="1:22" ht="18" customHeight="1">
      <c r="A39" s="74" t="s">
        <v>103</v>
      </c>
      <c r="B39" s="64">
        <v>239</v>
      </c>
      <c r="C39" s="16">
        <v>306</v>
      </c>
      <c r="D39" s="16">
        <v>306</v>
      </c>
      <c r="E39" s="16">
        <v>397</v>
      </c>
      <c r="F39" s="16">
        <v>443</v>
      </c>
      <c r="G39" s="16">
        <v>471</v>
      </c>
      <c r="H39" s="16">
        <v>536</v>
      </c>
      <c r="I39" s="16">
        <v>519</v>
      </c>
      <c r="J39" s="16">
        <v>542</v>
      </c>
      <c r="K39" s="16">
        <v>556</v>
      </c>
      <c r="L39" s="16">
        <v>579</v>
      </c>
      <c r="M39" s="16">
        <v>547</v>
      </c>
      <c r="N39" s="16">
        <v>552</v>
      </c>
      <c r="O39" s="16">
        <v>525</v>
      </c>
      <c r="P39" s="16">
        <v>530</v>
      </c>
      <c r="Q39" s="16">
        <v>510</v>
      </c>
      <c r="R39" s="16">
        <v>550</v>
      </c>
      <c r="S39" s="16">
        <v>588</v>
      </c>
      <c r="T39" s="16">
        <v>645</v>
      </c>
      <c r="U39" s="16">
        <v>647</v>
      </c>
      <c r="V39" s="16">
        <v>634</v>
      </c>
    </row>
    <row r="40" spans="1:22" ht="18" customHeight="1">
      <c r="A40" s="74" t="s">
        <v>104</v>
      </c>
      <c r="B40" s="64">
        <v>118</v>
      </c>
      <c r="C40" s="16">
        <v>151</v>
      </c>
      <c r="D40" s="16">
        <v>172</v>
      </c>
      <c r="E40" s="16">
        <v>240</v>
      </c>
      <c r="F40" s="16">
        <v>274</v>
      </c>
      <c r="G40" s="16">
        <v>318</v>
      </c>
      <c r="H40" s="16">
        <v>395</v>
      </c>
      <c r="I40" s="16">
        <v>409</v>
      </c>
      <c r="J40" s="16">
        <v>421</v>
      </c>
      <c r="K40" s="16">
        <v>416</v>
      </c>
      <c r="L40" s="16">
        <v>418</v>
      </c>
      <c r="M40" s="16">
        <v>418</v>
      </c>
      <c r="N40" s="16">
        <v>394</v>
      </c>
      <c r="O40" s="16">
        <v>394</v>
      </c>
      <c r="P40" s="64">
        <v>379</v>
      </c>
      <c r="Q40" s="64">
        <v>382</v>
      </c>
      <c r="R40" s="64">
        <v>408</v>
      </c>
      <c r="S40" s="16">
        <v>462</v>
      </c>
      <c r="T40" s="16">
        <v>538</v>
      </c>
      <c r="U40" s="16">
        <v>624</v>
      </c>
      <c r="V40" s="16">
        <v>699</v>
      </c>
    </row>
    <row r="41" spans="1:22" ht="18" customHeight="1">
      <c r="A41" s="74" t="s">
        <v>107</v>
      </c>
      <c r="B41" s="64">
        <v>32</v>
      </c>
      <c r="C41" s="64">
        <v>70</v>
      </c>
      <c r="D41" s="64">
        <v>127</v>
      </c>
      <c r="E41" s="64">
        <v>201</v>
      </c>
      <c r="F41" s="64">
        <v>246</v>
      </c>
      <c r="G41" s="64">
        <v>296</v>
      </c>
      <c r="H41" s="64">
        <v>370</v>
      </c>
      <c r="I41" s="64">
        <v>324</v>
      </c>
      <c r="J41" s="64">
        <v>273</v>
      </c>
      <c r="K41" s="64">
        <v>241</v>
      </c>
      <c r="L41" s="64">
        <v>209</v>
      </c>
      <c r="M41" s="64">
        <v>185</v>
      </c>
      <c r="N41" s="64">
        <v>171</v>
      </c>
      <c r="O41" s="64">
        <v>161</v>
      </c>
      <c r="P41" s="64">
        <v>133</v>
      </c>
      <c r="Q41" s="64">
        <v>121</v>
      </c>
      <c r="R41" s="64">
        <v>121</v>
      </c>
      <c r="S41" s="64">
        <v>113</v>
      </c>
      <c r="T41" s="64">
        <v>103</v>
      </c>
      <c r="U41" s="64">
        <v>87</v>
      </c>
      <c r="V41" s="16">
        <v>86</v>
      </c>
    </row>
    <row r="42" spans="1:22" ht="18" customHeight="1">
      <c r="A42" s="74" t="s">
        <v>108</v>
      </c>
      <c r="B42" s="16">
        <v>750</v>
      </c>
      <c r="C42" s="16">
        <v>938</v>
      </c>
      <c r="D42" s="16">
        <v>1010</v>
      </c>
      <c r="E42" s="16">
        <v>1013</v>
      </c>
      <c r="F42" s="16">
        <v>902</v>
      </c>
      <c r="G42" s="16">
        <v>913</v>
      </c>
      <c r="H42" s="16">
        <v>879</v>
      </c>
      <c r="I42" s="16">
        <v>921</v>
      </c>
      <c r="J42" s="16">
        <v>850</v>
      </c>
      <c r="K42" s="16">
        <v>739</v>
      </c>
      <c r="L42" s="16">
        <v>597</v>
      </c>
      <c r="M42" s="16">
        <v>521</v>
      </c>
      <c r="N42" s="16">
        <v>399</v>
      </c>
      <c r="O42" s="16">
        <v>337</v>
      </c>
      <c r="P42" s="16">
        <v>304</v>
      </c>
      <c r="Q42" s="16">
        <v>299</v>
      </c>
      <c r="R42" s="16">
        <v>311</v>
      </c>
      <c r="S42" s="16">
        <v>402</v>
      </c>
      <c r="T42" s="16">
        <v>561</v>
      </c>
      <c r="U42" s="16">
        <v>556</v>
      </c>
      <c r="V42" s="16">
        <v>543</v>
      </c>
    </row>
    <row r="43" spans="1:22" ht="18" customHeight="1">
      <c r="A43" s="74" t="s">
        <v>109</v>
      </c>
      <c r="B43" s="16">
        <v>604</v>
      </c>
      <c r="C43" s="16">
        <v>1027</v>
      </c>
      <c r="D43" s="16">
        <v>1339</v>
      </c>
      <c r="E43" s="16">
        <v>1403</v>
      </c>
      <c r="F43" s="16">
        <v>1188</v>
      </c>
      <c r="G43" s="16">
        <v>1081</v>
      </c>
      <c r="H43" s="16">
        <v>1153</v>
      </c>
      <c r="I43" s="16">
        <v>1152</v>
      </c>
      <c r="J43" s="16">
        <v>1158</v>
      </c>
      <c r="K43" s="16">
        <v>1083</v>
      </c>
      <c r="L43" s="16">
        <v>968</v>
      </c>
      <c r="M43" s="16">
        <v>868</v>
      </c>
      <c r="N43" s="16">
        <v>747</v>
      </c>
      <c r="O43" s="16">
        <v>675</v>
      </c>
      <c r="P43" s="64">
        <v>604</v>
      </c>
      <c r="Q43" s="64">
        <v>496</v>
      </c>
      <c r="R43" s="64">
        <v>474</v>
      </c>
      <c r="S43" s="64">
        <v>472</v>
      </c>
      <c r="T43" s="64">
        <v>454</v>
      </c>
      <c r="U43" s="64">
        <v>428</v>
      </c>
      <c r="V43" s="64">
        <v>380</v>
      </c>
    </row>
    <row r="44" spans="1:22" ht="18" customHeight="1">
      <c r="A44" s="74" t="s">
        <v>110</v>
      </c>
      <c r="B44" s="64">
        <v>5</v>
      </c>
      <c r="C44" s="64">
        <v>8</v>
      </c>
      <c r="D44" s="64">
        <v>20</v>
      </c>
      <c r="E44" s="64">
        <v>36</v>
      </c>
      <c r="F44" s="64">
        <v>51</v>
      </c>
      <c r="G44" s="64">
        <v>56</v>
      </c>
      <c r="H44" s="64">
        <v>76</v>
      </c>
      <c r="I44" s="64">
        <v>73</v>
      </c>
      <c r="J44" s="64">
        <v>69</v>
      </c>
      <c r="K44" s="64">
        <v>73</v>
      </c>
      <c r="L44" s="64">
        <v>70</v>
      </c>
      <c r="M44" s="64">
        <v>62</v>
      </c>
      <c r="N44" s="64">
        <v>50</v>
      </c>
      <c r="O44" s="64">
        <v>43</v>
      </c>
      <c r="P44" s="64">
        <v>49</v>
      </c>
      <c r="Q44" s="64">
        <v>49</v>
      </c>
      <c r="R44" s="64">
        <v>63</v>
      </c>
      <c r="S44" s="64">
        <v>95</v>
      </c>
      <c r="T44" s="16">
        <v>116</v>
      </c>
      <c r="U44" s="16">
        <v>109</v>
      </c>
      <c r="V44" s="16">
        <v>111</v>
      </c>
    </row>
    <row r="45" spans="1:22" ht="18" customHeight="1">
      <c r="A45" s="74" t="s">
        <v>111</v>
      </c>
      <c r="B45" s="64">
        <v>90</v>
      </c>
      <c r="C45" s="64">
        <v>87</v>
      </c>
      <c r="D45" s="64">
        <v>114</v>
      </c>
      <c r="E45" s="64">
        <v>142</v>
      </c>
      <c r="F45" s="64">
        <v>145</v>
      </c>
      <c r="G45" s="64">
        <v>158</v>
      </c>
      <c r="H45" s="64">
        <v>171</v>
      </c>
      <c r="I45" s="64">
        <v>156</v>
      </c>
      <c r="J45" s="64">
        <v>152</v>
      </c>
      <c r="K45" s="64">
        <v>146</v>
      </c>
      <c r="L45" s="64">
        <v>162</v>
      </c>
      <c r="M45" s="64">
        <v>156</v>
      </c>
      <c r="N45" s="64">
        <v>164</v>
      </c>
      <c r="O45" s="64">
        <v>171</v>
      </c>
      <c r="P45" s="16">
        <v>181</v>
      </c>
      <c r="Q45" s="16">
        <v>195</v>
      </c>
      <c r="R45" s="16">
        <v>183</v>
      </c>
      <c r="S45" s="16">
        <v>171</v>
      </c>
      <c r="T45" s="16">
        <v>177</v>
      </c>
      <c r="U45" s="16">
        <v>174</v>
      </c>
      <c r="V45" s="16">
        <v>171</v>
      </c>
    </row>
    <row r="46" spans="1:22" ht="18" customHeight="1">
      <c r="A46" s="108" t="s">
        <v>112</v>
      </c>
      <c r="B46" s="113">
        <f>SUM(B30:B45)</f>
        <v>2346</v>
      </c>
      <c r="C46" s="113">
        <f t="shared" ref="C46:U46" si="2">SUM(C30:C45)</f>
        <v>3375</v>
      </c>
      <c r="D46" s="113">
        <f t="shared" si="2"/>
        <v>4282</v>
      </c>
      <c r="E46" s="113">
        <f t="shared" si="2"/>
        <v>5211</v>
      </c>
      <c r="F46" s="113">
        <f t="shared" si="2"/>
        <v>5480</v>
      </c>
      <c r="G46" s="113">
        <f t="shared" si="2"/>
        <v>6032</v>
      </c>
      <c r="H46" s="113">
        <f t="shared" si="2"/>
        <v>6949</v>
      </c>
      <c r="I46" s="113">
        <f t="shared" si="2"/>
        <v>7232</v>
      </c>
      <c r="J46" s="113">
        <f t="shared" si="2"/>
        <v>7266</v>
      </c>
      <c r="K46" s="113">
        <f t="shared" si="2"/>
        <v>6904</v>
      </c>
      <c r="L46" s="113">
        <f t="shared" si="2"/>
        <v>6656</v>
      </c>
      <c r="M46" s="113">
        <f t="shared" si="2"/>
        <v>6355</v>
      </c>
      <c r="N46" s="113">
        <f t="shared" si="2"/>
        <v>5472</v>
      </c>
      <c r="O46" s="113">
        <f t="shared" si="2"/>
        <v>5225</v>
      </c>
      <c r="P46" s="113">
        <f t="shared" si="2"/>
        <v>4914</v>
      </c>
      <c r="Q46" s="113">
        <f t="shared" si="2"/>
        <v>4637</v>
      </c>
      <c r="R46" s="113">
        <f t="shared" si="2"/>
        <v>4801</v>
      </c>
      <c r="S46" s="113">
        <f t="shared" si="2"/>
        <v>5193</v>
      </c>
      <c r="T46" s="113">
        <f t="shared" si="2"/>
        <v>5568</v>
      </c>
      <c r="U46" s="113">
        <f t="shared" si="2"/>
        <v>5678</v>
      </c>
      <c r="V46" s="113">
        <f>SUM(V30:V45)</f>
        <v>5772</v>
      </c>
    </row>
    <row r="47" spans="1:22" ht="18" customHeight="1">
      <c r="A47" s="109" t="s">
        <v>113</v>
      </c>
      <c r="B47" s="16">
        <f>B48-B46</f>
        <v>335</v>
      </c>
      <c r="C47" s="16">
        <f t="shared" ref="C47:U47" si="3">C48-C46</f>
        <v>477</v>
      </c>
      <c r="D47" s="16">
        <f t="shared" si="3"/>
        <v>612</v>
      </c>
      <c r="E47" s="16">
        <f t="shared" si="3"/>
        <v>781</v>
      </c>
      <c r="F47" s="16">
        <f t="shared" si="3"/>
        <v>915</v>
      </c>
      <c r="G47" s="16">
        <f t="shared" si="3"/>
        <v>1062</v>
      </c>
      <c r="H47" s="16">
        <f t="shared" si="3"/>
        <v>1287</v>
      </c>
      <c r="I47" s="16">
        <f t="shared" si="3"/>
        <v>1339</v>
      </c>
      <c r="J47" s="16">
        <f t="shared" si="3"/>
        <v>1273</v>
      </c>
      <c r="K47" s="16">
        <f t="shared" si="3"/>
        <v>1186</v>
      </c>
      <c r="L47" s="16">
        <f t="shared" si="3"/>
        <v>1225</v>
      </c>
      <c r="M47" s="16">
        <f t="shared" si="3"/>
        <v>1175</v>
      </c>
      <c r="N47" s="16">
        <f t="shared" si="3"/>
        <v>939</v>
      </c>
      <c r="O47" s="16">
        <f t="shared" si="3"/>
        <v>901</v>
      </c>
      <c r="P47" s="16">
        <f t="shared" si="3"/>
        <v>839</v>
      </c>
      <c r="Q47" s="16">
        <f t="shared" si="3"/>
        <v>813</v>
      </c>
      <c r="R47" s="16">
        <f t="shared" si="3"/>
        <v>881</v>
      </c>
      <c r="S47" s="16">
        <f t="shared" si="3"/>
        <v>995</v>
      </c>
      <c r="T47" s="16">
        <f t="shared" si="3"/>
        <v>1061</v>
      </c>
      <c r="U47" s="16">
        <f t="shared" si="3"/>
        <v>1033</v>
      </c>
      <c r="V47" s="16">
        <f>V48-V46</f>
        <v>1055</v>
      </c>
    </row>
    <row r="48" spans="1:22" ht="18" customHeight="1">
      <c r="A48" s="95" t="s">
        <v>38</v>
      </c>
      <c r="B48" s="62">
        <v>2681</v>
      </c>
      <c r="C48" s="62">
        <v>3852</v>
      </c>
      <c r="D48" s="62">
        <v>4894</v>
      </c>
      <c r="E48" s="62">
        <v>5992</v>
      </c>
      <c r="F48" s="62">
        <v>6395</v>
      </c>
      <c r="G48" s="62">
        <v>7094</v>
      </c>
      <c r="H48" s="62">
        <v>8236</v>
      </c>
      <c r="I48" s="62">
        <v>8571</v>
      </c>
      <c r="J48" s="62">
        <v>8539</v>
      </c>
      <c r="K48" s="62">
        <v>8090</v>
      </c>
      <c r="L48" s="62">
        <v>7881</v>
      </c>
      <c r="M48" s="62">
        <v>7530</v>
      </c>
      <c r="N48" s="62">
        <v>6411</v>
      </c>
      <c r="O48" s="62">
        <v>6126</v>
      </c>
      <c r="P48" s="62">
        <v>5753</v>
      </c>
      <c r="Q48" s="62">
        <v>5450</v>
      </c>
      <c r="R48" s="62">
        <v>5682</v>
      </c>
      <c r="S48" s="62">
        <v>6188</v>
      </c>
      <c r="T48" s="62">
        <v>6629</v>
      </c>
      <c r="U48" s="111">
        <v>6711</v>
      </c>
      <c r="V48" s="111">
        <v>6827</v>
      </c>
    </row>
    <row r="49" spans="1:22" ht="18" customHeight="1">
      <c r="A49" s="58" t="s">
        <v>52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  <row r="50" spans="1:22" ht="18" customHeight="1">
      <c r="A50" s="72" t="s">
        <v>119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</row>
    <row r="51" spans="1:22" ht="18" customHeight="1">
      <c r="A51" s="14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</row>
    <row r="53" spans="1:22" ht="18" customHeight="1">
      <c r="A53" s="60" t="s">
        <v>49</v>
      </c>
      <c r="B53" s="92">
        <v>2002</v>
      </c>
      <c r="C53" s="92">
        <v>2003</v>
      </c>
      <c r="D53" s="92">
        <v>2004</v>
      </c>
      <c r="E53" s="92">
        <v>2005</v>
      </c>
      <c r="F53" s="92">
        <v>2006</v>
      </c>
      <c r="G53" s="92">
        <v>2007</v>
      </c>
      <c r="H53" s="92">
        <v>2008</v>
      </c>
      <c r="I53" s="92">
        <v>2009</v>
      </c>
      <c r="J53" s="92">
        <v>2010</v>
      </c>
      <c r="K53" s="92">
        <v>2011</v>
      </c>
      <c r="L53" s="92">
        <v>2012</v>
      </c>
      <c r="M53" s="92">
        <v>2013</v>
      </c>
      <c r="N53" s="92">
        <v>2014</v>
      </c>
      <c r="O53" s="92">
        <v>2015</v>
      </c>
      <c r="P53" s="92">
        <v>2016</v>
      </c>
      <c r="Q53" s="92">
        <v>2017</v>
      </c>
      <c r="R53" s="92">
        <v>2018</v>
      </c>
      <c r="S53" s="92">
        <v>2019</v>
      </c>
      <c r="T53" s="92">
        <v>2020</v>
      </c>
      <c r="U53" s="92">
        <v>2021</v>
      </c>
      <c r="V53" s="119" t="s">
        <v>51</v>
      </c>
    </row>
    <row r="54" spans="1:22" ht="18" customHeight="1">
      <c r="A54" s="75" t="s">
        <v>96</v>
      </c>
      <c r="B54" s="16">
        <v>95</v>
      </c>
      <c r="C54" s="16">
        <v>113</v>
      </c>
      <c r="D54" s="16">
        <v>121</v>
      </c>
      <c r="E54" s="16">
        <v>141</v>
      </c>
      <c r="F54" s="16">
        <v>146</v>
      </c>
      <c r="G54" s="16">
        <v>148</v>
      </c>
      <c r="H54" s="16">
        <v>144</v>
      </c>
      <c r="I54" s="16">
        <v>150</v>
      </c>
      <c r="J54" s="16">
        <v>149</v>
      </c>
      <c r="K54" s="16">
        <v>148</v>
      </c>
      <c r="L54" s="16">
        <v>147</v>
      </c>
      <c r="M54" s="16">
        <v>136</v>
      </c>
      <c r="N54" s="16">
        <v>98</v>
      </c>
      <c r="O54" s="16">
        <v>97</v>
      </c>
      <c r="P54" s="16">
        <v>101</v>
      </c>
      <c r="Q54" s="16">
        <v>93</v>
      </c>
      <c r="R54" s="16">
        <v>97</v>
      </c>
      <c r="S54" s="16">
        <v>104</v>
      </c>
      <c r="T54" s="16">
        <v>109</v>
      </c>
      <c r="U54" s="16">
        <v>121</v>
      </c>
      <c r="V54" s="16">
        <v>127</v>
      </c>
    </row>
    <row r="55" spans="1:22" ht="18" customHeight="1">
      <c r="A55" s="74" t="s">
        <v>97</v>
      </c>
      <c r="B55" s="16">
        <v>10</v>
      </c>
      <c r="C55" s="16">
        <v>15</v>
      </c>
      <c r="D55" s="16">
        <v>22</v>
      </c>
      <c r="E55" s="16">
        <v>29</v>
      </c>
      <c r="F55" s="16">
        <v>33</v>
      </c>
      <c r="G55" s="16">
        <v>40</v>
      </c>
      <c r="H55" s="16">
        <v>51</v>
      </c>
      <c r="I55" s="16">
        <v>62</v>
      </c>
      <c r="J55" s="16">
        <v>63</v>
      </c>
      <c r="K55" s="16">
        <v>65</v>
      </c>
      <c r="L55" s="16">
        <v>74</v>
      </c>
      <c r="M55" s="16">
        <v>87</v>
      </c>
      <c r="N55" s="16">
        <v>83</v>
      </c>
      <c r="O55" s="16">
        <v>99</v>
      </c>
      <c r="P55" s="16">
        <v>108</v>
      </c>
      <c r="Q55" s="16">
        <v>114</v>
      </c>
      <c r="R55" s="16">
        <v>132</v>
      </c>
      <c r="S55" s="16">
        <v>156</v>
      </c>
      <c r="T55" s="16">
        <v>178</v>
      </c>
      <c r="U55" s="16">
        <v>188</v>
      </c>
      <c r="V55" s="16">
        <v>213</v>
      </c>
    </row>
    <row r="56" spans="1:22" ht="18" customHeight="1">
      <c r="A56" s="74" t="s">
        <v>116</v>
      </c>
      <c r="B56" s="16">
        <v>6</v>
      </c>
      <c r="C56" s="16">
        <v>17</v>
      </c>
      <c r="D56" s="16">
        <v>23</v>
      </c>
      <c r="E56" s="16">
        <v>35</v>
      </c>
      <c r="F56" s="16">
        <v>50</v>
      </c>
      <c r="G56" s="16">
        <v>73</v>
      </c>
      <c r="H56" s="16">
        <v>86</v>
      </c>
      <c r="I56" s="16">
        <v>94</v>
      </c>
      <c r="J56" s="16">
        <v>95</v>
      </c>
      <c r="K56" s="16">
        <v>85</v>
      </c>
      <c r="L56" s="16">
        <v>91</v>
      </c>
      <c r="M56" s="16">
        <v>83</v>
      </c>
      <c r="N56" s="16">
        <v>76</v>
      </c>
      <c r="O56" s="16">
        <v>68</v>
      </c>
      <c r="P56" s="16">
        <v>72</v>
      </c>
      <c r="Q56" s="16">
        <v>71</v>
      </c>
      <c r="R56" s="16">
        <v>75</v>
      </c>
      <c r="S56" s="16">
        <v>74</v>
      </c>
      <c r="T56" s="16">
        <v>75</v>
      </c>
      <c r="U56" s="16">
        <v>65</v>
      </c>
      <c r="V56" s="16">
        <v>62</v>
      </c>
    </row>
    <row r="57" spans="1:22" ht="18" customHeight="1">
      <c r="A57" s="74" t="s">
        <v>98</v>
      </c>
      <c r="B57" s="16">
        <v>79</v>
      </c>
      <c r="C57" s="16">
        <v>80</v>
      </c>
      <c r="D57" s="16">
        <v>75</v>
      </c>
      <c r="E57" s="16">
        <v>83</v>
      </c>
      <c r="F57" s="16">
        <v>98</v>
      </c>
      <c r="G57" s="16">
        <v>103</v>
      </c>
      <c r="H57" s="16">
        <v>103</v>
      </c>
      <c r="I57" s="16">
        <v>109</v>
      </c>
      <c r="J57" s="16">
        <v>110</v>
      </c>
      <c r="K57" s="16">
        <v>103</v>
      </c>
      <c r="L57" s="16">
        <v>102</v>
      </c>
      <c r="M57" s="16">
        <v>112</v>
      </c>
      <c r="N57" s="16">
        <v>95</v>
      </c>
      <c r="O57" s="16">
        <v>97</v>
      </c>
      <c r="P57" s="16">
        <v>95</v>
      </c>
      <c r="Q57" s="16">
        <v>85</v>
      </c>
      <c r="R57" s="16">
        <v>94</v>
      </c>
      <c r="S57" s="16">
        <v>101</v>
      </c>
      <c r="T57" s="16">
        <v>108</v>
      </c>
      <c r="U57" s="16">
        <v>101</v>
      </c>
      <c r="V57" s="16">
        <v>106</v>
      </c>
    </row>
    <row r="58" spans="1:22" ht="18" customHeight="1">
      <c r="A58" s="74" t="s">
        <v>117</v>
      </c>
      <c r="B58" s="16">
        <v>23</v>
      </c>
      <c r="C58" s="16">
        <v>29</v>
      </c>
      <c r="D58" s="16">
        <v>41</v>
      </c>
      <c r="E58" s="16">
        <v>48</v>
      </c>
      <c r="F58" s="16">
        <v>59</v>
      </c>
      <c r="G58" s="16">
        <v>77</v>
      </c>
      <c r="H58" s="16">
        <v>99</v>
      </c>
      <c r="I58" s="16">
        <v>102</v>
      </c>
      <c r="J58" s="16">
        <v>106</v>
      </c>
      <c r="K58" s="16">
        <v>105</v>
      </c>
      <c r="L58" s="16">
        <v>102</v>
      </c>
      <c r="M58" s="16">
        <v>102</v>
      </c>
      <c r="N58" s="16">
        <v>94</v>
      </c>
      <c r="O58" s="16">
        <v>94</v>
      </c>
      <c r="P58" s="16">
        <v>85</v>
      </c>
      <c r="Q58" s="16">
        <v>78</v>
      </c>
      <c r="R58" s="16">
        <v>88</v>
      </c>
      <c r="S58" s="16">
        <v>100</v>
      </c>
      <c r="T58" s="16">
        <v>114</v>
      </c>
      <c r="U58" s="16">
        <v>135</v>
      </c>
      <c r="V58" s="16">
        <v>148</v>
      </c>
    </row>
    <row r="59" spans="1:22" ht="18" customHeight="1">
      <c r="A59" s="74" t="s">
        <v>99</v>
      </c>
      <c r="B59" s="16">
        <v>26</v>
      </c>
      <c r="C59" s="16">
        <v>37</v>
      </c>
      <c r="D59" s="16">
        <v>58</v>
      </c>
      <c r="E59" s="16">
        <v>78</v>
      </c>
      <c r="F59" s="16">
        <v>107</v>
      </c>
      <c r="G59" s="16">
        <v>130</v>
      </c>
      <c r="H59" s="16">
        <v>147</v>
      </c>
      <c r="I59" s="16">
        <v>162</v>
      </c>
      <c r="J59" s="16">
        <v>176</v>
      </c>
      <c r="K59" s="16">
        <v>209</v>
      </c>
      <c r="L59" s="16">
        <v>229</v>
      </c>
      <c r="M59" s="16">
        <v>242</v>
      </c>
      <c r="N59" s="16">
        <v>211</v>
      </c>
      <c r="O59" s="16">
        <v>204</v>
      </c>
      <c r="P59" s="16">
        <v>203</v>
      </c>
      <c r="Q59" s="16">
        <v>221</v>
      </c>
      <c r="R59" s="16">
        <v>241</v>
      </c>
      <c r="S59" s="16">
        <v>250</v>
      </c>
      <c r="T59" s="16">
        <v>255</v>
      </c>
      <c r="U59" s="16">
        <v>263</v>
      </c>
      <c r="V59" s="16">
        <v>292</v>
      </c>
    </row>
    <row r="60" spans="1:22" ht="18" customHeight="1">
      <c r="A60" s="74" t="s">
        <v>100</v>
      </c>
      <c r="B60" s="16">
        <v>87</v>
      </c>
      <c r="C60" s="16">
        <v>226</v>
      </c>
      <c r="D60" s="16">
        <v>468</v>
      </c>
      <c r="E60" s="16">
        <v>837</v>
      </c>
      <c r="F60" s="16">
        <v>1107</v>
      </c>
      <c r="G60" s="16">
        <v>1343</v>
      </c>
      <c r="H60" s="16">
        <v>1546</v>
      </c>
      <c r="I60" s="16">
        <v>1705</v>
      </c>
      <c r="J60" s="16">
        <v>1766</v>
      </c>
      <c r="K60" s="16">
        <v>1712</v>
      </c>
      <c r="L60" s="16">
        <v>1690</v>
      </c>
      <c r="M60" s="16">
        <v>1653</v>
      </c>
      <c r="N60" s="16">
        <v>1265</v>
      </c>
      <c r="O60" s="16">
        <v>1240</v>
      </c>
      <c r="P60" s="16">
        <v>1145</v>
      </c>
      <c r="Q60" s="16">
        <v>1069</v>
      </c>
      <c r="R60" s="16">
        <v>1109</v>
      </c>
      <c r="S60" s="16">
        <v>1226</v>
      </c>
      <c r="T60" s="16">
        <v>1278</v>
      </c>
      <c r="U60" s="16">
        <v>1327</v>
      </c>
      <c r="V60" s="16">
        <v>1334</v>
      </c>
    </row>
    <row r="61" spans="1:22" ht="18" customHeight="1">
      <c r="A61" s="74" t="s">
        <v>118</v>
      </c>
      <c r="B61" s="16">
        <v>9</v>
      </c>
      <c r="C61" s="16">
        <v>43</v>
      </c>
      <c r="D61" s="16">
        <v>95</v>
      </c>
      <c r="E61" s="16">
        <v>176</v>
      </c>
      <c r="F61" s="16">
        <v>262</v>
      </c>
      <c r="G61" s="16">
        <v>384</v>
      </c>
      <c r="H61" s="16">
        <v>592</v>
      </c>
      <c r="I61" s="16">
        <v>704</v>
      </c>
      <c r="J61" s="16">
        <v>740</v>
      </c>
      <c r="K61" s="16">
        <v>736</v>
      </c>
      <c r="L61" s="16">
        <v>786</v>
      </c>
      <c r="M61" s="16">
        <v>776</v>
      </c>
      <c r="N61" s="16">
        <v>732</v>
      </c>
      <c r="O61" s="16">
        <v>708</v>
      </c>
      <c r="P61" s="16">
        <v>704</v>
      </c>
      <c r="Q61" s="16">
        <v>677</v>
      </c>
      <c r="R61" s="16">
        <v>702</v>
      </c>
      <c r="S61" s="16">
        <v>698</v>
      </c>
      <c r="T61" s="16">
        <v>697</v>
      </c>
      <c r="U61" s="16">
        <v>687</v>
      </c>
      <c r="V61" s="16">
        <v>680</v>
      </c>
    </row>
    <row r="62" spans="1:22" ht="18" customHeight="1">
      <c r="A62" s="74" t="s">
        <v>102</v>
      </c>
      <c r="B62" s="16">
        <v>81</v>
      </c>
      <c r="C62" s="16">
        <v>127</v>
      </c>
      <c r="D62" s="16">
        <v>151</v>
      </c>
      <c r="E62" s="16">
        <v>159</v>
      </c>
      <c r="F62" s="16">
        <v>146</v>
      </c>
      <c r="G62" s="16">
        <v>156</v>
      </c>
      <c r="H62" s="16">
        <v>181</v>
      </c>
      <c r="I62" s="16">
        <v>177</v>
      </c>
      <c r="J62" s="16">
        <v>191</v>
      </c>
      <c r="K62" s="16">
        <v>203</v>
      </c>
      <c r="L62" s="16">
        <v>210</v>
      </c>
      <c r="M62" s="16">
        <v>200</v>
      </c>
      <c r="N62" s="16">
        <v>186</v>
      </c>
      <c r="O62" s="16">
        <v>195</v>
      </c>
      <c r="P62" s="16">
        <v>185</v>
      </c>
      <c r="Q62" s="16">
        <v>181</v>
      </c>
      <c r="R62" s="16">
        <v>186</v>
      </c>
      <c r="S62" s="16">
        <v>185</v>
      </c>
      <c r="T62" s="16">
        <v>181</v>
      </c>
      <c r="U62" s="16">
        <v>166</v>
      </c>
      <c r="V62" s="16">
        <v>166</v>
      </c>
    </row>
    <row r="63" spans="1:22" ht="18" customHeight="1">
      <c r="A63" s="74" t="s">
        <v>103</v>
      </c>
      <c r="B63" s="16">
        <v>42</v>
      </c>
      <c r="C63" s="16">
        <v>58</v>
      </c>
      <c r="D63" s="16">
        <v>70</v>
      </c>
      <c r="E63" s="16">
        <v>85</v>
      </c>
      <c r="F63" s="16">
        <v>87</v>
      </c>
      <c r="G63" s="16">
        <v>105</v>
      </c>
      <c r="H63" s="16">
        <v>122</v>
      </c>
      <c r="I63" s="16">
        <v>129</v>
      </c>
      <c r="J63" s="16">
        <v>153</v>
      </c>
      <c r="K63" s="16">
        <v>159</v>
      </c>
      <c r="L63" s="16">
        <v>163</v>
      </c>
      <c r="M63" s="16">
        <v>179</v>
      </c>
      <c r="N63" s="16">
        <v>190</v>
      </c>
      <c r="O63" s="16">
        <v>194</v>
      </c>
      <c r="P63" s="16">
        <v>194</v>
      </c>
      <c r="Q63" s="16">
        <v>194</v>
      </c>
      <c r="R63" s="16">
        <v>194</v>
      </c>
      <c r="S63" s="16">
        <v>213</v>
      </c>
      <c r="T63" s="16">
        <v>267</v>
      </c>
      <c r="U63" s="16">
        <v>292</v>
      </c>
      <c r="V63" s="16">
        <v>297</v>
      </c>
    </row>
    <row r="64" spans="1:22" ht="18" customHeight="1">
      <c r="A64" s="74" t="s">
        <v>104</v>
      </c>
      <c r="B64" s="16">
        <v>25</v>
      </c>
      <c r="C64" s="16">
        <v>41</v>
      </c>
      <c r="D64" s="16">
        <v>63</v>
      </c>
      <c r="E64" s="16">
        <v>106</v>
      </c>
      <c r="F64" s="16">
        <v>133</v>
      </c>
      <c r="G64" s="16">
        <v>193</v>
      </c>
      <c r="H64" s="16">
        <v>274</v>
      </c>
      <c r="I64" s="16">
        <v>273</v>
      </c>
      <c r="J64" s="16">
        <v>289</v>
      </c>
      <c r="K64" s="16">
        <v>303</v>
      </c>
      <c r="L64" s="16">
        <v>315</v>
      </c>
      <c r="M64" s="16">
        <v>323</v>
      </c>
      <c r="N64" s="16">
        <v>317</v>
      </c>
      <c r="O64" s="16">
        <v>309</v>
      </c>
      <c r="P64" s="16">
        <v>320</v>
      </c>
      <c r="Q64" s="16">
        <v>306</v>
      </c>
      <c r="R64" s="16">
        <v>342</v>
      </c>
      <c r="S64" s="16">
        <v>391</v>
      </c>
      <c r="T64" s="16">
        <v>420</v>
      </c>
      <c r="U64" s="16">
        <v>477</v>
      </c>
      <c r="V64" s="16">
        <v>548</v>
      </c>
    </row>
    <row r="65" spans="1:22" ht="18" customHeight="1">
      <c r="A65" s="74" t="s">
        <v>107</v>
      </c>
      <c r="B65" s="16">
        <v>23</v>
      </c>
      <c r="C65" s="16">
        <v>78</v>
      </c>
      <c r="D65" s="16">
        <v>122</v>
      </c>
      <c r="E65" s="16">
        <v>183</v>
      </c>
      <c r="F65" s="16">
        <v>243</v>
      </c>
      <c r="G65" s="16">
        <v>305</v>
      </c>
      <c r="H65" s="16">
        <v>362</v>
      </c>
      <c r="I65" s="16">
        <v>346</v>
      </c>
      <c r="J65" s="16">
        <v>312</v>
      </c>
      <c r="K65" s="16">
        <v>265</v>
      </c>
      <c r="L65" s="16">
        <v>247</v>
      </c>
      <c r="M65" s="16">
        <v>231</v>
      </c>
      <c r="N65" s="16">
        <v>207</v>
      </c>
      <c r="O65" s="16">
        <v>184</v>
      </c>
      <c r="P65" s="16">
        <v>172</v>
      </c>
      <c r="Q65" s="16">
        <v>134</v>
      </c>
      <c r="R65" s="16">
        <v>139</v>
      </c>
      <c r="S65" s="16">
        <v>130</v>
      </c>
      <c r="T65" s="16">
        <v>118</v>
      </c>
      <c r="U65" s="16">
        <v>101</v>
      </c>
      <c r="V65" s="16">
        <v>92</v>
      </c>
    </row>
    <row r="66" spans="1:22" ht="18" customHeight="1">
      <c r="A66" s="74" t="s">
        <v>108</v>
      </c>
      <c r="B66" s="16">
        <v>747</v>
      </c>
      <c r="C66" s="16">
        <v>926</v>
      </c>
      <c r="D66" s="16">
        <v>995</v>
      </c>
      <c r="E66" s="16">
        <v>1014</v>
      </c>
      <c r="F66" s="16">
        <v>939</v>
      </c>
      <c r="G66" s="16">
        <v>912</v>
      </c>
      <c r="H66" s="16">
        <v>899</v>
      </c>
      <c r="I66" s="16">
        <v>969</v>
      </c>
      <c r="J66" s="16">
        <v>934</v>
      </c>
      <c r="K66" s="16">
        <v>790</v>
      </c>
      <c r="L66" s="16">
        <v>617</v>
      </c>
      <c r="M66" s="16">
        <v>548</v>
      </c>
      <c r="N66" s="16">
        <v>427</v>
      </c>
      <c r="O66" s="16">
        <v>355</v>
      </c>
      <c r="P66" s="16">
        <v>336</v>
      </c>
      <c r="Q66" s="16">
        <v>337</v>
      </c>
      <c r="R66" s="16">
        <v>372</v>
      </c>
      <c r="S66" s="16">
        <v>492</v>
      </c>
      <c r="T66" s="16">
        <v>667</v>
      </c>
      <c r="U66" s="16">
        <v>693</v>
      </c>
      <c r="V66" s="16">
        <v>709</v>
      </c>
    </row>
    <row r="67" spans="1:22" ht="18" customHeight="1">
      <c r="A67" s="74" t="s">
        <v>109</v>
      </c>
      <c r="B67" s="16">
        <v>481</v>
      </c>
      <c r="C67" s="16">
        <v>863</v>
      </c>
      <c r="D67" s="16">
        <v>1158</v>
      </c>
      <c r="E67" s="16">
        <v>1184</v>
      </c>
      <c r="F67" s="16">
        <v>1074</v>
      </c>
      <c r="G67" s="16">
        <v>1002</v>
      </c>
      <c r="H67" s="16">
        <v>1042</v>
      </c>
      <c r="I67" s="16">
        <v>1047</v>
      </c>
      <c r="J67" s="16">
        <v>1012</v>
      </c>
      <c r="K67" s="16">
        <v>939</v>
      </c>
      <c r="L67" s="16">
        <v>836</v>
      </c>
      <c r="M67" s="16">
        <v>749</v>
      </c>
      <c r="N67" s="16">
        <v>633</v>
      </c>
      <c r="O67" s="16">
        <v>572</v>
      </c>
      <c r="P67" s="16">
        <v>481</v>
      </c>
      <c r="Q67" s="16">
        <v>331</v>
      </c>
      <c r="R67" s="16">
        <v>309</v>
      </c>
      <c r="S67" s="16">
        <v>301</v>
      </c>
      <c r="T67" s="16">
        <v>270</v>
      </c>
      <c r="U67" s="16">
        <v>251</v>
      </c>
      <c r="V67" s="16">
        <v>240</v>
      </c>
    </row>
    <row r="68" spans="1:22" ht="18" customHeight="1">
      <c r="A68" s="74" t="s">
        <v>110</v>
      </c>
      <c r="B68" s="16">
        <v>11</v>
      </c>
      <c r="C68" s="16">
        <v>12</v>
      </c>
      <c r="D68" s="16">
        <v>34</v>
      </c>
      <c r="E68" s="16">
        <v>56</v>
      </c>
      <c r="F68" s="16">
        <v>77</v>
      </c>
      <c r="G68" s="16">
        <v>79</v>
      </c>
      <c r="H68" s="16">
        <v>93</v>
      </c>
      <c r="I68" s="16">
        <v>96</v>
      </c>
      <c r="J68" s="16">
        <v>93</v>
      </c>
      <c r="K68" s="16">
        <v>89</v>
      </c>
      <c r="L68" s="16">
        <v>85</v>
      </c>
      <c r="M68" s="16">
        <v>85</v>
      </c>
      <c r="N68" s="16">
        <v>71</v>
      </c>
      <c r="O68" s="16">
        <v>66</v>
      </c>
      <c r="P68" s="16">
        <v>70</v>
      </c>
      <c r="Q68" s="16">
        <v>75</v>
      </c>
      <c r="R68" s="16">
        <v>99</v>
      </c>
      <c r="S68" s="16">
        <v>131</v>
      </c>
      <c r="T68" s="16">
        <v>169</v>
      </c>
      <c r="U68" s="16">
        <v>167</v>
      </c>
      <c r="V68" s="16">
        <v>167</v>
      </c>
    </row>
    <row r="69" spans="1:22" ht="18" customHeight="1">
      <c r="A69" s="74" t="s">
        <v>111</v>
      </c>
      <c r="B69" s="16">
        <v>59</v>
      </c>
      <c r="C69" s="16">
        <v>69</v>
      </c>
      <c r="D69" s="16">
        <v>88</v>
      </c>
      <c r="E69" s="16">
        <v>100</v>
      </c>
      <c r="F69" s="16">
        <v>89</v>
      </c>
      <c r="G69" s="16">
        <v>95</v>
      </c>
      <c r="H69" s="16">
        <v>96</v>
      </c>
      <c r="I69" s="16">
        <v>104</v>
      </c>
      <c r="J69" s="16">
        <v>114</v>
      </c>
      <c r="K69" s="16">
        <v>123</v>
      </c>
      <c r="L69" s="16">
        <v>136</v>
      </c>
      <c r="M69" s="16">
        <v>127</v>
      </c>
      <c r="N69" s="16">
        <v>136</v>
      </c>
      <c r="O69" s="16">
        <v>129</v>
      </c>
      <c r="P69" s="16">
        <v>138</v>
      </c>
      <c r="Q69" s="16">
        <v>150</v>
      </c>
      <c r="R69" s="16">
        <v>145</v>
      </c>
      <c r="S69" s="16">
        <v>147</v>
      </c>
      <c r="T69" s="16">
        <v>142</v>
      </c>
      <c r="U69" s="16">
        <v>135</v>
      </c>
      <c r="V69" s="16">
        <v>140</v>
      </c>
    </row>
    <row r="70" spans="1:22" ht="18" customHeight="1">
      <c r="A70" s="108" t="s">
        <v>112</v>
      </c>
      <c r="B70" s="113">
        <f>SUM(B54:B69)</f>
        <v>1804</v>
      </c>
      <c r="C70" s="113">
        <f t="shared" ref="C70:U70" si="4">SUM(C54:C69)</f>
        <v>2734</v>
      </c>
      <c r="D70" s="113">
        <f t="shared" si="4"/>
        <v>3584</v>
      </c>
      <c r="E70" s="113">
        <f t="shared" si="4"/>
        <v>4314</v>
      </c>
      <c r="F70" s="113">
        <f t="shared" si="4"/>
        <v>4650</v>
      </c>
      <c r="G70" s="113">
        <f t="shared" si="4"/>
        <v>5145</v>
      </c>
      <c r="H70" s="113">
        <f t="shared" si="4"/>
        <v>5837</v>
      </c>
      <c r="I70" s="113">
        <f t="shared" si="4"/>
        <v>6229</v>
      </c>
      <c r="J70" s="113">
        <f t="shared" si="4"/>
        <v>6303</v>
      </c>
      <c r="K70" s="113">
        <f t="shared" si="4"/>
        <v>6034</v>
      </c>
      <c r="L70" s="113">
        <f t="shared" si="4"/>
        <v>5830</v>
      </c>
      <c r="M70" s="113">
        <f t="shared" si="4"/>
        <v>5633</v>
      </c>
      <c r="N70" s="113">
        <f t="shared" si="4"/>
        <v>4821</v>
      </c>
      <c r="O70" s="113">
        <f t="shared" si="4"/>
        <v>4611</v>
      </c>
      <c r="P70" s="113">
        <f t="shared" si="4"/>
        <v>4409</v>
      </c>
      <c r="Q70" s="113">
        <f t="shared" si="4"/>
        <v>4116</v>
      </c>
      <c r="R70" s="113">
        <f t="shared" si="4"/>
        <v>4324</v>
      </c>
      <c r="S70" s="113">
        <f t="shared" si="4"/>
        <v>4699</v>
      </c>
      <c r="T70" s="113">
        <f t="shared" si="4"/>
        <v>5048</v>
      </c>
      <c r="U70" s="113">
        <f t="shared" si="4"/>
        <v>5169</v>
      </c>
      <c r="V70" s="113">
        <f>SUM(V54:V69)</f>
        <v>5321</v>
      </c>
    </row>
    <row r="71" spans="1:22" ht="18" customHeight="1">
      <c r="A71" s="109" t="s">
        <v>113</v>
      </c>
      <c r="B71" s="16">
        <f>B72-B70</f>
        <v>333</v>
      </c>
      <c r="C71" s="16">
        <f t="shared" ref="C71:U71" si="5">C72-C70</f>
        <v>507</v>
      </c>
      <c r="D71" s="16">
        <f t="shared" si="5"/>
        <v>622</v>
      </c>
      <c r="E71" s="16">
        <f t="shared" si="5"/>
        <v>786</v>
      </c>
      <c r="F71" s="16">
        <f t="shared" si="5"/>
        <v>881</v>
      </c>
      <c r="G71" s="16">
        <f t="shared" si="5"/>
        <v>1017</v>
      </c>
      <c r="H71" s="16">
        <f t="shared" si="5"/>
        <v>1175</v>
      </c>
      <c r="I71" s="16">
        <f t="shared" si="5"/>
        <v>1262</v>
      </c>
      <c r="J71" s="16">
        <f t="shared" si="5"/>
        <v>1228</v>
      </c>
      <c r="K71" s="16">
        <f t="shared" si="5"/>
        <v>1206</v>
      </c>
      <c r="L71" s="16">
        <f t="shared" si="5"/>
        <v>1175</v>
      </c>
      <c r="M71" s="16">
        <f t="shared" si="5"/>
        <v>1168</v>
      </c>
      <c r="N71" s="16">
        <f t="shared" si="5"/>
        <v>1030</v>
      </c>
      <c r="O71" s="16">
        <f t="shared" si="5"/>
        <v>992</v>
      </c>
      <c r="P71" s="16">
        <f t="shared" si="5"/>
        <v>948</v>
      </c>
      <c r="Q71" s="16">
        <f t="shared" si="5"/>
        <v>956</v>
      </c>
      <c r="R71" s="16">
        <f t="shared" si="5"/>
        <v>1017</v>
      </c>
      <c r="S71" s="16">
        <f t="shared" si="5"/>
        <v>1134</v>
      </c>
      <c r="T71" s="16">
        <f t="shared" si="5"/>
        <v>1241</v>
      </c>
      <c r="U71" s="16">
        <f t="shared" si="5"/>
        <v>1244</v>
      </c>
      <c r="V71" s="16">
        <f>V72-V70</f>
        <v>1278</v>
      </c>
    </row>
    <row r="72" spans="1:22" ht="18" customHeight="1">
      <c r="A72" s="95" t="s">
        <v>38</v>
      </c>
      <c r="B72" s="62">
        <v>2137</v>
      </c>
      <c r="C72" s="62">
        <v>3241</v>
      </c>
      <c r="D72" s="62">
        <v>4206</v>
      </c>
      <c r="E72" s="62">
        <v>5100</v>
      </c>
      <c r="F72" s="62">
        <v>5531</v>
      </c>
      <c r="G72" s="62">
        <v>6162</v>
      </c>
      <c r="H72" s="62">
        <v>7012</v>
      </c>
      <c r="I72" s="62">
        <v>7491</v>
      </c>
      <c r="J72" s="62">
        <v>7531</v>
      </c>
      <c r="K72" s="62">
        <v>7240</v>
      </c>
      <c r="L72" s="62">
        <v>7005</v>
      </c>
      <c r="M72" s="62">
        <v>6801</v>
      </c>
      <c r="N72" s="62">
        <v>5851</v>
      </c>
      <c r="O72" s="62">
        <v>5603</v>
      </c>
      <c r="P72" s="62">
        <v>5357</v>
      </c>
      <c r="Q72" s="62">
        <v>5072</v>
      </c>
      <c r="R72" s="62">
        <v>5341</v>
      </c>
      <c r="S72" s="62">
        <v>5833</v>
      </c>
      <c r="T72" s="62">
        <v>6289</v>
      </c>
      <c r="U72" s="111">
        <v>6413</v>
      </c>
      <c r="V72" s="111">
        <v>6599</v>
      </c>
    </row>
    <row r="73" spans="1:22" ht="18" customHeight="1">
      <c r="A73" s="58" t="s">
        <v>52</v>
      </c>
    </row>
    <row r="74" spans="1:22" ht="18" customHeight="1">
      <c r="A74" s="72" t="s">
        <v>119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21"/>
  <sheetViews>
    <sheetView zoomScale="70" zoomScaleNormal="70" zoomScalePageLayoutView="70" workbookViewId="0">
      <selection activeCell="G23" sqref="G23"/>
    </sheetView>
  </sheetViews>
  <sheetFormatPr defaultColWidth="10.875" defaultRowHeight="15"/>
  <cols>
    <col min="1" max="1" width="25" style="5" customWidth="1"/>
    <col min="2" max="16384" width="10.875" style="5"/>
  </cols>
  <sheetData>
    <row r="1" spans="1:22" ht="29.1">
      <c r="A1" s="20" t="s">
        <v>0</v>
      </c>
    </row>
    <row r="2" spans="1:22" ht="24">
      <c r="A2" s="10" t="s">
        <v>11</v>
      </c>
    </row>
    <row r="3" spans="1:22" ht="18" customHeight="1"/>
    <row r="4" spans="1:22" ht="18" customHeight="1">
      <c r="A4" s="33" t="s">
        <v>120</v>
      </c>
    </row>
    <row r="5" spans="1:22" ht="18" customHeight="1"/>
    <row r="6" spans="1:22" ht="18" customHeight="1">
      <c r="A6" s="66"/>
      <c r="B6" s="97">
        <v>2002</v>
      </c>
      <c r="C6" s="97">
        <v>2003</v>
      </c>
      <c r="D6" s="97">
        <v>2004</v>
      </c>
      <c r="E6" s="97">
        <v>2005</v>
      </c>
      <c r="F6" s="97">
        <v>2006</v>
      </c>
      <c r="G6" s="97">
        <v>2007</v>
      </c>
      <c r="H6" s="97">
        <v>2008</v>
      </c>
      <c r="I6" s="97">
        <v>2009</v>
      </c>
      <c r="J6" s="97">
        <v>2010</v>
      </c>
      <c r="K6" s="97">
        <v>2011</v>
      </c>
      <c r="L6" s="97">
        <v>2012</v>
      </c>
      <c r="M6" s="97">
        <v>2013</v>
      </c>
      <c r="N6" s="97">
        <v>2014</v>
      </c>
      <c r="O6" s="97">
        <v>2015</v>
      </c>
      <c r="P6" s="97">
        <v>2016</v>
      </c>
      <c r="Q6" s="97">
        <v>2017</v>
      </c>
      <c r="R6" s="97">
        <v>2018</v>
      </c>
      <c r="S6" s="97">
        <v>2019</v>
      </c>
      <c r="T6" s="97">
        <v>2020</v>
      </c>
      <c r="U6" s="97">
        <v>2021</v>
      </c>
      <c r="V6" s="97">
        <v>2022</v>
      </c>
    </row>
    <row r="7" spans="1:22" ht="18" customHeight="1">
      <c r="A7" s="67" t="s">
        <v>38</v>
      </c>
      <c r="B7" s="24">
        <f t="shared" ref="B7:T7" si="0">SUM(B8:B9)</f>
        <v>1562</v>
      </c>
      <c r="C7" s="24">
        <f t="shared" si="0"/>
        <v>1725</v>
      </c>
      <c r="D7" s="24">
        <f t="shared" si="0"/>
        <v>1631</v>
      </c>
      <c r="E7" s="24">
        <f t="shared" si="0"/>
        <v>1705</v>
      </c>
      <c r="F7" s="24">
        <f t="shared" si="0"/>
        <v>1764</v>
      </c>
      <c r="G7" s="24">
        <f t="shared" si="0"/>
        <v>1779</v>
      </c>
      <c r="H7" s="24">
        <f t="shared" si="0"/>
        <v>1923</v>
      </c>
      <c r="I7" s="24">
        <f t="shared" si="0"/>
        <v>1758</v>
      </c>
      <c r="J7" s="24">
        <f t="shared" si="0"/>
        <v>1701</v>
      </c>
      <c r="K7" s="24">
        <f t="shared" si="0"/>
        <v>1610</v>
      </c>
      <c r="L7" s="24">
        <f t="shared" si="0"/>
        <v>1548</v>
      </c>
      <c r="M7" s="24">
        <f t="shared" si="0"/>
        <v>1500</v>
      </c>
      <c r="N7" s="24">
        <f t="shared" si="0"/>
        <v>1519</v>
      </c>
      <c r="O7" s="24">
        <f t="shared" si="0"/>
        <v>1462</v>
      </c>
      <c r="P7" s="24">
        <f t="shared" si="0"/>
        <v>1492</v>
      </c>
      <c r="Q7" s="24">
        <f t="shared" si="0"/>
        <v>1399</v>
      </c>
      <c r="R7" s="24">
        <f t="shared" si="0"/>
        <v>1233</v>
      </c>
      <c r="S7" s="24">
        <f t="shared" si="0"/>
        <v>1548</v>
      </c>
      <c r="T7" s="24">
        <f t="shared" si="0"/>
        <v>1205</v>
      </c>
      <c r="U7" s="24">
        <f>SUM(U8:U9)</f>
        <v>1138</v>
      </c>
      <c r="V7" s="24">
        <f>SUM(V8:V9)</f>
        <v>1156</v>
      </c>
    </row>
    <row r="8" spans="1:22" ht="18" customHeight="1">
      <c r="A8" s="78" t="s">
        <v>62</v>
      </c>
      <c r="B8" s="16">
        <v>1456</v>
      </c>
      <c r="C8" s="16">
        <v>1575</v>
      </c>
      <c r="D8" s="16">
        <v>1479</v>
      </c>
      <c r="E8" s="16">
        <v>1534</v>
      </c>
      <c r="F8" s="16">
        <v>1589</v>
      </c>
      <c r="G8" s="16">
        <v>1563</v>
      </c>
      <c r="H8" s="16">
        <v>1674</v>
      </c>
      <c r="I8" s="16">
        <v>1546</v>
      </c>
      <c r="J8" s="16">
        <v>1512</v>
      </c>
      <c r="K8" s="16">
        <v>1449</v>
      </c>
      <c r="L8" s="16">
        <v>1409</v>
      </c>
      <c r="M8" s="16">
        <v>1372</v>
      </c>
      <c r="N8" s="16">
        <v>1413</v>
      </c>
      <c r="O8" s="16">
        <v>1319</v>
      </c>
      <c r="P8" s="16">
        <v>1350</v>
      </c>
      <c r="Q8" s="16">
        <v>1259</v>
      </c>
      <c r="R8" s="64">
        <v>1144</v>
      </c>
      <c r="S8" s="64">
        <v>1409</v>
      </c>
      <c r="T8" s="16">
        <v>1062</v>
      </c>
      <c r="U8" s="16">
        <v>1021</v>
      </c>
      <c r="V8" s="16">
        <v>998</v>
      </c>
    </row>
    <row r="9" spans="1:22" ht="18" customHeight="1">
      <c r="A9" s="79" t="s">
        <v>63</v>
      </c>
      <c r="B9" s="18">
        <v>106</v>
      </c>
      <c r="C9" s="18">
        <v>150</v>
      </c>
      <c r="D9" s="18">
        <v>152</v>
      </c>
      <c r="E9" s="18">
        <v>171</v>
      </c>
      <c r="F9" s="18">
        <v>175</v>
      </c>
      <c r="G9" s="18">
        <v>216</v>
      </c>
      <c r="H9" s="18">
        <v>249</v>
      </c>
      <c r="I9" s="18">
        <v>212</v>
      </c>
      <c r="J9" s="18">
        <v>189</v>
      </c>
      <c r="K9" s="18">
        <v>161</v>
      </c>
      <c r="L9" s="18">
        <v>139</v>
      </c>
      <c r="M9" s="18">
        <v>128</v>
      </c>
      <c r="N9" s="18">
        <v>106</v>
      </c>
      <c r="O9" s="18">
        <v>143</v>
      </c>
      <c r="P9" s="18">
        <v>142</v>
      </c>
      <c r="Q9" s="18">
        <v>140</v>
      </c>
      <c r="R9" s="18">
        <v>89</v>
      </c>
      <c r="S9" s="18">
        <v>139</v>
      </c>
      <c r="T9" s="18">
        <v>143</v>
      </c>
      <c r="U9" s="18">
        <v>117</v>
      </c>
      <c r="V9" s="18">
        <v>158</v>
      </c>
    </row>
    <row r="10" spans="1:22" ht="18" customHeight="1">
      <c r="A10" s="32" t="s">
        <v>47</v>
      </c>
    </row>
    <row r="11" spans="1:22" ht="18" customHeight="1"/>
    <row r="12" spans="1:22" ht="18" customHeight="1">
      <c r="A12" s="33" t="s">
        <v>121</v>
      </c>
    </row>
    <row r="13" spans="1:22" ht="18" customHeight="1"/>
    <row r="14" spans="1:22" ht="18" customHeight="1">
      <c r="A14" s="66"/>
      <c r="B14" s="97">
        <v>2002</v>
      </c>
      <c r="C14" s="97">
        <v>2003</v>
      </c>
      <c r="D14" s="97">
        <v>2004</v>
      </c>
      <c r="E14" s="97">
        <v>2005</v>
      </c>
      <c r="F14" s="97">
        <v>2006</v>
      </c>
      <c r="G14" s="97">
        <v>2007</v>
      </c>
      <c r="H14" s="97">
        <v>2008</v>
      </c>
      <c r="I14" s="97">
        <v>2009</v>
      </c>
      <c r="J14" s="97">
        <v>2010</v>
      </c>
      <c r="K14" s="97">
        <v>2011</v>
      </c>
      <c r="L14" s="97">
        <v>2012</v>
      </c>
      <c r="M14" s="97">
        <v>2013</v>
      </c>
      <c r="N14" s="97">
        <v>2014</v>
      </c>
      <c r="O14" s="97">
        <v>2015</v>
      </c>
      <c r="P14" s="97">
        <v>2016</v>
      </c>
      <c r="Q14" s="97">
        <v>2017</v>
      </c>
      <c r="R14" s="97">
        <v>2018</v>
      </c>
      <c r="S14" s="97">
        <v>2019</v>
      </c>
      <c r="T14" s="97">
        <v>2020</v>
      </c>
      <c r="U14" s="97">
        <v>2021</v>
      </c>
      <c r="V14" s="97">
        <v>2022</v>
      </c>
    </row>
    <row r="15" spans="1:22" ht="18" customHeight="1">
      <c r="A15" s="67" t="s">
        <v>38</v>
      </c>
      <c r="B15" s="70">
        <f t="shared" ref="B15" si="1">SUM(B16:B17)</f>
        <v>1</v>
      </c>
      <c r="C15" s="70">
        <f t="shared" ref="C15" si="2">SUM(C16:C17)</f>
        <v>1</v>
      </c>
      <c r="D15" s="70">
        <f t="shared" ref="D15:E15" si="3">SUM(D16:D17)</f>
        <v>1</v>
      </c>
      <c r="E15" s="70">
        <f t="shared" si="3"/>
        <v>1</v>
      </c>
      <c r="F15" s="70">
        <f t="shared" ref="F15" si="4">SUM(F16:F17)</f>
        <v>1</v>
      </c>
      <c r="G15" s="70">
        <f t="shared" ref="G15:H15" si="5">SUM(G16:G17)</f>
        <v>1</v>
      </c>
      <c r="H15" s="70">
        <f t="shared" si="5"/>
        <v>1</v>
      </c>
      <c r="I15" s="70">
        <f t="shared" ref="I15" si="6">SUM(I16:I17)</f>
        <v>1</v>
      </c>
      <c r="J15" s="70">
        <f t="shared" ref="J15:K15" si="7">SUM(J16:J17)</f>
        <v>1</v>
      </c>
      <c r="K15" s="70">
        <f t="shared" si="7"/>
        <v>1</v>
      </c>
      <c r="L15" s="70">
        <f t="shared" ref="L15" si="8">SUM(L16:L17)</f>
        <v>1</v>
      </c>
      <c r="M15" s="70">
        <f t="shared" ref="M15:N15" si="9">SUM(M16:M17)</f>
        <v>1</v>
      </c>
      <c r="N15" s="70">
        <f t="shared" si="9"/>
        <v>1</v>
      </c>
      <c r="O15" s="70">
        <f t="shared" ref="O15" si="10">SUM(O16:O17)</f>
        <v>1</v>
      </c>
      <c r="P15" s="70">
        <f t="shared" ref="P15:Q15" si="11">SUM(P16:P17)</f>
        <v>1</v>
      </c>
      <c r="Q15" s="70">
        <f t="shared" si="11"/>
        <v>1</v>
      </c>
      <c r="R15" s="70">
        <f t="shared" ref="R15" si="12">SUM(R16:R17)</f>
        <v>1</v>
      </c>
      <c r="S15" s="70">
        <f t="shared" ref="S15" si="13">SUM(S16:S17)</f>
        <v>1</v>
      </c>
      <c r="T15" s="70">
        <f>SUM(T16:T17)</f>
        <v>1</v>
      </c>
      <c r="U15" s="70">
        <f t="shared" ref="U15:V15" si="14">SUM(U16:U17)</f>
        <v>1</v>
      </c>
      <c r="V15" s="70">
        <f t="shared" si="14"/>
        <v>1</v>
      </c>
    </row>
    <row r="16" spans="1:22" ht="18" customHeight="1">
      <c r="A16" s="78" t="s">
        <v>62</v>
      </c>
      <c r="B16" s="71">
        <f t="shared" ref="B16:S16" si="15">B8/B7</f>
        <v>0.93213828425096035</v>
      </c>
      <c r="C16" s="71">
        <f t="shared" si="15"/>
        <v>0.91304347826086951</v>
      </c>
      <c r="D16" s="71">
        <f t="shared" si="15"/>
        <v>0.90680564071122016</v>
      </c>
      <c r="E16" s="71">
        <f t="shared" si="15"/>
        <v>0.89970674486803515</v>
      </c>
      <c r="F16" s="71">
        <f t="shared" si="15"/>
        <v>0.90079365079365081</v>
      </c>
      <c r="G16" s="71">
        <f t="shared" si="15"/>
        <v>0.87858347386172009</v>
      </c>
      <c r="H16" s="71">
        <f t="shared" si="15"/>
        <v>0.8705148205928237</v>
      </c>
      <c r="I16" s="71">
        <f t="shared" si="15"/>
        <v>0.87940841865756536</v>
      </c>
      <c r="J16" s="71">
        <f t="shared" si="15"/>
        <v>0.88888888888888884</v>
      </c>
      <c r="K16" s="71">
        <f t="shared" si="15"/>
        <v>0.9</v>
      </c>
      <c r="L16" s="71">
        <f t="shared" si="15"/>
        <v>0.91020671834625322</v>
      </c>
      <c r="M16" s="71">
        <f t="shared" si="15"/>
        <v>0.91466666666666663</v>
      </c>
      <c r="N16" s="71">
        <f t="shared" si="15"/>
        <v>0.93021724818959839</v>
      </c>
      <c r="O16" s="71">
        <f t="shared" si="15"/>
        <v>0.9021887824897401</v>
      </c>
      <c r="P16" s="71">
        <f t="shared" si="15"/>
        <v>0.9048257372654156</v>
      </c>
      <c r="Q16" s="71">
        <f t="shared" si="15"/>
        <v>0.89992852037169402</v>
      </c>
      <c r="R16" s="71">
        <f t="shared" si="15"/>
        <v>0.92781832927818331</v>
      </c>
      <c r="S16" s="71">
        <f t="shared" si="15"/>
        <v>0.91020671834625322</v>
      </c>
      <c r="T16" s="71">
        <f>T8/T7</f>
        <v>0.8813278008298755</v>
      </c>
      <c r="U16" s="71">
        <f t="shared" ref="U16:V16" si="16">U8/U7</f>
        <v>0.89718804920913886</v>
      </c>
      <c r="V16" s="71">
        <f t="shared" si="16"/>
        <v>0.86332179930795849</v>
      </c>
    </row>
    <row r="17" spans="1:22" ht="18" customHeight="1">
      <c r="A17" s="79" t="s">
        <v>63</v>
      </c>
      <c r="B17" s="104">
        <f t="shared" ref="B17:S17" si="17">B9/B7</f>
        <v>6.7861715749039694E-2</v>
      </c>
      <c r="C17" s="104">
        <f t="shared" si="17"/>
        <v>8.6956521739130432E-2</v>
      </c>
      <c r="D17" s="104">
        <f t="shared" si="17"/>
        <v>9.3194359288779893E-2</v>
      </c>
      <c r="E17" s="104">
        <f t="shared" si="17"/>
        <v>0.10029325513196481</v>
      </c>
      <c r="F17" s="104">
        <f t="shared" si="17"/>
        <v>9.9206349206349201E-2</v>
      </c>
      <c r="G17" s="104">
        <f t="shared" si="17"/>
        <v>0.12141652613827993</v>
      </c>
      <c r="H17" s="104">
        <f t="shared" si="17"/>
        <v>0.1294851794071763</v>
      </c>
      <c r="I17" s="104">
        <f t="shared" si="17"/>
        <v>0.12059158134243458</v>
      </c>
      <c r="J17" s="104">
        <f t="shared" si="17"/>
        <v>0.1111111111111111</v>
      </c>
      <c r="K17" s="104">
        <f t="shared" si="17"/>
        <v>0.1</v>
      </c>
      <c r="L17" s="104">
        <f t="shared" si="17"/>
        <v>8.9793281653746768E-2</v>
      </c>
      <c r="M17" s="104">
        <f t="shared" si="17"/>
        <v>8.533333333333333E-2</v>
      </c>
      <c r="N17" s="104">
        <f t="shared" si="17"/>
        <v>6.9782751810401583E-2</v>
      </c>
      <c r="O17" s="104">
        <f t="shared" si="17"/>
        <v>9.7811217510259924E-2</v>
      </c>
      <c r="P17" s="104">
        <f t="shared" si="17"/>
        <v>9.5174262734584444E-2</v>
      </c>
      <c r="Q17" s="104">
        <f t="shared" si="17"/>
        <v>0.10007147962830593</v>
      </c>
      <c r="R17" s="104">
        <f t="shared" si="17"/>
        <v>7.2181670721816707E-2</v>
      </c>
      <c r="S17" s="104">
        <f t="shared" si="17"/>
        <v>8.9793281653746768E-2</v>
      </c>
      <c r="T17" s="104">
        <f>T9/T7</f>
        <v>0.11867219917012448</v>
      </c>
      <c r="U17" s="104">
        <f t="shared" ref="U17:V17" si="18">U9/U7</f>
        <v>0.10281195079086115</v>
      </c>
      <c r="V17" s="104">
        <f t="shared" si="18"/>
        <v>0.13667820069204153</v>
      </c>
    </row>
    <row r="18" spans="1:22" ht="18" customHeight="1">
      <c r="A18" s="58" t="s">
        <v>52</v>
      </c>
    </row>
    <row r="19" spans="1:22" ht="18" customHeight="1"/>
    <row r="20" spans="1:22" ht="18" customHeight="1"/>
    <row r="21" spans="1:22" ht="18" customHeight="1"/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zoomScaleNormal="327" zoomScalePageLayoutView="327" workbookViewId="0">
      <selection activeCell="B24" sqref="B24:H24"/>
    </sheetView>
  </sheetViews>
  <sheetFormatPr defaultColWidth="10.875" defaultRowHeight="15.95"/>
  <cols>
    <col min="1" max="16384" width="10.875" style="2"/>
  </cols>
  <sheetData>
    <row r="1" spans="1:10">
      <c r="A1" s="1" t="s">
        <v>0</v>
      </c>
    </row>
    <row r="4" spans="1:10" ht="26.1">
      <c r="B4" s="3" t="s">
        <v>1</v>
      </c>
    </row>
    <row r="6" spans="1:10" ht="15.95" customHeight="1">
      <c r="B6" s="136" t="s">
        <v>2</v>
      </c>
      <c r="C6" s="136"/>
      <c r="D6" s="136"/>
      <c r="E6" s="136"/>
      <c r="F6" s="136"/>
      <c r="G6" s="136"/>
      <c r="H6" s="136"/>
      <c r="I6" s="136"/>
      <c r="J6" s="136"/>
    </row>
    <row r="8" spans="1:10">
      <c r="B8" s="137" t="s">
        <v>3</v>
      </c>
      <c r="C8" s="137"/>
      <c r="D8" s="137"/>
      <c r="E8" s="137"/>
      <c r="F8" s="137"/>
      <c r="G8" s="137"/>
    </row>
    <row r="9" spans="1:10">
      <c r="E9" s="4"/>
    </row>
    <row r="10" spans="1:10">
      <c r="B10" s="137" t="s">
        <v>4</v>
      </c>
      <c r="C10" s="137"/>
      <c r="D10" s="137"/>
      <c r="E10" s="137"/>
      <c r="F10" s="137"/>
      <c r="G10" s="137"/>
    </row>
    <row r="12" spans="1:10">
      <c r="B12" s="137" t="s">
        <v>5</v>
      </c>
      <c r="C12" s="137"/>
      <c r="D12" s="137"/>
      <c r="E12" s="137"/>
      <c r="F12" s="137"/>
      <c r="G12" s="137"/>
    </row>
    <row r="14" spans="1:10">
      <c r="B14" s="137" t="s">
        <v>6</v>
      </c>
      <c r="C14" s="137"/>
      <c r="D14" s="137"/>
      <c r="E14" s="137"/>
      <c r="F14" s="137"/>
      <c r="G14" s="137"/>
      <c r="H14" s="137"/>
      <c r="I14" s="137"/>
      <c r="J14" s="137"/>
    </row>
    <row r="16" spans="1:10">
      <c r="B16" s="137" t="s">
        <v>7</v>
      </c>
      <c r="C16" s="137"/>
      <c r="D16" s="137"/>
      <c r="E16" s="137"/>
      <c r="F16" s="137"/>
      <c r="G16" s="137"/>
      <c r="H16" s="137"/>
      <c r="I16" s="137"/>
    </row>
    <row r="18" spans="2:10">
      <c r="B18" s="137" t="s">
        <v>8</v>
      </c>
      <c r="C18" s="137"/>
      <c r="D18" s="137"/>
      <c r="E18" s="137"/>
      <c r="F18" s="137"/>
      <c r="G18" s="137"/>
      <c r="H18" s="137"/>
      <c r="I18" s="137"/>
    </row>
    <row r="20" spans="2:10">
      <c r="B20" s="137" t="s">
        <v>9</v>
      </c>
      <c r="C20" s="137"/>
      <c r="D20" s="137"/>
      <c r="E20" s="137"/>
      <c r="F20" s="137"/>
      <c r="G20" s="137"/>
      <c r="H20" s="137"/>
      <c r="I20" s="137"/>
      <c r="J20" s="137"/>
    </row>
    <row r="22" spans="2:10">
      <c r="B22" s="137" t="s">
        <v>10</v>
      </c>
      <c r="C22" s="137"/>
      <c r="D22" s="137"/>
      <c r="E22" s="137"/>
      <c r="F22" s="137"/>
      <c r="G22" s="137"/>
      <c r="H22" s="137"/>
      <c r="I22" s="137"/>
    </row>
    <row r="24" spans="2:10">
      <c r="B24" s="138" t="s">
        <v>11</v>
      </c>
      <c r="C24" s="138"/>
      <c r="D24" s="138"/>
      <c r="E24" s="138"/>
      <c r="F24" s="138"/>
      <c r="G24" s="138"/>
      <c r="H24" s="138"/>
    </row>
  </sheetData>
  <mergeCells count="10">
    <mergeCell ref="B18:I18"/>
    <mergeCell ref="B20:J20"/>
    <mergeCell ref="B22:I22"/>
    <mergeCell ref="B16:I16"/>
    <mergeCell ref="B24:H24"/>
    <mergeCell ref="B6:J6"/>
    <mergeCell ref="B8:G8"/>
    <mergeCell ref="B10:G10"/>
    <mergeCell ref="B12:G12"/>
    <mergeCell ref="B14:J14"/>
  </mergeCells>
  <hyperlinks>
    <hyperlink ref="C14" location="'Grupos de edad'!A1" display="'5. Grandes grupos de edad de los residentes con nacionalidad extranjera. Evolución 2002-2020" xr:uid="{00000000-0004-0000-0100-000000000000}"/>
    <hyperlink ref="D14" location="'Grupos de edad'!A1" display="'5. Grandes grupos de edad de los residentes con nacionalidad extranjera. Evolución 2002-2020" xr:uid="{00000000-0004-0000-0100-000001000000}"/>
    <hyperlink ref="E14" location="'Grupos de edad'!A1" display="'5. Grandes grupos de edad de los residentes con nacionalidad extranjera. Evolución 2002-2020" xr:uid="{00000000-0004-0000-0100-000002000000}"/>
    <hyperlink ref="F14" location="'Grupos de edad'!A1" display="'5. Grandes grupos de edad de los residentes con nacionalidad extranjera. Evolución 2002-2020" xr:uid="{00000000-0004-0000-0100-000003000000}"/>
    <hyperlink ref="G14" location="'Grupos de edad'!A1" display="'5. Grandes grupos de edad de los residentes con nacionalidad extranjera. Evolución 2002-2020" xr:uid="{00000000-0004-0000-0100-000004000000}"/>
    <hyperlink ref="H14" location="'Grupos de edad'!A1" display="'5. Grandes grupos de edad de los residentes con nacionalidad extranjera. Evolución 2002-2020" xr:uid="{00000000-0004-0000-0100-000005000000}"/>
    <hyperlink ref="I14" location="'Grupos de edad'!A1" display="'5. Grandes grupos de edad de los residentes con nacionalidad extranjera. Evolución 2002-2020" xr:uid="{00000000-0004-0000-0100-000006000000}"/>
    <hyperlink ref="J14" location="'Grupos de edad'!A1" display="'5. Grandes grupos de edad de los residentes con nacionalidad extranjera. Evolución 2002-2020" xr:uid="{00000000-0004-0000-0100-000007000000}"/>
    <hyperlink ref="C18" location="'Continente de nacionalidad'!A1" display="'7. Residentes con nacionalidad extranjera según continentes. Evolución 2002-2020" xr:uid="{00000000-0004-0000-0100-000008000000}"/>
    <hyperlink ref="D18" location="'Continente de nacionalidad'!A1" display="'7. Residentes con nacionalidad extranjera según continentes. Evolución 2002-2020" xr:uid="{00000000-0004-0000-0100-000009000000}"/>
    <hyperlink ref="E18" location="'Continente de nacionalidad'!A1" display="'7. Residentes con nacionalidad extranjera según continentes. Evolución 2002-2020" xr:uid="{00000000-0004-0000-0100-00000A000000}"/>
    <hyperlink ref="F18" location="'Continente de nacionalidad'!A1" display="'7. Residentes con nacionalidad extranjera según continentes. Evolución 2002-2020" xr:uid="{00000000-0004-0000-0100-00000B000000}"/>
    <hyperlink ref="G18" location="'Continente de nacionalidad'!A1" display="'7. Residentes con nacionalidad extranjera según continentes. Evolución 2002-2020" xr:uid="{00000000-0004-0000-0100-00000C000000}"/>
    <hyperlink ref="H18" location="'Continente de nacionalidad'!A1" display="'7. Residentes con nacionalidad extranjera según continentes. Evolución 2002-2020" xr:uid="{00000000-0004-0000-0100-00000D000000}"/>
    <hyperlink ref="I18" location="'Continente de nacionalidad'!A1" display="'7. Residentes con nacionalidad extranjera según continentes. Evolución 2002-2020" xr:uid="{00000000-0004-0000-0100-00000E000000}"/>
    <hyperlink ref="C20" location="'Principales países nacimiento'!A1" display="'8. Residentes nacidos en el extranjero, según los 16 principales países de nacimiento. Evolución 2002-2020" xr:uid="{00000000-0004-0000-0100-00000F000000}"/>
    <hyperlink ref="D20" location="'Principales países nacimiento'!A1" display="'8. Residentes nacidos en el extranjero, según los 16 principales países de nacimiento. Evolución 2002-2020" xr:uid="{00000000-0004-0000-0100-000010000000}"/>
    <hyperlink ref="E20" location="'Principales países nacimiento'!A1" display="'8. Residentes nacidos en el extranjero, según los 16 principales países de nacimiento. Evolución 2002-2020" xr:uid="{00000000-0004-0000-0100-000011000000}"/>
    <hyperlink ref="F20" location="'Principales países nacimiento'!A1" display="'8. Residentes nacidos en el extranjero, según los 16 principales países de nacimiento. Evolución 2002-2020" xr:uid="{00000000-0004-0000-0100-000012000000}"/>
    <hyperlink ref="G20" location="'Principales países nacimiento'!A1" display="'8. Residentes nacidos en el extranjero, según los 16 principales países de nacimiento. Evolución 2002-2020" xr:uid="{00000000-0004-0000-0100-000013000000}"/>
    <hyperlink ref="H20" location="'Principales países nacimiento'!A1" display="'8. Residentes nacidos en el extranjero, según los 16 principales países de nacimiento. Evolución 2002-2020" xr:uid="{00000000-0004-0000-0100-000014000000}"/>
    <hyperlink ref="I20" location="'Principales países nacimiento'!A1" display="'8. Residentes nacidos en el extranjero, según los 16 principales países de nacimiento. Evolución 2002-2020" xr:uid="{00000000-0004-0000-0100-000015000000}"/>
    <hyperlink ref="J20" location="'Principales países nacimiento'!A1" display="'8. Residentes nacidos en el extranjero, según los 16 principales países de nacimiento. Evolución 2002-2020" xr:uid="{00000000-0004-0000-0100-000016000000}"/>
    <hyperlink ref="C22" location="'Principales nacionalidades'!A1" display="'9. Residentes nacidos en el extranjero, según las 16 principales nacionalidades. Evolución 2002-2020" xr:uid="{00000000-0004-0000-0100-000017000000}"/>
    <hyperlink ref="D22" location="'Principales nacionalidades'!A1" display="'9. Residentes nacidos en el extranjero, según las 16 principales nacionalidades. Evolución 2002-2020" xr:uid="{00000000-0004-0000-0100-000018000000}"/>
    <hyperlink ref="E22" location="'Principales nacionalidades'!A1" display="'9. Residentes nacidos en el extranjero, según las 16 principales nacionalidades. Evolución 2002-2020" xr:uid="{00000000-0004-0000-0100-000019000000}"/>
    <hyperlink ref="F22" location="'Principales nacionalidades'!A1" display="'9. Residentes nacidos en el extranjero, según las 16 principales nacionalidades. Evolución 2002-2020" xr:uid="{00000000-0004-0000-0100-00001A000000}"/>
    <hyperlink ref="G22" location="'Principales nacionalidades'!A1" display="'9. Residentes nacidos en el extranjero, según las 16 principales nacionalidades. Evolución 2002-2020" xr:uid="{00000000-0004-0000-0100-00001B000000}"/>
    <hyperlink ref="H22" location="'Principales nacionalidades'!A1" display="'9. Residentes nacidos en el extranjero, según las 16 principales nacionalidades. Evolución 2002-2020" xr:uid="{00000000-0004-0000-0100-00001C000000}"/>
    <hyperlink ref="I22" location="'Principales nacionalidades'!A1" display="'9. Residentes nacidos en el extranjero, según las 16 principales nacionalidades. Evolución 2002-2020" xr:uid="{00000000-0004-0000-0100-00001D000000}"/>
    <hyperlink ref="C24" location="Nacimientos!A1" display="10. Total de nacimientos según la nacionalidad de la madre. Evolución 2002-2019 " xr:uid="{00000000-0004-0000-0100-00001E000000}"/>
    <hyperlink ref="D24" location="Nacimientos!A1" display="10. Total de nacimientos según la nacionalidad de la madre. Evolución 2002-2019 " xr:uid="{00000000-0004-0000-0100-00001F000000}"/>
    <hyperlink ref="E24" location="Nacimientos!A1" display="10. Total de nacimientos según la nacionalidad de la madre. Evolución 2002-2019 " xr:uid="{00000000-0004-0000-0100-000020000000}"/>
    <hyperlink ref="F24" location="Nacimientos!A1" display="10. Total de nacimientos según la nacionalidad de la madre. Evolución 2002-2019 " xr:uid="{00000000-0004-0000-0100-000021000000}"/>
    <hyperlink ref="G24" location="Nacimientos!A1" display="10. Total de nacimientos según la nacionalidad de la madre. Evolución 2002-2019 " xr:uid="{00000000-0004-0000-0100-000022000000}"/>
    <hyperlink ref="H24" location="Nacimientos!A1" display="10. Total de nacimientos según la nacionalidad de la madre. Evolución 2002-2019 " xr:uid="{00000000-0004-0000-0100-000023000000}"/>
    <hyperlink ref="B6" location="'Lugar nacimiento'!A1" display="'1. Lugar de nacimiento del total de población. Evolución 2002-2020" xr:uid="{00000000-0004-0000-0100-000024000000}"/>
    <hyperlink ref="C6" location="'Lugar nacimiento'!A1" display="'1. Lugar de nacimiento del total de población. Evolución 2002-2020" xr:uid="{00000000-0004-0000-0100-000025000000}"/>
    <hyperlink ref="D6" location="'Lugar nacimiento'!A1" display="'1. Lugar de nacimiento del total de población. Evolución 2002-2020" xr:uid="{00000000-0004-0000-0100-000026000000}"/>
    <hyperlink ref="E6" location="'Lugar nacimiento'!A1" display="'1. Lugar de nacimiento del total de población. Evolución 2002-2020" xr:uid="{00000000-0004-0000-0100-000027000000}"/>
    <hyperlink ref="F6" location="'Lugar nacimiento'!A1" display="'1. Lugar de nacimiento del total de población. Evolución 2002-2020" xr:uid="{00000000-0004-0000-0100-000028000000}"/>
    <hyperlink ref="G6" location="'Lugar nacimiento'!A1" display="'1. Lugar de nacimiento del total de población. Evolución 2002-2020" xr:uid="{00000000-0004-0000-0100-000029000000}"/>
    <hyperlink ref="H6" location="'Lugar nacimiento'!A1" display="'1. Lugar de nacimiento del total de población. Evolución 2002-2020" xr:uid="{00000000-0004-0000-0100-00002A000000}"/>
    <hyperlink ref="I6" location="'Lugar nacimiento'!A1" display="'1. Lugar de nacimiento del total de población. Evolución 2002-2020" xr:uid="{00000000-0004-0000-0100-00002B000000}"/>
    <hyperlink ref="J6" location="'Lugar nacimiento'!A1" display="'1. Lugar de nacimiento del total de población. Evolución 2002-2020" xr:uid="{00000000-0004-0000-0100-00002C000000}"/>
    <hyperlink ref="B8" location="'Nacimiento (Esp-ext)'!A1" display="'2. Nacidos en España o en el extranjero. Evolución 2002-2020" xr:uid="{00000000-0004-0000-0100-00002D000000}"/>
    <hyperlink ref="C8" location="'Nacimiento (Esp-ext)'!A1" display="'2. Nacidos en España o en el extranjero. Evolución 2002-2020" xr:uid="{00000000-0004-0000-0100-00002E000000}"/>
    <hyperlink ref="D8" location="'Nacimiento (Esp-ext)'!A1" display="'2. Nacidos en España o en el extranjero. Evolución 2002-2020" xr:uid="{00000000-0004-0000-0100-00002F000000}"/>
    <hyperlink ref="E8" location="'Nacimiento (Esp-ext)'!A1" display="'2. Nacidos en España o en el extranjero. Evolución 2002-2020" xr:uid="{00000000-0004-0000-0100-000030000000}"/>
    <hyperlink ref="F8" location="'Nacimiento (Esp-ext)'!A1" display="'2. Nacidos en España o en el extranjero. Evolución 2002-2020" xr:uid="{00000000-0004-0000-0100-000031000000}"/>
    <hyperlink ref="G8" location="'Nacimiento (Esp-ext)'!A1" display="'2. Nacidos en España o en el extranjero. Evolución 2002-2020" xr:uid="{00000000-0004-0000-0100-000032000000}"/>
    <hyperlink ref="B10" location="'Nacionalidad (esp-extr)'!A1" display="'3. Nacionalidad española o extranjera. Evolución 2002-2020" xr:uid="{00000000-0004-0000-0100-000033000000}"/>
    <hyperlink ref="C10" location="'Nacionalidad (esp-extr)'!A1" display="'3. Nacionalidad española o extranjera. Evolución 2002-2020" xr:uid="{00000000-0004-0000-0100-000034000000}"/>
    <hyperlink ref="D10" location="'Nacionalidad (esp-extr)'!A1" display="'3. Nacionalidad española o extranjera. Evolución 2002-2020" xr:uid="{00000000-0004-0000-0100-000035000000}"/>
    <hyperlink ref="E10" location="'Nacionalidad (esp-extr)'!A1" display="'3. Nacionalidad española o extranjera. Evolución 2002-2020" xr:uid="{00000000-0004-0000-0100-000036000000}"/>
    <hyperlink ref="F10" location="'Nacionalidad (esp-extr)'!A1" display="'3. Nacionalidad española o extranjera. Evolución 2002-2020" xr:uid="{00000000-0004-0000-0100-000037000000}"/>
    <hyperlink ref="G10" location="'Nacionalidad (esp-extr)'!A1" display="'3. Nacionalidad española o extranjera. Evolución 2002-2020" xr:uid="{00000000-0004-0000-0100-000038000000}"/>
    <hyperlink ref="B12" location="'Variación interanual'!A1" display="'4. Variación interanual de los españoles y extranjeros. Evolución 2003-2020" xr:uid="{00000000-0004-0000-0100-000039000000}"/>
    <hyperlink ref="C12" location="'Variación interanual'!A1" display="'4. Variación interanual de los españoles y extranjeros. Evolución 2003-2020" xr:uid="{00000000-0004-0000-0100-00003A000000}"/>
    <hyperlink ref="D12" location="'Variación interanual'!A1" display="'4. Variación interanual de los españoles y extranjeros. Evolución 2003-2020" xr:uid="{00000000-0004-0000-0100-00003B000000}"/>
    <hyperlink ref="E12" location="'Variación interanual'!A1" display="'4. Variación interanual de los españoles y extranjeros. Evolución 2003-2020" xr:uid="{00000000-0004-0000-0100-00003C000000}"/>
    <hyperlink ref="F12" location="'Variación interanual'!A1" display="'4. Variación interanual de los españoles y extranjeros. Evolución 2003-2020" xr:uid="{00000000-0004-0000-0100-00003D000000}"/>
    <hyperlink ref="G12" location="'Variación interanual'!A1" display="'4. Variación interanual de los españoles y extranjeros. Evolución 2003-2020" xr:uid="{00000000-0004-0000-0100-00003E000000}"/>
    <hyperlink ref="B14" location="'Grupos de edad'!A1" display="'5. Grandes grupos de edad de los residentes con nacionalidad extranjera. Evolución 2002-2020" xr:uid="{00000000-0004-0000-0100-00003F000000}"/>
    <hyperlink ref="B16" location="'Continente de nacimiento'!A1" display="'6. Residentes nacidos en el extranjero según continentes. Evolución 2002-2020" xr:uid="{00000000-0004-0000-0100-000040000000}"/>
    <hyperlink ref="C16" location="'Continente de nacimiento'!A1" display="'6. Residentes nacidos en el extranjero según continentes. Evolución 2002-2020" xr:uid="{00000000-0004-0000-0100-000041000000}"/>
    <hyperlink ref="D16" location="'Continente de nacimiento'!A1" display="'6. Residentes nacidos en el extranjero según continentes. Evolución 2002-2020" xr:uid="{00000000-0004-0000-0100-000042000000}"/>
    <hyperlink ref="E16" location="'Continente de nacimiento'!A1" display="'6. Residentes nacidos en el extranjero según continentes. Evolución 2002-2020" xr:uid="{00000000-0004-0000-0100-000043000000}"/>
    <hyperlink ref="F16" location="'Continente de nacimiento'!A1" display="'6. Residentes nacidos en el extranjero según continentes. Evolución 2002-2020" xr:uid="{00000000-0004-0000-0100-000044000000}"/>
    <hyperlink ref="G16" location="'Continente de nacimiento'!A1" display="'6. Residentes nacidos en el extranjero según continentes. Evolución 2002-2020" xr:uid="{00000000-0004-0000-0100-000045000000}"/>
    <hyperlink ref="H16" location="'Continente de nacimiento'!A1" display="'6. Residentes nacidos en el extranjero según continentes. Evolución 2002-2020" xr:uid="{00000000-0004-0000-0100-000046000000}"/>
    <hyperlink ref="I16" location="'Continente de nacimiento'!A1" display="'6. Residentes nacidos en el extranjero según continentes. Evolución 2002-2020" xr:uid="{00000000-0004-0000-0100-000047000000}"/>
    <hyperlink ref="B18" location="'Continente de nacionalidad'!A1" display="'7. Residentes con nacionalidad extranjera según continentes. Evolución 2002-2020" xr:uid="{00000000-0004-0000-0100-000048000000}"/>
    <hyperlink ref="B20" location="'Principales países nacimiento'!A1" display="'8. Residentes nacidos en el extranjero, según los 16 principales países de nacimiento. Evolución 2002-2020" xr:uid="{00000000-0004-0000-0100-000049000000}"/>
    <hyperlink ref="B22" location="'Principales nacionalidades'!A1" display="'9. Residentes nacidos en el extranjero, según las 16 principales nacionalidades. Evolución 2002-2020" xr:uid="{00000000-0004-0000-0100-00004A000000}"/>
    <hyperlink ref="B24" location="Nacimientos!A1" display="10. Total de nacimientos según la nacionalidad de la madre. Evolución 2002-2019 " xr:uid="{00000000-0004-0000-0100-00004B000000}"/>
  </hyperlinks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85"/>
  <sheetViews>
    <sheetView tabSelected="1" zoomScale="70" zoomScaleNormal="70" zoomScalePageLayoutView="70" workbookViewId="0">
      <selection activeCell="B45" sqref="B45"/>
    </sheetView>
  </sheetViews>
  <sheetFormatPr defaultColWidth="10.875" defaultRowHeight="15"/>
  <cols>
    <col min="1" max="1" width="37.875" style="5" customWidth="1"/>
    <col min="2" max="4" width="10.875" style="5" customWidth="1"/>
    <col min="5" max="16384" width="10.875" style="5"/>
  </cols>
  <sheetData>
    <row r="1" spans="1:25" ht="30" customHeight="1">
      <c r="A1" s="20" t="s">
        <v>0</v>
      </c>
      <c r="B1" s="20"/>
      <c r="C1" s="20"/>
      <c r="D1" s="20"/>
      <c r="E1" s="10"/>
      <c r="F1" s="10"/>
      <c r="G1" s="10"/>
      <c r="H1" s="11"/>
    </row>
    <row r="2" spans="1:25" ht="30" customHeight="1">
      <c r="A2" s="10" t="s">
        <v>12</v>
      </c>
      <c r="B2" s="10"/>
      <c r="C2" s="10"/>
      <c r="D2" s="10"/>
      <c r="E2" s="10"/>
      <c r="F2" s="10"/>
      <c r="G2" s="10"/>
      <c r="H2" s="11"/>
    </row>
    <row r="3" spans="1:25" ht="15" customHeight="1">
      <c r="A3" s="10"/>
      <c r="B3" s="10"/>
      <c r="C3" s="10"/>
      <c r="D3" s="10"/>
      <c r="E3" s="10"/>
      <c r="F3" s="10"/>
      <c r="G3" s="10"/>
      <c r="H3" s="11"/>
    </row>
    <row r="4" spans="1:25" ht="15" customHeight="1">
      <c r="A4" s="10"/>
      <c r="B4" s="10"/>
      <c r="C4" s="10"/>
      <c r="D4" s="10"/>
      <c r="E4" s="10"/>
      <c r="F4" s="10"/>
      <c r="G4" s="10"/>
      <c r="H4" s="11"/>
    </row>
    <row r="5" spans="1:25" ht="18" customHeight="1">
      <c r="A5" s="8" t="s">
        <v>13</v>
      </c>
      <c r="B5" s="8"/>
      <c r="C5" s="8"/>
      <c r="D5" s="8"/>
      <c r="E5" s="8"/>
      <c r="F5" s="8"/>
      <c r="G5" s="8"/>
      <c r="H5" s="8"/>
    </row>
    <row r="6" spans="1:25" ht="15" customHeight="1"/>
    <row r="7" spans="1:25" ht="18" customHeight="1">
      <c r="A7" s="21" t="s">
        <v>14</v>
      </c>
      <c r="B7" s="76" t="s">
        <v>15</v>
      </c>
      <c r="C7" s="76" t="s">
        <v>16</v>
      </c>
      <c r="D7" s="76" t="s">
        <v>17</v>
      </c>
      <c r="E7" s="76" t="s">
        <v>18</v>
      </c>
      <c r="F7" s="76" t="s">
        <v>19</v>
      </c>
      <c r="G7" s="76" t="s">
        <v>20</v>
      </c>
      <c r="H7" s="76" t="s">
        <v>21</v>
      </c>
      <c r="I7" s="76" t="s">
        <v>22</v>
      </c>
      <c r="J7" s="76" t="s">
        <v>23</v>
      </c>
      <c r="K7" s="76" t="s">
        <v>24</v>
      </c>
      <c r="L7" s="76" t="s">
        <v>25</v>
      </c>
      <c r="M7" s="76" t="s">
        <v>26</v>
      </c>
      <c r="N7" s="76" t="s">
        <v>27</v>
      </c>
      <c r="O7" s="76" t="s">
        <v>28</v>
      </c>
      <c r="P7" s="76" t="s">
        <v>29</v>
      </c>
      <c r="Q7" s="76" t="s">
        <v>30</v>
      </c>
      <c r="R7" s="76" t="s">
        <v>31</v>
      </c>
      <c r="S7" s="76" t="s">
        <v>32</v>
      </c>
      <c r="T7" s="76" t="s">
        <v>33</v>
      </c>
      <c r="U7" s="76" t="s">
        <v>34</v>
      </c>
      <c r="V7" s="76" t="s">
        <v>35</v>
      </c>
      <c r="W7" s="76" t="s">
        <v>36</v>
      </c>
      <c r="X7" s="76" t="s">
        <v>37</v>
      </c>
      <c r="Y7" s="76">
        <v>2022</v>
      </c>
    </row>
    <row r="8" spans="1:25" ht="18" customHeight="1">
      <c r="A8" s="15" t="s">
        <v>38</v>
      </c>
      <c r="B8" s="24">
        <v>148367</v>
      </c>
      <c r="C8" s="24">
        <v>149673</v>
      </c>
      <c r="D8" s="24">
        <v>151492</v>
      </c>
      <c r="E8" s="24">
        <v>155479</v>
      </c>
      <c r="F8" s="24">
        <v>158932</v>
      </c>
      <c r="G8" s="24">
        <v>162853</v>
      </c>
      <c r="H8" s="24">
        <v>165294</v>
      </c>
      <c r="I8" s="24">
        <v>166989</v>
      </c>
      <c r="J8" s="24">
        <v>169122</v>
      </c>
      <c r="K8" s="24">
        <v>171904</v>
      </c>
      <c r="L8" s="24">
        <v>173324</v>
      </c>
      <c r="M8" s="24">
        <v>173638</v>
      </c>
      <c r="N8" s="24">
        <v>173333</v>
      </c>
      <c r="O8" s="24">
        <v>173100</v>
      </c>
      <c r="P8" s="24">
        <v>172332</v>
      </c>
      <c r="Q8" s="24">
        <v>170264</v>
      </c>
      <c r="R8" s="24">
        <v>169652</v>
      </c>
      <c r="S8" s="24">
        <v>168673</v>
      </c>
      <c r="T8" s="24">
        <v>168220</v>
      </c>
      <c r="U8" s="24">
        <v>168432</v>
      </c>
      <c r="V8" s="24">
        <v>169069</v>
      </c>
      <c r="W8" s="24">
        <v>169848</v>
      </c>
      <c r="X8" s="24">
        <v>169898</v>
      </c>
      <c r="Y8" s="24">
        <v>170049</v>
      </c>
    </row>
    <row r="9" spans="1:25" ht="18" customHeight="1">
      <c r="A9" s="12" t="s">
        <v>39</v>
      </c>
      <c r="B9" s="23">
        <v>114311</v>
      </c>
      <c r="C9" s="23">
        <v>115207</v>
      </c>
      <c r="D9" s="23">
        <v>115827</v>
      </c>
      <c r="E9" s="23">
        <v>117273</v>
      </c>
      <c r="F9" s="23">
        <v>118575</v>
      </c>
      <c r="G9" s="23">
        <v>120467</v>
      </c>
      <c r="H9" s="23">
        <v>121114</v>
      </c>
      <c r="I9" s="23">
        <v>122110</v>
      </c>
      <c r="J9" s="23">
        <v>122994</v>
      </c>
      <c r="K9" s="23">
        <v>123903</v>
      </c>
      <c r="L9" s="23">
        <v>124876</v>
      </c>
      <c r="M9" s="23">
        <v>125575</v>
      </c>
      <c r="N9" s="23">
        <v>126128</v>
      </c>
      <c r="O9" s="23">
        <v>126406</v>
      </c>
      <c r="P9" s="23">
        <v>126478</v>
      </c>
      <c r="Q9" s="23">
        <v>126575</v>
      </c>
      <c r="R9" s="23">
        <v>126715</v>
      </c>
      <c r="S9" s="23">
        <v>126685</v>
      </c>
      <c r="T9" s="23">
        <v>126791</v>
      </c>
      <c r="U9" s="23">
        <v>126840</v>
      </c>
      <c r="V9" s="23">
        <v>126800</v>
      </c>
      <c r="W9" s="23">
        <v>126791</v>
      </c>
      <c r="X9" s="23">
        <v>126802</v>
      </c>
      <c r="Y9" s="23">
        <v>126621</v>
      </c>
    </row>
    <row r="10" spans="1:25" ht="18" customHeight="1">
      <c r="A10" s="13" t="s">
        <v>40</v>
      </c>
      <c r="B10" s="16">
        <v>64041</v>
      </c>
      <c r="C10" s="16">
        <v>64481</v>
      </c>
      <c r="D10" s="16">
        <v>64819</v>
      </c>
      <c r="E10" s="16">
        <v>65626</v>
      </c>
      <c r="F10" s="16">
        <v>66521</v>
      </c>
      <c r="G10" s="16">
        <v>67910</v>
      </c>
      <c r="H10" s="16">
        <v>68549</v>
      </c>
      <c r="I10" s="16">
        <v>69325</v>
      </c>
      <c r="J10" s="16">
        <v>69963</v>
      </c>
      <c r="K10" s="16">
        <v>70733</v>
      </c>
      <c r="L10" s="16">
        <v>71648</v>
      </c>
      <c r="M10" s="16">
        <v>72370</v>
      </c>
      <c r="N10" s="16">
        <v>73092</v>
      </c>
      <c r="O10" s="16">
        <v>73669</v>
      </c>
      <c r="P10" s="16">
        <v>74001</v>
      </c>
      <c r="Q10" s="16">
        <v>74360</v>
      </c>
      <c r="R10" s="16">
        <v>74743</v>
      </c>
      <c r="S10" s="16">
        <v>74997</v>
      </c>
      <c r="T10" s="16">
        <v>75287</v>
      </c>
      <c r="U10" s="16">
        <v>75379</v>
      </c>
      <c r="V10" s="16">
        <v>75316</v>
      </c>
      <c r="W10" s="16">
        <v>75214</v>
      </c>
      <c r="X10" s="16">
        <v>74995</v>
      </c>
      <c r="Y10" s="16">
        <v>74562</v>
      </c>
    </row>
    <row r="11" spans="1:25" ht="18" customHeight="1">
      <c r="A11" s="13" t="s">
        <v>41</v>
      </c>
      <c r="B11" s="16">
        <v>17898</v>
      </c>
      <c r="C11" s="16">
        <v>18200</v>
      </c>
      <c r="D11" s="16">
        <v>18485</v>
      </c>
      <c r="E11" s="16">
        <v>18984</v>
      </c>
      <c r="F11" s="16">
        <v>19205</v>
      </c>
      <c r="G11" s="16">
        <v>19346</v>
      </c>
      <c r="H11" s="16">
        <v>19353</v>
      </c>
      <c r="I11" s="16">
        <v>19467</v>
      </c>
      <c r="J11" s="16">
        <v>19564</v>
      </c>
      <c r="K11" s="16">
        <v>19526</v>
      </c>
      <c r="L11" s="16">
        <v>19505</v>
      </c>
      <c r="M11" s="16">
        <v>19473</v>
      </c>
      <c r="N11" s="16">
        <v>19322</v>
      </c>
      <c r="O11" s="16">
        <v>19114</v>
      </c>
      <c r="P11" s="16">
        <v>18959</v>
      </c>
      <c r="Q11" s="16">
        <v>18865</v>
      </c>
      <c r="R11" s="16">
        <v>18675</v>
      </c>
      <c r="S11" s="16">
        <v>18493</v>
      </c>
      <c r="T11" s="16">
        <v>18432</v>
      </c>
      <c r="U11" s="16">
        <v>18369</v>
      </c>
      <c r="V11" s="16">
        <v>18266</v>
      </c>
      <c r="W11" s="16">
        <v>18294</v>
      </c>
      <c r="X11" s="16">
        <v>18283</v>
      </c>
      <c r="Y11" s="16">
        <v>18345</v>
      </c>
    </row>
    <row r="12" spans="1:25" ht="18" customHeight="1">
      <c r="A12" s="13" t="s">
        <v>42</v>
      </c>
      <c r="B12" s="16">
        <v>31054</v>
      </c>
      <c r="C12" s="16">
        <v>31160</v>
      </c>
      <c r="D12" s="16">
        <v>31141</v>
      </c>
      <c r="E12" s="16">
        <v>31271</v>
      </c>
      <c r="F12" s="16">
        <v>31430</v>
      </c>
      <c r="G12" s="16">
        <v>31734</v>
      </c>
      <c r="H12" s="16">
        <v>31730</v>
      </c>
      <c r="I12" s="16">
        <v>31808</v>
      </c>
      <c r="J12" s="16">
        <v>31945</v>
      </c>
      <c r="K12" s="16">
        <v>32125</v>
      </c>
      <c r="L12" s="16">
        <v>32197</v>
      </c>
      <c r="M12" s="16">
        <v>32191</v>
      </c>
      <c r="N12" s="16">
        <v>32159</v>
      </c>
      <c r="O12" s="16">
        <v>32065</v>
      </c>
      <c r="P12" s="16">
        <v>31953</v>
      </c>
      <c r="Q12" s="16">
        <v>31778</v>
      </c>
      <c r="R12" s="16">
        <v>31719</v>
      </c>
      <c r="S12" s="16">
        <v>31640</v>
      </c>
      <c r="T12" s="16">
        <v>31530</v>
      </c>
      <c r="U12" s="16">
        <v>31543</v>
      </c>
      <c r="V12" s="16">
        <v>31667</v>
      </c>
      <c r="W12" s="16">
        <v>31719</v>
      </c>
      <c r="X12" s="16">
        <v>31944</v>
      </c>
      <c r="Y12" s="16">
        <v>32119</v>
      </c>
    </row>
    <row r="13" spans="1:25" ht="18" customHeight="1">
      <c r="A13" s="13" t="s">
        <v>43</v>
      </c>
      <c r="B13" s="16">
        <v>1318</v>
      </c>
      <c r="C13" s="16">
        <v>1366</v>
      </c>
      <c r="D13" s="16">
        <v>1382</v>
      </c>
      <c r="E13" s="16">
        <v>1392</v>
      </c>
      <c r="F13" s="16">
        <v>1419</v>
      </c>
      <c r="G13" s="16">
        <v>1477</v>
      </c>
      <c r="H13" s="16">
        <v>1482</v>
      </c>
      <c r="I13" s="16">
        <v>1510</v>
      </c>
      <c r="J13" s="16">
        <v>1522</v>
      </c>
      <c r="K13" s="16">
        <v>1519</v>
      </c>
      <c r="L13" s="16">
        <v>1526</v>
      </c>
      <c r="M13" s="16">
        <v>1541</v>
      </c>
      <c r="N13" s="16">
        <v>1555</v>
      </c>
      <c r="O13" s="16">
        <v>1558</v>
      </c>
      <c r="P13" s="16">
        <v>1565</v>
      </c>
      <c r="Q13" s="16">
        <v>1572</v>
      </c>
      <c r="R13" s="16">
        <v>1578</v>
      </c>
      <c r="S13" s="16">
        <v>1555</v>
      </c>
      <c r="T13" s="16">
        <v>1542</v>
      </c>
      <c r="U13" s="16">
        <v>1549</v>
      </c>
      <c r="V13" s="16">
        <v>1551</v>
      </c>
      <c r="W13" s="16">
        <v>1564</v>
      </c>
      <c r="X13" s="16">
        <v>1580</v>
      </c>
      <c r="Y13" s="16">
        <v>1595</v>
      </c>
    </row>
    <row r="14" spans="1:25" ht="18" customHeight="1">
      <c r="A14" s="12" t="s">
        <v>44</v>
      </c>
      <c r="B14" s="23">
        <v>34056</v>
      </c>
      <c r="C14" s="23">
        <v>34466</v>
      </c>
      <c r="D14" s="23">
        <v>35665</v>
      </c>
      <c r="E14" s="23">
        <v>38206</v>
      </c>
      <c r="F14" s="23">
        <v>40357</v>
      </c>
      <c r="G14" s="23">
        <v>42386</v>
      </c>
      <c r="H14" s="23">
        <v>44180</v>
      </c>
      <c r="I14" s="23">
        <v>44879</v>
      </c>
      <c r="J14" s="23">
        <v>46128</v>
      </c>
      <c r="K14" s="23">
        <v>48001</v>
      </c>
      <c r="L14" s="23">
        <v>48448</v>
      </c>
      <c r="M14" s="23">
        <v>48063</v>
      </c>
      <c r="N14" s="23">
        <v>47205</v>
      </c>
      <c r="O14" s="23">
        <v>46694</v>
      </c>
      <c r="P14" s="23">
        <v>45854</v>
      </c>
      <c r="Q14" s="23">
        <v>43689</v>
      </c>
      <c r="R14" s="23">
        <v>42937</v>
      </c>
      <c r="S14" s="23">
        <v>41988</v>
      </c>
      <c r="T14" s="23">
        <v>41429</v>
      </c>
      <c r="U14" s="23">
        <v>41592</v>
      </c>
      <c r="V14" s="23">
        <v>42269</v>
      </c>
      <c r="W14" s="23">
        <v>43057</v>
      </c>
      <c r="X14" s="23">
        <v>43096</v>
      </c>
      <c r="Y14" s="23">
        <v>43428</v>
      </c>
    </row>
    <row r="15" spans="1:25" ht="18" customHeight="1">
      <c r="A15" s="13" t="s">
        <v>45</v>
      </c>
      <c r="B15" s="16">
        <v>32140</v>
      </c>
      <c r="C15" s="16">
        <v>32184</v>
      </c>
      <c r="D15" s="16">
        <v>32089</v>
      </c>
      <c r="E15" s="16">
        <v>31981</v>
      </c>
      <c r="F15" s="16">
        <v>31860</v>
      </c>
      <c r="G15" s="16">
        <v>31897</v>
      </c>
      <c r="H15" s="16">
        <v>31684</v>
      </c>
      <c r="I15" s="16">
        <v>31551</v>
      </c>
      <c r="J15" s="16">
        <v>31410</v>
      </c>
      <c r="K15" s="16">
        <v>31198</v>
      </c>
      <c r="L15" s="16">
        <v>30802</v>
      </c>
      <c r="M15" s="16">
        <v>30344</v>
      </c>
      <c r="N15" s="16">
        <v>29890</v>
      </c>
      <c r="O15" s="16">
        <v>29478</v>
      </c>
      <c r="P15" s="16">
        <v>29019</v>
      </c>
      <c r="Q15" s="16">
        <v>28605</v>
      </c>
      <c r="R15" s="16">
        <v>28195</v>
      </c>
      <c r="S15" s="16">
        <v>27708</v>
      </c>
      <c r="T15" s="16">
        <v>27356</v>
      </c>
      <c r="U15" s="16">
        <v>26995</v>
      </c>
      <c r="V15" s="16">
        <v>26577</v>
      </c>
      <c r="W15" s="16">
        <v>26217</v>
      </c>
      <c r="X15" s="16">
        <v>25868</v>
      </c>
      <c r="Y15" s="16">
        <v>25607</v>
      </c>
    </row>
    <row r="16" spans="1:25" ht="18" customHeight="1">
      <c r="A16" s="17" t="s">
        <v>46</v>
      </c>
      <c r="B16" s="18">
        <v>1916</v>
      </c>
      <c r="C16" s="18">
        <v>2282</v>
      </c>
      <c r="D16" s="18">
        <v>3576</v>
      </c>
      <c r="E16" s="18">
        <v>6225</v>
      </c>
      <c r="F16" s="18">
        <v>8497</v>
      </c>
      <c r="G16" s="18">
        <v>10489</v>
      </c>
      <c r="H16" s="18">
        <v>12496</v>
      </c>
      <c r="I16" s="18">
        <v>13328</v>
      </c>
      <c r="J16" s="18">
        <v>14718</v>
      </c>
      <c r="K16" s="18">
        <v>16803</v>
      </c>
      <c r="L16" s="18">
        <v>17646</v>
      </c>
      <c r="M16" s="18">
        <v>17719</v>
      </c>
      <c r="N16" s="18">
        <v>17315</v>
      </c>
      <c r="O16" s="18">
        <v>17216</v>
      </c>
      <c r="P16" s="18">
        <v>16835</v>
      </c>
      <c r="Q16" s="18">
        <v>15084</v>
      </c>
      <c r="R16" s="18">
        <v>14742</v>
      </c>
      <c r="S16" s="18">
        <v>14280</v>
      </c>
      <c r="T16" s="18">
        <v>14073</v>
      </c>
      <c r="U16" s="18">
        <v>14597</v>
      </c>
      <c r="V16" s="18">
        <v>15692</v>
      </c>
      <c r="W16" s="18">
        <v>16840</v>
      </c>
      <c r="X16" s="18">
        <v>17228</v>
      </c>
      <c r="Y16" s="18">
        <v>17821</v>
      </c>
    </row>
    <row r="17" spans="1:25" ht="18" customHeight="1">
      <c r="A17" s="14" t="s">
        <v>47</v>
      </c>
      <c r="B17" s="14"/>
      <c r="C17" s="14"/>
      <c r="D17" s="14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5" ht="18" customHeight="1">
      <c r="A18" s="14"/>
      <c r="B18" s="14"/>
      <c r="C18" s="14"/>
      <c r="D18" s="14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5" ht="18" customHeight="1"/>
    <row r="20" spans="1:25" ht="18" customHeight="1">
      <c r="A20" s="22" t="s">
        <v>48</v>
      </c>
      <c r="B20" s="76" t="s">
        <v>15</v>
      </c>
      <c r="C20" s="76" t="s">
        <v>16</v>
      </c>
      <c r="D20" s="76" t="s">
        <v>17</v>
      </c>
      <c r="E20" s="76">
        <v>2002</v>
      </c>
      <c r="F20" s="76">
        <v>2003</v>
      </c>
      <c r="G20" s="76">
        <v>2004</v>
      </c>
      <c r="H20" s="76">
        <v>2005</v>
      </c>
      <c r="I20" s="76">
        <v>2006</v>
      </c>
      <c r="J20" s="76">
        <v>2007</v>
      </c>
      <c r="K20" s="76">
        <v>2008</v>
      </c>
      <c r="L20" s="76">
        <v>2009</v>
      </c>
      <c r="M20" s="76">
        <v>2010</v>
      </c>
      <c r="N20" s="76">
        <v>2011</v>
      </c>
      <c r="O20" s="76">
        <v>2012</v>
      </c>
      <c r="P20" s="76">
        <v>2013</v>
      </c>
      <c r="Q20" s="76">
        <v>2014</v>
      </c>
      <c r="R20" s="76">
        <v>2015</v>
      </c>
      <c r="S20" s="76">
        <v>2016</v>
      </c>
      <c r="T20" s="76">
        <v>2017</v>
      </c>
      <c r="U20" s="76">
        <v>2018</v>
      </c>
      <c r="V20" s="76">
        <v>2019</v>
      </c>
      <c r="W20" s="76">
        <v>2020</v>
      </c>
      <c r="X20" s="76">
        <v>2021</v>
      </c>
      <c r="Y20" s="76">
        <v>2022</v>
      </c>
    </row>
    <row r="21" spans="1:25" ht="18" customHeight="1">
      <c r="A21" s="67" t="s">
        <v>38</v>
      </c>
      <c r="B21" s="24">
        <v>73279</v>
      </c>
      <c r="C21" s="24">
        <v>73905</v>
      </c>
      <c r="D21" s="24">
        <v>74999</v>
      </c>
      <c r="E21" s="24">
        <v>77164</v>
      </c>
      <c r="F21" s="24">
        <v>78950</v>
      </c>
      <c r="G21" s="24">
        <v>81000</v>
      </c>
      <c r="H21" s="24">
        <v>82408</v>
      </c>
      <c r="I21" s="24">
        <v>83257</v>
      </c>
      <c r="J21" s="24">
        <v>84426</v>
      </c>
      <c r="K21" s="24">
        <v>86023</v>
      </c>
      <c r="L21" s="24">
        <v>86592</v>
      </c>
      <c r="M21" s="24">
        <v>86721</v>
      </c>
      <c r="N21" s="24">
        <v>86520</v>
      </c>
      <c r="O21" s="24">
        <v>86389</v>
      </c>
      <c r="P21" s="24">
        <v>85845</v>
      </c>
      <c r="Q21" s="24">
        <v>84663</v>
      </c>
      <c r="R21" s="24">
        <v>84374</v>
      </c>
      <c r="S21" s="24">
        <v>83836</v>
      </c>
      <c r="T21" s="24">
        <v>83597</v>
      </c>
      <c r="U21" s="24">
        <v>83750</v>
      </c>
      <c r="V21" s="24">
        <v>84123</v>
      </c>
      <c r="W21" s="24">
        <v>84471</v>
      </c>
      <c r="X21" s="24">
        <v>84447</v>
      </c>
      <c r="Y21" s="24">
        <v>84505</v>
      </c>
    </row>
    <row r="22" spans="1:25" ht="18" customHeight="1">
      <c r="A22" s="77" t="s">
        <v>39</v>
      </c>
      <c r="B22" s="23">
        <v>56999</v>
      </c>
      <c r="C22" s="23">
        <v>57446</v>
      </c>
      <c r="D22" s="23">
        <v>57837</v>
      </c>
      <c r="E22" s="23">
        <v>58591</v>
      </c>
      <c r="F22" s="23">
        <v>59240</v>
      </c>
      <c r="G22" s="23">
        <v>60234</v>
      </c>
      <c r="H22" s="23">
        <v>60651</v>
      </c>
      <c r="I22" s="23">
        <v>61193</v>
      </c>
      <c r="J22" s="23">
        <v>61679</v>
      </c>
      <c r="K22" s="23">
        <v>62166</v>
      </c>
      <c r="L22" s="23">
        <v>62595</v>
      </c>
      <c r="M22" s="23">
        <v>62955</v>
      </c>
      <c r="N22" s="23">
        <v>63247</v>
      </c>
      <c r="O22" s="23">
        <v>63372</v>
      </c>
      <c r="P22" s="23">
        <v>63390</v>
      </c>
      <c r="Q22" s="23">
        <v>63421</v>
      </c>
      <c r="R22" s="23">
        <v>63544</v>
      </c>
      <c r="S22" s="23">
        <v>63560</v>
      </c>
      <c r="T22" s="23">
        <v>63610</v>
      </c>
      <c r="U22" s="23">
        <v>63691</v>
      </c>
      <c r="V22" s="23">
        <v>63720</v>
      </c>
      <c r="W22" s="23">
        <v>63697</v>
      </c>
      <c r="X22" s="23">
        <v>63683</v>
      </c>
      <c r="Y22" s="23">
        <v>63648</v>
      </c>
    </row>
    <row r="23" spans="1:25" ht="18" customHeight="1">
      <c r="A23" s="78" t="s">
        <v>40</v>
      </c>
      <c r="B23" s="16">
        <v>31853</v>
      </c>
      <c r="C23" s="16">
        <v>32042</v>
      </c>
      <c r="D23" s="16">
        <v>32232</v>
      </c>
      <c r="E23" s="16">
        <v>32646</v>
      </c>
      <c r="F23" s="16">
        <v>33097</v>
      </c>
      <c r="G23" s="16">
        <v>33795</v>
      </c>
      <c r="H23" s="16">
        <v>34184</v>
      </c>
      <c r="I23" s="16">
        <v>34578</v>
      </c>
      <c r="J23" s="16">
        <v>34888</v>
      </c>
      <c r="K23" s="16">
        <v>35297</v>
      </c>
      <c r="L23" s="16">
        <v>35740</v>
      </c>
      <c r="M23" s="16">
        <v>36139</v>
      </c>
      <c r="N23" s="16">
        <v>36512</v>
      </c>
      <c r="O23" s="16">
        <v>36757</v>
      </c>
      <c r="P23" s="16">
        <v>36899</v>
      </c>
      <c r="Q23" s="16">
        <v>37042</v>
      </c>
      <c r="R23" s="16">
        <v>37325</v>
      </c>
      <c r="S23" s="16">
        <v>37493</v>
      </c>
      <c r="T23" s="16">
        <v>37660</v>
      </c>
      <c r="U23" s="16">
        <v>37778</v>
      </c>
      <c r="V23" s="16">
        <v>37774</v>
      </c>
      <c r="W23" s="16">
        <v>37755</v>
      </c>
      <c r="X23" s="16">
        <v>37641</v>
      </c>
      <c r="Y23" s="16">
        <v>37467</v>
      </c>
    </row>
    <row r="24" spans="1:25" ht="18" customHeight="1">
      <c r="A24" s="78" t="s">
        <v>41</v>
      </c>
      <c r="B24" s="16">
        <v>8780</v>
      </c>
      <c r="C24" s="16">
        <v>8979</v>
      </c>
      <c r="D24" s="16">
        <v>9161</v>
      </c>
      <c r="E24" s="16">
        <v>9432</v>
      </c>
      <c r="F24" s="16">
        <v>9519</v>
      </c>
      <c r="G24" s="16">
        <v>9597</v>
      </c>
      <c r="H24" s="16">
        <v>9605</v>
      </c>
      <c r="I24" s="16">
        <v>9693</v>
      </c>
      <c r="J24" s="16">
        <v>9755</v>
      </c>
      <c r="K24" s="16">
        <v>9739</v>
      </c>
      <c r="L24" s="16">
        <v>9707</v>
      </c>
      <c r="M24" s="16">
        <v>9688</v>
      </c>
      <c r="N24" s="16">
        <v>9597</v>
      </c>
      <c r="O24" s="16">
        <v>9513</v>
      </c>
      <c r="P24" s="16">
        <v>9473</v>
      </c>
      <c r="Q24" s="16">
        <v>9456</v>
      </c>
      <c r="R24" s="16">
        <v>9327</v>
      </c>
      <c r="S24" s="16">
        <v>9206</v>
      </c>
      <c r="T24" s="16">
        <v>9158</v>
      </c>
      <c r="U24" s="16">
        <v>9129</v>
      </c>
      <c r="V24" s="16">
        <v>9108</v>
      </c>
      <c r="W24" s="16">
        <v>9096</v>
      </c>
      <c r="X24" s="16">
        <v>9090</v>
      </c>
      <c r="Y24" s="16">
        <v>9103</v>
      </c>
    </row>
    <row r="25" spans="1:25" ht="18" customHeight="1">
      <c r="A25" s="78" t="s">
        <v>42</v>
      </c>
      <c r="B25" s="16">
        <v>15732</v>
      </c>
      <c r="C25" s="16">
        <v>15768</v>
      </c>
      <c r="D25" s="16">
        <v>15780</v>
      </c>
      <c r="E25" s="16">
        <v>15850</v>
      </c>
      <c r="F25" s="16">
        <v>15956</v>
      </c>
      <c r="G25" s="16">
        <v>16147</v>
      </c>
      <c r="H25" s="16">
        <v>16168</v>
      </c>
      <c r="I25" s="16">
        <v>16215</v>
      </c>
      <c r="J25" s="16">
        <v>16320</v>
      </c>
      <c r="K25" s="16">
        <v>16414</v>
      </c>
      <c r="L25" s="16">
        <v>16431</v>
      </c>
      <c r="M25" s="16">
        <v>16402</v>
      </c>
      <c r="N25" s="16">
        <v>16405</v>
      </c>
      <c r="O25" s="16">
        <v>16364</v>
      </c>
      <c r="P25" s="16">
        <v>16282</v>
      </c>
      <c r="Q25" s="16">
        <v>16177</v>
      </c>
      <c r="R25" s="16">
        <v>16146</v>
      </c>
      <c r="S25" s="16">
        <v>16129</v>
      </c>
      <c r="T25" s="16">
        <v>16063</v>
      </c>
      <c r="U25" s="16">
        <v>16051</v>
      </c>
      <c r="V25" s="16">
        <v>16110</v>
      </c>
      <c r="W25" s="16">
        <v>16100</v>
      </c>
      <c r="X25" s="16">
        <v>16208</v>
      </c>
      <c r="Y25" s="16">
        <v>16324</v>
      </c>
    </row>
    <row r="26" spans="1:25" ht="18" customHeight="1">
      <c r="A26" s="78" t="s">
        <v>43</v>
      </c>
      <c r="B26" s="16">
        <v>633</v>
      </c>
      <c r="C26" s="16">
        <v>657</v>
      </c>
      <c r="D26" s="16">
        <v>664</v>
      </c>
      <c r="E26" s="16">
        <v>663</v>
      </c>
      <c r="F26" s="16">
        <v>668</v>
      </c>
      <c r="G26" s="16">
        <v>695</v>
      </c>
      <c r="H26" s="16">
        <v>694</v>
      </c>
      <c r="I26" s="16">
        <v>707</v>
      </c>
      <c r="J26" s="16">
        <v>716</v>
      </c>
      <c r="K26" s="16">
        <v>716</v>
      </c>
      <c r="L26" s="16">
        <v>717</v>
      </c>
      <c r="M26" s="16">
        <v>726</v>
      </c>
      <c r="N26" s="16">
        <v>733</v>
      </c>
      <c r="O26" s="16">
        <v>738</v>
      </c>
      <c r="P26" s="16">
        <v>736</v>
      </c>
      <c r="Q26" s="16">
        <v>746</v>
      </c>
      <c r="R26" s="16">
        <v>746</v>
      </c>
      <c r="S26" s="16">
        <v>732</v>
      </c>
      <c r="T26" s="16">
        <v>729</v>
      </c>
      <c r="U26" s="16">
        <v>733</v>
      </c>
      <c r="V26" s="16">
        <v>728</v>
      </c>
      <c r="W26" s="16">
        <v>746</v>
      </c>
      <c r="X26" s="16">
        <v>744</v>
      </c>
      <c r="Y26" s="16">
        <v>754</v>
      </c>
    </row>
    <row r="27" spans="1:25" ht="18" customHeight="1">
      <c r="A27" s="77" t="s">
        <v>44</v>
      </c>
      <c r="B27" s="23">
        <v>16280</v>
      </c>
      <c r="C27" s="23">
        <v>16459</v>
      </c>
      <c r="D27" s="23">
        <v>17162</v>
      </c>
      <c r="E27" s="23">
        <v>18573</v>
      </c>
      <c r="F27" s="23">
        <v>19710</v>
      </c>
      <c r="G27" s="23">
        <v>20766</v>
      </c>
      <c r="H27" s="23">
        <v>21757</v>
      </c>
      <c r="I27" s="23">
        <v>22064</v>
      </c>
      <c r="J27" s="23">
        <v>22747</v>
      </c>
      <c r="K27" s="23">
        <v>23857</v>
      </c>
      <c r="L27" s="23">
        <v>23997</v>
      </c>
      <c r="M27" s="23">
        <v>23766</v>
      </c>
      <c r="N27" s="23">
        <v>23273</v>
      </c>
      <c r="O27" s="23">
        <v>23017</v>
      </c>
      <c r="P27" s="23">
        <v>22455</v>
      </c>
      <c r="Q27" s="23">
        <v>21242</v>
      </c>
      <c r="R27" s="23">
        <v>20830</v>
      </c>
      <c r="S27" s="23">
        <v>20276</v>
      </c>
      <c r="T27" s="23">
        <v>19987</v>
      </c>
      <c r="U27" s="23">
        <v>20059</v>
      </c>
      <c r="V27" s="23">
        <v>20403</v>
      </c>
      <c r="W27" s="23">
        <v>20774</v>
      </c>
      <c r="X27" s="23">
        <v>20764</v>
      </c>
      <c r="Y27" s="23">
        <v>20857</v>
      </c>
    </row>
    <row r="28" spans="1:25" ht="18" customHeight="1">
      <c r="A28" s="78" t="s">
        <v>45</v>
      </c>
      <c r="B28" s="16">
        <v>15305</v>
      </c>
      <c r="C28" s="16">
        <v>15289</v>
      </c>
      <c r="D28" s="16">
        <v>15258</v>
      </c>
      <c r="E28" s="16">
        <v>15210</v>
      </c>
      <c r="F28" s="16">
        <v>15173</v>
      </c>
      <c r="G28" s="16">
        <v>15201</v>
      </c>
      <c r="H28" s="16">
        <v>15097</v>
      </c>
      <c r="I28" s="16">
        <v>15008</v>
      </c>
      <c r="J28" s="16">
        <v>14976</v>
      </c>
      <c r="K28" s="16">
        <v>14909</v>
      </c>
      <c r="L28" s="16">
        <v>14673</v>
      </c>
      <c r="M28" s="16">
        <v>14443</v>
      </c>
      <c r="N28" s="16">
        <v>14225</v>
      </c>
      <c r="O28" s="16">
        <v>14039</v>
      </c>
      <c r="P28" s="16">
        <v>13775</v>
      </c>
      <c r="Q28" s="16">
        <v>13560</v>
      </c>
      <c r="R28" s="16">
        <v>13352</v>
      </c>
      <c r="S28" s="16">
        <v>13098</v>
      </c>
      <c r="T28" s="16">
        <v>12955</v>
      </c>
      <c r="U28" s="16">
        <v>12772</v>
      </c>
      <c r="V28" s="16">
        <v>12557</v>
      </c>
      <c r="W28" s="16">
        <v>12364</v>
      </c>
      <c r="X28" s="16">
        <v>12193</v>
      </c>
      <c r="Y28" s="16">
        <v>12059</v>
      </c>
    </row>
    <row r="29" spans="1:25" ht="18" customHeight="1">
      <c r="A29" s="79" t="s">
        <v>46</v>
      </c>
      <c r="B29" s="18">
        <v>975</v>
      </c>
      <c r="C29" s="18">
        <v>1170</v>
      </c>
      <c r="D29" s="18">
        <v>1904</v>
      </c>
      <c r="E29" s="18">
        <v>3363</v>
      </c>
      <c r="F29" s="18">
        <v>4537</v>
      </c>
      <c r="G29" s="18">
        <v>5565</v>
      </c>
      <c r="H29" s="18">
        <v>6660</v>
      </c>
      <c r="I29" s="18">
        <v>7056</v>
      </c>
      <c r="J29" s="18">
        <v>7771</v>
      </c>
      <c r="K29" s="18">
        <v>8948</v>
      </c>
      <c r="L29" s="18">
        <v>9324</v>
      </c>
      <c r="M29" s="18">
        <v>9323</v>
      </c>
      <c r="N29" s="18">
        <v>9048</v>
      </c>
      <c r="O29" s="18">
        <v>8978</v>
      </c>
      <c r="P29" s="18">
        <v>8680</v>
      </c>
      <c r="Q29" s="18">
        <v>7682</v>
      </c>
      <c r="R29" s="18">
        <v>7478</v>
      </c>
      <c r="S29" s="18">
        <v>7178</v>
      </c>
      <c r="T29" s="18">
        <v>7032</v>
      </c>
      <c r="U29" s="18">
        <v>7287</v>
      </c>
      <c r="V29" s="18">
        <v>7846</v>
      </c>
      <c r="W29" s="18">
        <v>8410</v>
      </c>
      <c r="X29" s="18">
        <v>8571</v>
      </c>
      <c r="Y29" s="18">
        <v>8798</v>
      </c>
    </row>
    <row r="30" spans="1:25" ht="18" customHeight="1">
      <c r="A30" s="19" t="s">
        <v>47</v>
      </c>
      <c r="B30" s="14"/>
      <c r="C30" s="14"/>
      <c r="D30" s="14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spans="1:25" ht="18" customHeight="1">
      <c r="A31" s="14"/>
      <c r="B31" s="14"/>
      <c r="C31" s="14"/>
      <c r="D31" s="14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3" spans="1:25" ht="18" customHeight="1">
      <c r="A33" s="22" t="s">
        <v>49</v>
      </c>
      <c r="B33" s="76" t="s">
        <v>15</v>
      </c>
      <c r="C33" s="76" t="s">
        <v>16</v>
      </c>
      <c r="D33" s="76" t="s">
        <v>17</v>
      </c>
      <c r="E33" s="76">
        <v>2002</v>
      </c>
      <c r="F33" s="76">
        <v>2003</v>
      </c>
      <c r="G33" s="76">
        <v>2004</v>
      </c>
      <c r="H33" s="76">
        <v>2005</v>
      </c>
      <c r="I33" s="76">
        <v>2006</v>
      </c>
      <c r="J33" s="76">
        <v>2007</v>
      </c>
      <c r="K33" s="76">
        <v>2008</v>
      </c>
      <c r="L33" s="76">
        <v>2009</v>
      </c>
      <c r="M33" s="76">
        <v>2010</v>
      </c>
      <c r="N33" s="76">
        <v>2011</v>
      </c>
      <c r="O33" s="76">
        <v>2012</v>
      </c>
      <c r="P33" s="76">
        <v>2013</v>
      </c>
      <c r="Q33" s="76">
        <v>2014</v>
      </c>
      <c r="R33" s="76">
        <v>2015</v>
      </c>
      <c r="S33" s="76">
        <v>2016</v>
      </c>
      <c r="T33" s="76">
        <v>2017</v>
      </c>
      <c r="U33" s="76">
        <v>2018</v>
      </c>
      <c r="V33" s="76">
        <v>2019</v>
      </c>
      <c r="W33" s="76">
        <v>2020</v>
      </c>
      <c r="X33" s="76">
        <v>2021</v>
      </c>
      <c r="Y33" s="76">
        <v>2022</v>
      </c>
    </row>
    <row r="34" spans="1:25" ht="18" customHeight="1">
      <c r="A34" s="67" t="s">
        <v>38</v>
      </c>
      <c r="B34" s="24">
        <v>75088</v>
      </c>
      <c r="C34" s="24">
        <v>75768</v>
      </c>
      <c r="D34" s="24">
        <v>76493</v>
      </c>
      <c r="E34" s="24">
        <v>78315</v>
      </c>
      <c r="F34" s="24">
        <v>79982</v>
      </c>
      <c r="G34" s="24">
        <v>81853</v>
      </c>
      <c r="H34" s="24">
        <v>82886</v>
      </c>
      <c r="I34" s="24">
        <v>83732</v>
      </c>
      <c r="J34" s="24">
        <v>84696</v>
      </c>
      <c r="K34" s="24">
        <v>85881</v>
      </c>
      <c r="L34" s="24">
        <v>86732</v>
      </c>
      <c r="M34" s="24">
        <v>86917</v>
      </c>
      <c r="N34" s="24">
        <v>86813</v>
      </c>
      <c r="O34" s="24">
        <v>86711</v>
      </c>
      <c r="P34" s="24">
        <v>86487</v>
      </c>
      <c r="Q34" s="24">
        <v>85601</v>
      </c>
      <c r="R34" s="24">
        <v>85278</v>
      </c>
      <c r="S34" s="24">
        <v>84837</v>
      </c>
      <c r="T34" s="24">
        <v>84623</v>
      </c>
      <c r="U34" s="24">
        <v>84682</v>
      </c>
      <c r="V34" s="24">
        <v>84946</v>
      </c>
      <c r="W34" s="24">
        <v>85377</v>
      </c>
      <c r="X34" s="24">
        <v>85451</v>
      </c>
      <c r="Y34" s="24">
        <v>85544</v>
      </c>
    </row>
    <row r="35" spans="1:25" ht="18" customHeight="1">
      <c r="A35" s="77" t="s">
        <v>39</v>
      </c>
      <c r="B35" s="23">
        <v>57312</v>
      </c>
      <c r="C35" s="23">
        <v>57761</v>
      </c>
      <c r="D35" s="23">
        <v>57990</v>
      </c>
      <c r="E35" s="23">
        <v>58682</v>
      </c>
      <c r="F35" s="23">
        <v>59335</v>
      </c>
      <c r="G35" s="23">
        <v>60233</v>
      </c>
      <c r="H35" s="23">
        <v>60463</v>
      </c>
      <c r="I35" s="23">
        <v>60917</v>
      </c>
      <c r="J35" s="23">
        <v>61315</v>
      </c>
      <c r="K35" s="23">
        <v>61737</v>
      </c>
      <c r="L35" s="23">
        <v>62281</v>
      </c>
      <c r="M35" s="23">
        <v>62620</v>
      </c>
      <c r="N35" s="23">
        <v>62881</v>
      </c>
      <c r="O35" s="23">
        <v>63034</v>
      </c>
      <c r="P35" s="23">
        <v>63088</v>
      </c>
      <c r="Q35" s="23">
        <v>63154</v>
      </c>
      <c r="R35" s="23">
        <v>63171</v>
      </c>
      <c r="S35" s="23">
        <v>63125</v>
      </c>
      <c r="T35" s="23">
        <v>63181</v>
      </c>
      <c r="U35" s="23">
        <v>63149</v>
      </c>
      <c r="V35" s="23">
        <v>63080</v>
      </c>
      <c r="W35" s="23">
        <v>63094</v>
      </c>
      <c r="X35" s="23">
        <v>63119</v>
      </c>
      <c r="Y35" s="23">
        <v>62973</v>
      </c>
    </row>
    <row r="36" spans="1:25" ht="18" customHeight="1">
      <c r="A36" s="78" t="s">
        <v>40</v>
      </c>
      <c r="B36" s="16">
        <v>32187</v>
      </c>
      <c r="C36" s="16">
        <v>32439</v>
      </c>
      <c r="D36" s="16">
        <v>32587</v>
      </c>
      <c r="E36" s="16">
        <v>32980</v>
      </c>
      <c r="F36" s="16">
        <v>33424</v>
      </c>
      <c r="G36" s="16">
        <v>34115</v>
      </c>
      <c r="H36" s="16">
        <v>34365</v>
      </c>
      <c r="I36" s="16">
        <v>34747</v>
      </c>
      <c r="J36" s="16">
        <v>35075</v>
      </c>
      <c r="K36" s="16">
        <v>35436</v>
      </c>
      <c r="L36" s="16">
        <v>35908</v>
      </c>
      <c r="M36" s="16">
        <v>36231</v>
      </c>
      <c r="N36" s="16">
        <v>36580</v>
      </c>
      <c r="O36" s="16">
        <v>36912</v>
      </c>
      <c r="P36" s="16">
        <v>37102</v>
      </c>
      <c r="Q36" s="16">
        <v>37318</v>
      </c>
      <c r="R36" s="16">
        <v>37418</v>
      </c>
      <c r="S36" s="16">
        <v>37504</v>
      </c>
      <c r="T36" s="16">
        <v>37627</v>
      </c>
      <c r="U36" s="16">
        <v>37601</v>
      </c>
      <c r="V36" s="16">
        <v>37542</v>
      </c>
      <c r="W36" s="16">
        <v>37459</v>
      </c>
      <c r="X36" s="16">
        <v>37354</v>
      </c>
      <c r="Y36" s="16">
        <v>37095</v>
      </c>
    </row>
    <row r="37" spans="1:25" ht="18" customHeight="1">
      <c r="A37" s="78" t="s">
        <v>41</v>
      </c>
      <c r="B37" s="16">
        <v>9119</v>
      </c>
      <c r="C37" s="16">
        <v>9221</v>
      </c>
      <c r="D37" s="16">
        <v>9324</v>
      </c>
      <c r="E37" s="16">
        <v>9552</v>
      </c>
      <c r="F37" s="16">
        <v>9686</v>
      </c>
      <c r="G37" s="16">
        <v>9749</v>
      </c>
      <c r="H37" s="16">
        <v>9748</v>
      </c>
      <c r="I37" s="16">
        <v>9774</v>
      </c>
      <c r="J37" s="16">
        <v>9809</v>
      </c>
      <c r="K37" s="16">
        <v>9787</v>
      </c>
      <c r="L37" s="16">
        <v>9798</v>
      </c>
      <c r="M37" s="16">
        <v>9785</v>
      </c>
      <c r="N37" s="16">
        <v>9725</v>
      </c>
      <c r="O37" s="16">
        <v>9601</v>
      </c>
      <c r="P37" s="16">
        <v>9486</v>
      </c>
      <c r="Q37" s="16">
        <v>9409</v>
      </c>
      <c r="R37" s="16">
        <v>9348</v>
      </c>
      <c r="S37" s="16">
        <v>9287</v>
      </c>
      <c r="T37" s="16">
        <v>9274</v>
      </c>
      <c r="U37" s="16">
        <v>9240</v>
      </c>
      <c r="V37" s="16">
        <v>9158</v>
      </c>
      <c r="W37" s="16">
        <v>9198</v>
      </c>
      <c r="X37" s="16">
        <v>9193</v>
      </c>
      <c r="Y37" s="16">
        <v>9242</v>
      </c>
    </row>
    <row r="38" spans="1:25" ht="18" customHeight="1">
      <c r="A38" s="78" t="s">
        <v>42</v>
      </c>
      <c r="B38" s="16">
        <v>15322</v>
      </c>
      <c r="C38" s="16">
        <v>15392</v>
      </c>
      <c r="D38" s="16">
        <v>15361</v>
      </c>
      <c r="E38" s="16">
        <v>15421</v>
      </c>
      <c r="F38" s="16">
        <v>15474</v>
      </c>
      <c r="G38" s="16">
        <v>15587</v>
      </c>
      <c r="H38" s="16">
        <v>15562</v>
      </c>
      <c r="I38" s="16">
        <v>15593</v>
      </c>
      <c r="J38" s="16">
        <v>15625</v>
      </c>
      <c r="K38" s="16">
        <v>15711</v>
      </c>
      <c r="L38" s="16">
        <v>15766</v>
      </c>
      <c r="M38" s="16">
        <v>15789</v>
      </c>
      <c r="N38" s="16">
        <v>15754</v>
      </c>
      <c r="O38" s="16">
        <v>15701</v>
      </c>
      <c r="P38" s="16">
        <v>15671</v>
      </c>
      <c r="Q38" s="16">
        <v>15601</v>
      </c>
      <c r="R38" s="16">
        <v>15573</v>
      </c>
      <c r="S38" s="16">
        <v>15511</v>
      </c>
      <c r="T38" s="16">
        <v>15467</v>
      </c>
      <c r="U38" s="16">
        <v>15492</v>
      </c>
      <c r="V38" s="16">
        <v>15557</v>
      </c>
      <c r="W38" s="16">
        <v>15619</v>
      </c>
      <c r="X38" s="16">
        <v>15736</v>
      </c>
      <c r="Y38" s="16">
        <v>15795</v>
      </c>
    </row>
    <row r="39" spans="1:25" ht="18" customHeight="1">
      <c r="A39" s="78" t="s">
        <v>43</v>
      </c>
      <c r="B39" s="16">
        <v>684</v>
      </c>
      <c r="C39" s="16">
        <v>709</v>
      </c>
      <c r="D39" s="16">
        <v>718</v>
      </c>
      <c r="E39" s="16">
        <v>729</v>
      </c>
      <c r="F39" s="16">
        <v>751</v>
      </c>
      <c r="G39" s="16">
        <v>782</v>
      </c>
      <c r="H39" s="16">
        <v>788</v>
      </c>
      <c r="I39" s="16">
        <v>803</v>
      </c>
      <c r="J39" s="16">
        <v>806</v>
      </c>
      <c r="K39" s="16">
        <v>803</v>
      </c>
      <c r="L39" s="16">
        <v>809</v>
      </c>
      <c r="M39" s="16">
        <v>815</v>
      </c>
      <c r="N39" s="16">
        <v>822</v>
      </c>
      <c r="O39" s="16">
        <v>820</v>
      </c>
      <c r="P39" s="16">
        <v>829</v>
      </c>
      <c r="Q39" s="16">
        <v>826</v>
      </c>
      <c r="R39" s="16">
        <v>832</v>
      </c>
      <c r="S39" s="16">
        <v>823</v>
      </c>
      <c r="T39" s="16">
        <v>813</v>
      </c>
      <c r="U39" s="16">
        <v>816</v>
      </c>
      <c r="V39" s="16">
        <v>823</v>
      </c>
      <c r="W39" s="16">
        <v>818</v>
      </c>
      <c r="X39" s="16">
        <v>836</v>
      </c>
      <c r="Y39" s="16">
        <v>841</v>
      </c>
    </row>
    <row r="40" spans="1:25" ht="18" customHeight="1">
      <c r="A40" s="77" t="s">
        <v>44</v>
      </c>
      <c r="B40" s="23">
        <v>17776</v>
      </c>
      <c r="C40" s="23">
        <v>18007</v>
      </c>
      <c r="D40" s="23">
        <v>18503</v>
      </c>
      <c r="E40" s="23">
        <v>19633</v>
      </c>
      <c r="F40" s="23">
        <v>20647</v>
      </c>
      <c r="G40" s="23">
        <v>21620</v>
      </c>
      <c r="H40" s="23">
        <v>22423</v>
      </c>
      <c r="I40" s="23">
        <v>22815</v>
      </c>
      <c r="J40" s="23">
        <v>23381</v>
      </c>
      <c r="K40" s="23">
        <v>24144</v>
      </c>
      <c r="L40" s="23">
        <v>24451</v>
      </c>
      <c r="M40" s="23">
        <v>24297</v>
      </c>
      <c r="N40" s="23">
        <v>23932</v>
      </c>
      <c r="O40" s="23">
        <v>23677</v>
      </c>
      <c r="P40" s="23">
        <v>23399</v>
      </c>
      <c r="Q40" s="23">
        <v>22447</v>
      </c>
      <c r="R40" s="23">
        <v>22107</v>
      </c>
      <c r="S40" s="23">
        <v>21712</v>
      </c>
      <c r="T40" s="23">
        <v>21442</v>
      </c>
      <c r="U40" s="23">
        <v>21533</v>
      </c>
      <c r="V40" s="23">
        <v>21866</v>
      </c>
      <c r="W40" s="23">
        <v>22283</v>
      </c>
      <c r="X40" s="23">
        <v>22332</v>
      </c>
      <c r="Y40" s="23">
        <v>22571</v>
      </c>
    </row>
    <row r="41" spans="1:25" ht="18" customHeight="1">
      <c r="A41" s="78" t="s">
        <v>45</v>
      </c>
      <c r="B41" s="16">
        <v>16835</v>
      </c>
      <c r="C41" s="16">
        <v>16895</v>
      </c>
      <c r="D41" s="16">
        <v>16831</v>
      </c>
      <c r="E41" s="16">
        <v>16771</v>
      </c>
      <c r="F41" s="16">
        <v>16687</v>
      </c>
      <c r="G41" s="16">
        <v>16696</v>
      </c>
      <c r="H41" s="16">
        <v>16587</v>
      </c>
      <c r="I41" s="16">
        <v>16543</v>
      </c>
      <c r="J41" s="16">
        <v>16434</v>
      </c>
      <c r="K41" s="16">
        <v>16289</v>
      </c>
      <c r="L41" s="16">
        <v>16129</v>
      </c>
      <c r="M41" s="16">
        <v>15901</v>
      </c>
      <c r="N41" s="16">
        <v>15665</v>
      </c>
      <c r="O41" s="16">
        <v>15439</v>
      </c>
      <c r="P41" s="16">
        <v>15244</v>
      </c>
      <c r="Q41" s="16">
        <v>15045</v>
      </c>
      <c r="R41" s="16">
        <v>14843</v>
      </c>
      <c r="S41" s="16">
        <v>14610</v>
      </c>
      <c r="T41" s="16">
        <v>14401</v>
      </c>
      <c r="U41" s="16">
        <v>14223</v>
      </c>
      <c r="V41" s="16">
        <v>14020</v>
      </c>
      <c r="W41" s="16">
        <v>13853</v>
      </c>
      <c r="X41" s="16">
        <v>13675</v>
      </c>
      <c r="Y41" s="16">
        <v>13548</v>
      </c>
    </row>
    <row r="42" spans="1:25" ht="18" customHeight="1">
      <c r="A42" s="79" t="s">
        <v>46</v>
      </c>
      <c r="B42" s="18">
        <v>941</v>
      </c>
      <c r="C42" s="18">
        <v>1112</v>
      </c>
      <c r="D42" s="18">
        <v>1672</v>
      </c>
      <c r="E42" s="18">
        <v>2862</v>
      </c>
      <c r="F42" s="18">
        <v>3960</v>
      </c>
      <c r="G42" s="18">
        <v>4924</v>
      </c>
      <c r="H42" s="18">
        <v>5836</v>
      </c>
      <c r="I42" s="18">
        <v>6272</v>
      </c>
      <c r="J42" s="18">
        <v>6947</v>
      </c>
      <c r="K42" s="18">
        <v>7855</v>
      </c>
      <c r="L42" s="18">
        <v>8322</v>
      </c>
      <c r="M42" s="18">
        <v>8396</v>
      </c>
      <c r="N42" s="18">
        <v>8267</v>
      </c>
      <c r="O42" s="18">
        <v>8238</v>
      </c>
      <c r="P42" s="18">
        <v>8155</v>
      </c>
      <c r="Q42" s="18">
        <v>7402</v>
      </c>
      <c r="R42" s="18">
        <v>7264</v>
      </c>
      <c r="S42" s="18">
        <v>7102</v>
      </c>
      <c r="T42" s="18">
        <v>7041</v>
      </c>
      <c r="U42" s="18">
        <v>7310</v>
      </c>
      <c r="V42" s="18">
        <v>7846</v>
      </c>
      <c r="W42" s="18">
        <v>8430</v>
      </c>
      <c r="X42" s="18">
        <v>8657</v>
      </c>
      <c r="Y42" s="18">
        <v>9023</v>
      </c>
    </row>
    <row r="43" spans="1:25" ht="18" customHeight="1">
      <c r="A43" s="19" t="s">
        <v>47</v>
      </c>
      <c r="B43" s="14"/>
      <c r="C43" s="14"/>
      <c r="D43" s="14"/>
    </row>
    <row r="47" spans="1:25" ht="21">
      <c r="A47" s="33" t="s">
        <v>50</v>
      </c>
      <c r="B47" s="33"/>
      <c r="C47" s="33"/>
      <c r="D47" s="33"/>
      <c r="E47" s="33"/>
      <c r="F47" s="33"/>
      <c r="G47" s="33"/>
      <c r="H47" s="33"/>
      <c r="I47" s="33"/>
      <c r="J47" s="33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</row>
    <row r="48" spans="1:25" ht="2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</row>
    <row r="49" spans="1:25" ht="16.5">
      <c r="A49" s="21" t="s">
        <v>14</v>
      </c>
      <c r="B49" s="76" t="s">
        <v>15</v>
      </c>
      <c r="C49" s="76" t="s">
        <v>16</v>
      </c>
      <c r="D49" s="76" t="s">
        <v>17</v>
      </c>
      <c r="E49" s="76" t="s">
        <v>18</v>
      </c>
      <c r="F49" s="76" t="s">
        <v>19</v>
      </c>
      <c r="G49" s="76" t="s">
        <v>20</v>
      </c>
      <c r="H49" s="76" t="s">
        <v>21</v>
      </c>
      <c r="I49" s="76" t="s">
        <v>22</v>
      </c>
      <c r="J49" s="76" t="s">
        <v>23</v>
      </c>
      <c r="K49" s="76" t="s">
        <v>24</v>
      </c>
      <c r="L49" s="76" t="s">
        <v>25</v>
      </c>
      <c r="M49" s="76" t="s">
        <v>26</v>
      </c>
      <c r="N49" s="76" t="s">
        <v>27</v>
      </c>
      <c r="O49" s="76" t="s">
        <v>28</v>
      </c>
      <c r="P49" s="76" t="s">
        <v>29</v>
      </c>
      <c r="Q49" s="76" t="s">
        <v>30</v>
      </c>
      <c r="R49" s="76" t="s">
        <v>31</v>
      </c>
      <c r="S49" s="76" t="s">
        <v>32</v>
      </c>
      <c r="T49" s="76" t="s">
        <v>33</v>
      </c>
      <c r="U49" s="76" t="s">
        <v>34</v>
      </c>
      <c r="V49" s="76" t="s">
        <v>35</v>
      </c>
      <c r="W49" s="76" t="s">
        <v>36</v>
      </c>
      <c r="X49" s="120" t="s">
        <v>37</v>
      </c>
      <c r="Y49" s="121" t="s">
        <v>51</v>
      </c>
    </row>
    <row r="50" spans="1:25">
      <c r="A50" s="15" t="s">
        <v>38</v>
      </c>
      <c r="B50" s="122">
        <f>B8/B8</f>
        <v>1</v>
      </c>
      <c r="C50" s="122">
        <f t="shared" ref="C50:Y50" si="0">C8/C8</f>
        <v>1</v>
      </c>
      <c r="D50" s="122">
        <f t="shared" si="0"/>
        <v>1</v>
      </c>
      <c r="E50" s="122">
        <f t="shared" si="0"/>
        <v>1</v>
      </c>
      <c r="F50" s="122">
        <f t="shared" si="0"/>
        <v>1</v>
      </c>
      <c r="G50" s="122">
        <f t="shared" si="0"/>
        <v>1</v>
      </c>
      <c r="H50" s="122">
        <f t="shared" si="0"/>
        <v>1</v>
      </c>
      <c r="I50" s="122">
        <f t="shared" si="0"/>
        <v>1</v>
      </c>
      <c r="J50" s="122">
        <f t="shared" si="0"/>
        <v>1</v>
      </c>
      <c r="K50" s="122">
        <f t="shared" si="0"/>
        <v>1</v>
      </c>
      <c r="L50" s="122">
        <f t="shared" si="0"/>
        <v>1</v>
      </c>
      <c r="M50" s="122">
        <f t="shared" si="0"/>
        <v>1</v>
      </c>
      <c r="N50" s="122">
        <f t="shared" si="0"/>
        <v>1</v>
      </c>
      <c r="O50" s="122">
        <f t="shared" si="0"/>
        <v>1</v>
      </c>
      <c r="P50" s="122">
        <f t="shared" si="0"/>
        <v>1</v>
      </c>
      <c r="Q50" s="122">
        <f t="shared" si="0"/>
        <v>1</v>
      </c>
      <c r="R50" s="122">
        <f t="shared" si="0"/>
        <v>1</v>
      </c>
      <c r="S50" s="122">
        <f t="shared" si="0"/>
        <v>1</v>
      </c>
      <c r="T50" s="122">
        <f t="shared" si="0"/>
        <v>1</v>
      </c>
      <c r="U50" s="122">
        <f t="shared" si="0"/>
        <v>1</v>
      </c>
      <c r="V50" s="122">
        <f t="shared" si="0"/>
        <v>1</v>
      </c>
      <c r="W50" s="122">
        <f t="shared" si="0"/>
        <v>1</v>
      </c>
      <c r="X50" s="122">
        <f t="shared" si="0"/>
        <v>1</v>
      </c>
      <c r="Y50" s="122">
        <f t="shared" si="0"/>
        <v>1</v>
      </c>
    </row>
    <row r="51" spans="1:25">
      <c r="A51" s="12" t="s">
        <v>39</v>
      </c>
      <c r="B51" s="123">
        <f>B9/B8</f>
        <v>0.77046108636017441</v>
      </c>
      <c r="C51" s="123">
        <f t="shared" ref="C51:Y51" si="1">C9/C8</f>
        <v>0.76972466643950477</v>
      </c>
      <c r="D51" s="123">
        <f t="shared" si="1"/>
        <v>0.76457502706413538</v>
      </c>
      <c r="E51" s="123">
        <f t="shared" si="1"/>
        <v>0.75426906527569637</v>
      </c>
      <c r="F51" s="123">
        <f t="shared" si="1"/>
        <v>0.74607379256537387</v>
      </c>
      <c r="G51" s="123">
        <f t="shared" si="1"/>
        <v>0.73972846677678639</v>
      </c>
      <c r="H51" s="123">
        <f t="shared" si="1"/>
        <v>0.732718670974143</v>
      </c>
      <c r="I51" s="123">
        <f t="shared" si="1"/>
        <v>0.7312457706795058</v>
      </c>
      <c r="J51" s="123">
        <f t="shared" si="1"/>
        <v>0.72725015077872779</v>
      </c>
      <c r="K51" s="123">
        <f t="shared" si="1"/>
        <v>0.72076856850335069</v>
      </c>
      <c r="L51" s="123">
        <f t="shared" si="1"/>
        <v>0.72047725646765592</v>
      </c>
      <c r="M51" s="123">
        <f t="shared" si="1"/>
        <v>0.72319999078542718</v>
      </c>
      <c r="N51" s="123">
        <f t="shared" si="1"/>
        <v>0.7276629378133419</v>
      </c>
      <c r="O51" s="123">
        <f t="shared" si="1"/>
        <v>0.73024841132293472</v>
      </c>
      <c r="P51" s="123">
        <f t="shared" si="1"/>
        <v>0.73392057191931848</v>
      </c>
      <c r="Q51" s="123">
        <f t="shared" si="1"/>
        <v>0.74340436028755341</v>
      </c>
      <c r="R51" s="123">
        <f t="shared" si="1"/>
        <v>0.74691132435809771</v>
      </c>
      <c r="S51" s="123">
        <f t="shared" si="1"/>
        <v>0.75106863576268879</v>
      </c>
      <c r="T51" s="123">
        <f t="shared" si="1"/>
        <v>0.75372131732255376</v>
      </c>
      <c r="U51" s="123">
        <f t="shared" si="1"/>
        <v>0.75306355086919352</v>
      </c>
      <c r="V51" s="123">
        <f t="shared" si="1"/>
        <v>0.74998964919648192</v>
      </c>
      <c r="W51" s="123">
        <f t="shared" si="1"/>
        <v>0.74649686778766899</v>
      </c>
      <c r="X51" s="123">
        <f t="shared" si="1"/>
        <v>0.7463419228007393</v>
      </c>
      <c r="Y51" s="123">
        <f t="shared" si="1"/>
        <v>0.74461478750242582</v>
      </c>
    </row>
    <row r="52" spans="1:25">
      <c r="A52" s="13" t="s">
        <v>40</v>
      </c>
      <c r="B52" s="124">
        <f>B10/B8</f>
        <v>0.43163911112309339</v>
      </c>
      <c r="C52" s="124">
        <f t="shared" ref="C52:Y52" si="2">C10/C8</f>
        <v>0.43081250459334686</v>
      </c>
      <c r="D52" s="124">
        <f t="shared" si="2"/>
        <v>0.42787077865497847</v>
      </c>
      <c r="E52" s="124">
        <f t="shared" si="2"/>
        <v>0.42208915673499314</v>
      </c>
      <c r="F52" s="124">
        <f t="shared" si="2"/>
        <v>0.41855007172878966</v>
      </c>
      <c r="G52" s="124">
        <f t="shared" si="2"/>
        <v>0.41700183601161783</v>
      </c>
      <c r="H52" s="124">
        <f t="shared" si="2"/>
        <v>0.41470954783597713</v>
      </c>
      <c r="I52" s="124">
        <f t="shared" si="2"/>
        <v>0.41514710549796691</v>
      </c>
      <c r="J52" s="124">
        <f t="shared" si="2"/>
        <v>0.41368361301309114</v>
      </c>
      <c r="K52" s="124">
        <f t="shared" si="2"/>
        <v>0.41146802866716309</v>
      </c>
      <c r="L52" s="124">
        <f t="shared" si="2"/>
        <v>0.41337610486718518</v>
      </c>
      <c r="M52" s="124">
        <f t="shared" si="2"/>
        <v>0.41678664808394478</v>
      </c>
      <c r="N52" s="124">
        <f t="shared" si="2"/>
        <v>0.42168542631812755</v>
      </c>
      <c r="O52" s="124">
        <f t="shared" si="2"/>
        <v>0.42558636626227614</v>
      </c>
      <c r="P52" s="124">
        <f t="shared" si="2"/>
        <v>0.42940951187243226</v>
      </c>
      <c r="Q52" s="124">
        <f t="shared" si="2"/>
        <v>0.43673354320349572</v>
      </c>
      <c r="R52" s="124">
        <f t="shared" si="2"/>
        <v>0.44056657157003748</v>
      </c>
      <c r="S52" s="124">
        <f t="shared" si="2"/>
        <v>0.44462954948331979</v>
      </c>
      <c r="T52" s="124">
        <f t="shared" si="2"/>
        <v>0.44755082629889431</v>
      </c>
      <c r="U52" s="124">
        <f t="shared" si="2"/>
        <v>0.44753372280801745</v>
      </c>
      <c r="V52" s="124">
        <f t="shared" si="2"/>
        <v>0.44547492443913433</v>
      </c>
      <c r="W52" s="124">
        <f t="shared" si="2"/>
        <v>0.44283123734162311</v>
      </c>
      <c r="X52" s="124">
        <f t="shared" si="2"/>
        <v>0.44141190596710966</v>
      </c>
      <c r="Y52" s="124">
        <f t="shared" si="2"/>
        <v>0.43847361642820598</v>
      </c>
    </row>
    <row r="53" spans="1:25">
      <c r="A53" s="13" t="s">
        <v>41</v>
      </c>
      <c r="B53" s="124">
        <f>B11/B8</f>
        <v>0.12063329446575047</v>
      </c>
      <c r="C53" s="124">
        <f t="shared" ref="C53:Y53" si="3">C11/C8</f>
        <v>0.12159841788432116</v>
      </c>
      <c r="D53" s="124">
        <f t="shared" si="3"/>
        <v>0.12201964460169513</v>
      </c>
      <c r="E53" s="124">
        <f t="shared" si="3"/>
        <v>0.12210009068748834</v>
      </c>
      <c r="F53" s="124">
        <f t="shared" si="3"/>
        <v>0.12083784259935067</v>
      </c>
      <c r="G53" s="124">
        <f t="shared" si="3"/>
        <v>0.11879425002916741</v>
      </c>
      <c r="H53" s="124">
        <f t="shared" si="3"/>
        <v>0.11708228973828451</v>
      </c>
      <c r="I53" s="124">
        <f t="shared" si="3"/>
        <v>0.11657654096976447</v>
      </c>
      <c r="J53" s="124">
        <f t="shared" si="3"/>
        <v>0.11567980511110322</v>
      </c>
      <c r="K53" s="124">
        <f t="shared" si="3"/>
        <v>0.11358665301563664</v>
      </c>
      <c r="L53" s="124">
        <f t="shared" si="3"/>
        <v>0.11253490572569293</v>
      </c>
      <c r="M53" s="124">
        <f t="shared" si="3"/>
        <v>0.11214711065550168</v>
      </c>
      <c r="N53" s="124">
        <f t="shared" si="3"/>
        <v>0.11147329129479096</v>
      </c>
      <c r="O53" s="124">
        <f t="shared" si="3"/>
        <v>0.11042172154823801</v>
      </c>
      <c r="P53" s="124">
        <f t="shared" si="3"/>
        <v>0.11001439082700833</v>
      </c>
      <c r="Q53" s="124">
        <f t="shared" si="3"/>
        <v>0.11079852464408213</v>
      </c>
      <c r="R53" s="124">
        <f t="shared" si="3"/>
        <v>0.11007827788649706</v>
      </c>
      <c r="S53" s="124">
        <f t="shared" si="3"/>
        <v>0.1096381756416261</v>
      </c>
      <c r="T53" s="124">
        <f t="shared" si="3"/>
        <v>0.10957080014267032</v>
      </c>
      <c r="U53" s="124">
        <f t="shared" si="3"/>
        <v>0.10905884867483613</v>
      </c>
      <c r="V53" s="124">
        <f t="shared" si="3"/>
        <v>0.10803872974939226</v>
      </c>
      <c r="W53" s="124">
        <f t="shared" si="3"/>
        <v>0.10770806839056098</v>
      </c>
      <c r="X53" s="124">
        <f t="shared" si="3"/>
        <v>0.10761162579900882</v>
      </c>
      <c r="Y53" s="124">
        <f t="shared" si="3"/>
        <v>0.10788066968932485</v>
      </c>
    </row>
    <row r="54" spans="1:25">
      <c r="A54" s="13" t="s">
        <v>42</v>
      </c>
      <c r="B54" s="124">
        <f>B12/B8</f>
        <v>0.20930530374005002</v>
      </c>
      <c r="C54" s="124">
        <f t="shared" ref="C54:Y54" si="4">C12/C8</f>
        <v>0.20818718138876083</v>
      </c>
      <c r="D54" s="124">
        <f t="shared" si="4"/>
        <v>0.20556200987510892</v>
      </c>
      <c r="E54" s="124">
        <f t="shared" si="4"/>
        <v>0.20112684028068098</v>
      </c>
      <c r="F54" s="124">
        <f t="shared" si="4"/>
        <v>0.19775753152291545</v>
      </c>
      <c r="G54" s="124">
        <f t="shared" si="4"/>
        <v>0.19486285177429952</v>
      </c>
      <c r="H54" s="124">
        <f t="shared" si="4"/>
        <v>0.19196099071956635</v>
      </c>
      <c r="I54" s="124">
        <f t="shared" si="4"/>
        <v>0.19047961242956124</v>
      </c>
      <c r="J54" s="124">
        <f t="shared" si="4"/>
        <v>0.1888873121178794</v>
      </c>
      <c r="K54" s="124">
        <f t="shared" si="4"/>
        <v>0.18687755956813104</v>
      </c>
      <c r="L54" s="124">
        <f t="shared" si="4"/>
        <v>0.18576192564214997</v>
      </c>
      <c r="M54" s="124">
        <f t="shared" si="4"/>
        <v>0.1853914465727548</v>
      </c>
      <c r="N54" s="124">
        <f t="shared" si="4"/>
        <v>0.18553304910201751</v>
      </c>
      <c r="O54" s="124">
        <f t="shared" si="4"/>
        <v>0.18523974581166955</v>
      </c>
      <c r="P54" s="124">
        <f t="shared" si="4"/>
        <v>0.18541536104728082</v>
      </c>
      <c r="Q54" s="124">
        <f t="shared" si="4"/>
        <v>0.1866395714889818</v>
      </c>
      <c r="R54" s="124">
        <f t="shared" si="4"/>
        <v>0.18696508146087285</v>
      </c>
      <c r="S54" s="124">
        <f t="shared" si="4"/>
        <v>0.18758188921759855</v>
      </c>
      <c r="T54" s="124">
        <f t="shared" si="4"/>
        <v>0.18743312329092854</v>
      </c>
      <c r="U54" s="124">
        <f t="shared" si="4"/>
        <v>0.1872743896646718</v>
      </c>
      <c r="V54" s="124">
        <f t="shared" si="4"/>
        <v>0.18730222571849364</v>
      </c>
      <c r="W54" s="124">
        <f t="shared" si="4"/>
        <v>0.18674932881164336</v>
      </c>
      <c r="X54" s="124">
        <f t="shared" si="4"/>
        <v>0.18801869356908263</v>
      </c>
      <c r="Y54" s="124">
        <f t="shared" si="4"/>
        <v>0.1888808519897206</v>
      </c>
    </row>
    <row r="55" spans="1:25">
      <c r="A55" s="13" t="s">
        <v>43</v>
      </c>
      <c r="B55" s="124">
        <f>B13/B8</f>
        <v>8.8833770312805403E-3</v>
      </c>
      <c r="C55" s="124">
        <f t="shared" ref="C55:Y55" si="5">C13/C8</f>
        <v>9.1265625730759716E-3</v>
      </c>
      <c r="D55" s="124">
        <f t="shared" si="5"/>
        <v>9.1225939323528633E-3</v>
      </c>
      <c r="E55" s="124">
        <f t="shared" si="5"/>
        <v>8.9529775725339118E-3</v>
      </c>
      <c r="F55" s="124">
        <f t="shared" si="5"/>
        <v>8.9283467143180736E-3</v>
      </c>
      <c r="G55" s="124">
        <f t="shared" si="5"/>
        <v>9.0695289617016579E-3</v>
      </c>
      <c r="H55" s="124">
        <f t="shared" si="5"/>
        <v>8.965842680315075E-3</v>
      </c>
      <c r="I55" s="124">
        <f t="shared" si="5"/>
        <v>9.0425117822132001E-3</v>
      </c>
      <c r="J55" s="124">
        <f t="shared" si="5"/>
        <v>8.9994205366540139E-3</v>
      </c>
      <c r="K55" s="124">
        <f t="shared" si="5"/>
        <v>8.8363272524199562E-3</v>
      </c>
      <c r="L55" s="124">
        <f t="shared" si="5"/>
        <v>8.8043202326279109E-3</v>
      </c>
      <c r="M55" s="124">
        <f t="shared" si="5"/>
        <v>8.874785473225906E-3</v>
      </c>
      <c r="N55" s="124">
        <f t="shared" si="5"/>
        <v>8.9711710984059587E-3</v>
      </c>
      <c r="O55" s="124">
        <f t="shared" si="5"/>
        <v>9.0005777007510102E-3</v>
      </c>
      <c r="P55" s="124">
        <f t="shared" si="5"/>
        <v>9.0813081725970805E-3</v>
      </c>
      <c r="Q55" s="124">
        <f t="shared" si="5"/>
        <v>9.2327209509937506E-3</v>
      </c>
      <c r="R55" s="124">
        <f t="shared" si="5"/>
        <v>9.3013934406903538E-3</v>
      </c>
      <c r="S55" s="124">
        <f t="shared" si="5"/>
        <v>9.2190214201443021E-3</v>
      </c>
      <c r="T55" s="124">
        <f t="shared" si="5"/>
        <v>9.1665675900606345E-3</v>
      </c>
      <c r="U55" s="124">
        <f t="shared" si="5"/>
        <v>9.1965897216680914E-3</v>
      </c>
      <c r="V55" s="124">
        <f t="shared" si="5"/>
        <v>9.1737692894616994E-3</v>
      </c>
      <c r="W55" s="124">
        <f t="shared" si="5"/>
        <v>9.2082332438415525E-3</v>
      </c>
      <c r="X55" s="124">
        <f t="shared" si="5"/>
        <v>9.2996974655381471E-3</v>
      </c>
      <c r="Y55" s="124">
        <f t="shared" si="5"/>
        <v>9.3796493951743328E-3</v>
      </c>
    </row>
    <row r="56" spans="1:25">
      <c r="A56" s="12" t="s">
        <v>44</v>
      </c>
      <c r="B56" s="123">
        <f>B14/B8</f>
        <v>0.22953891363982556</v>
      </c>
      <c r="C56" s="123">
        <f t="shared" ref="C56:Y56" si="6">C14/C8</f>
        <v>0.2302753335604952</v>
      </c>
      <c r="D56" s="123">
        <f t="shared" si="6"/>
        <v>0.23542497293586459</v>
      </c>
      <c r="E56" s="123">
        <f t="shared" si="6"/>
        <v>0.2457309347243036</v>
      </c>
      <c r="F56" s="123">
        <f t="shared" si="6"/>
        <v>0.25392620743462613</v>
      </c>
      <c r="G56" s="123">
        <f t="shared" si="6"/>
        <v>0.26027153322321356</v>
      </c>
      <c r="H56" s="123">
        <f t="shared" si="6"/>
        <v>0.26728132902585694</v>
      </c>
      <c r="I56" s="123">
        <f t="shared" si="6"/>
        <v>0.26875422932049414</v>
      </c>
      <c r="J56" s="123">
        <f t="shared" si="6"/>
        <v>0.27274984922127221</v>
      </c>
      <c r="K56" s="123">
        <f t="shared" si="6"/>
        <v>0.27923143149664931</v>
      </c>
      <c r="L56" s="123">
        <f t="shared" si="6"/>
        <v>0.27952274353234408</v>
      </c>
      <c r="M56" s="123">
        <f t="shared" si="6"/>
        <v>0.27680000921457287</v>
      </c>
      <c r="N56" s="123">
        <f t="shared" si="6"/>
        <v>0.27233706218665804</v>
      </c>
      <c r="O56" s="123">
        <f t="shared" si="6"/>
        <v>0.26975158867706528</v>
      </c>
      <c r="P56" s="123">
        <f t="shared" si="6"/>
        <v>0.26607942808068147</v>
      </c>
      <c r="Q56" s="123">
        <f t="shared" si="6"/>
        <v>0.25659563971244653</v>
      </c>
      <c r="R56" s="123">
        <f t="shared" si="6"/>
        <v>0.25308867564190224</v>
      </c>
      <c r="S56" s="123">
        <f t="shared" si="6"/>
        <v>0.24893136423731124</v>
      </c>
      <c r="T56" s="123">
        <f t="shared" si="6"/>
        <v>0.24627868267744621</v>
      </c>
      <c r="U56" s="123">
        <f t="shared" si="6"/>
        <v>0.24693644913080651</v>
      </c>
      <c r="V56" s="123">
        <f t="shared" si="6"/>
        <v>0.25001035080351808</v>
      </c>
      <c r="W56" s="123">
        <f t="shared" si="6"/>
        <v>0.25350313221233101</v>
      </c>
      <c r="X56" s="123">
        <f t="shared" si="6"/>
        <v>0.25365807719926076</v>
      </c>
      <c r="Y56" s="123">
        <f t="shared" si="6"/>
        <v>0.25538521249757423</v>
      </c>
    </row>
    <row r="57" spans="1:25">
      <c r="A57" s="13" t="s">
        <v>45</v>
      </c>
      <c r="B57" s="124">
        <f>B15/B8</f>
        <v>0.21662499073244051</v>
      </c>
      <c r="C57" s="124">
        <f t="shared" ref="C57:Y57" si="7">C15/C8</f>
        <v>0.21502876270269186</v>
      </c>
      <c r="D57" s="124">
        <f t="shared" si="7"/>
        <v>0.21181976606025402</v>
      </c>
      <c r="E57" s="124">
        <f t="shared" si="7"/>
        <v>0.20569337338161423</v>
      </c>
      <c r="F57" s="124">
        <f t="shared" si="7"/>
        <v>0.20046309113331487</v>
      </c>
      <c r="G57" s="124">
        <f t="shared" si="7"/>
        <v>0.19586375442884074</v>
      </c>
      <c r="H57" s="124">
        <f t="shared" si="7"/>
        <v>0.19168269870654711</v>
      </c>
      <c r="I57" s="124">
        <f t="shared" si="7"/>
        <v>0.18894058890106533</v>
      </c>
      <c r="J57" s="124">
        <f t="shared" si="7"/>
        <v>0.18572391528009366</v>
      </c>
      <c r="K57" s="124">
        <f t="shared" si="7"/>
        <v>0.18148501489203275</v>
      </c>
      <c r="L57" s="124">
        <f t="shared" si="7"/>
        <v>0.17771341533774895</v>
      </c>
      <c r="M57" s="124">
        <f t="shared" si="7"/>
        <v>0.17475437404254829</v>
      </c>
      <c r="N57" s="124">
        <f t="shared" si="7"/>
        <v>0.1724426393127679</v>
      </c>
      <c r="O57" s="124">
        <f t="shared" si="7"/>
        <v>0.1702946273830156</v>
      </c>
      <c r="P57" s="124">
        <f t="shared" si="7"/>
        <v>0.16839008425597105</v>
      </c>
      <c r="Q57" s="124">
        <f t="shared" si="7"/>
        <v>0.1680038058544378</v>
      </c>
      <c r="R57" s="124">
        <f t="shared" si="7"/>
        <v>0.16619314832716384</v>
      </c>
      <c r="S57" s="124">
        <f t="shared" si="7"/>
        <v>0.16427051158158093</v>
      </c>
      <c r="T57" s="124">
        <f t="shared" si="7"/>
        <v>0.16262037807632862</v>
      </c>
      <c r="U57" s="124">
        <f t="shared" si="7"/>
        <v>0.16027239479433836</v>
      </c>
      <c r="V57" s="124">
        <f t="shared" si="7"/>
        <v>0.15719617434301972</v>
      </c>
      <c r="W57" s="124">
        <f t="shared" si="7"/>
        <v>0.15435565917761762</v>
      </c>
      <c r="X57" s="124">
        <f t="shared" si="7"/>
        <v>0.15225605951806379</v>
      </c>
      <c r="Y57" s="124">
        <f t="shared" si="7"/>
        <v>0.1505860075625261</v>
      </c>
    </row>
    <row r="58" spans="1:25">
      <c r="A58" s="17" t="s">
        <v>46</v>
      </c>
      <c r="B58" s="125">
        <f>B16/B8</f>
        <v>1.2913922907385066E-2</v>
      </c>
      <c r="C58" s="125">
        <f t="shared" ref="C58:Y58" si="8">C16/C8</f>
        <v>1.5246570857803345E-2</v>
      </c>
      <c r="D58" s="125">
        <f t="shared" si="8"/>
        <v>2.3605206875610595E-2</v>
      </c>
      <c r="E58" s="125">
        <f t="shared" si="8"/>
        <v>4.0037561342689369E-2</v>
      </c>
      <c r="F58" s="125">
        <f t="shared" si="8"/>
        <v>5.3463116301311252E-2</v>
      </c>
      <c r="G58" s="125">
        <f t="shared" si="8"/>
        <v>6.4407778794372844E-2</v>
      </c>
      <c r="H58" s="125">
        <f t="shared" si="8"/>
        <v>7.5598630319309842E-2</v>
      </c>
      <c r="I58" s="125">
        <f t="shared" si="8"/>
        <v>7.981364041942883E-2</v>
      </c>
      <c r="J58" s="125">
        <f t="shared" si="8"/>
        <v>8.7025933941178552E-2</v>
      </c>
      <c r="K58" s="125">
        <f t="shared" si="8"/>
        <v>9.7746416604616526E-2</v>
      </c>
      <c r="L58" s="125">
        <f t="shared" si="8"/>
        <v>0.10180932819459509</v>
      </c>
      <c r="M58" s="125">
        <f t="shared" si="8"/>
        <v>0.10204563517202456</v>
      </c>
      <c r="N58" s="125">
        <f t="shared" si="8"/>
        <v>9.9894422873890137E-2</v>
      </c>
      <c r="O58" s="125">
        <f t="shared" si="8"/>
        <v>9.9456961294049684E-2</v>
      </c>
      <c r="P58" s="125">
        <f t="shared" si="8"/>
        <v>9.7689343824710437E-2</v>
      </c>
      <c r="Q58" s="125">
        <f t="shared" si="8"/>
        <v>8.8591833858008742E-2</v>
      </c>
      <c r="R58" s="125">
        <f t="shared" si="8"/>
        <v>8.6895527314738402E-2</v>
      </c>
      <c r="S58" s="125">
        <f t="shared" si="8"/>
        <v>8.4660852655730312E-2</v>
      </c>
      <c r="T58" s="125">
        <f t="shared" si="8"/>
        <v>8.3658304601117589E-2</v>
      </c>
      <c r="U58" s="125">
        <f t="shared" si="8"/>
        <v>8.6664054336468135E-2</v>
      </c>
      <c r="V58" s="125">
        <f t="shared" si="8"/>
        <v>9.2814176460498374E-2</v>
      </c>
      <c r="W58" s="125">
        <f t="shared" si="8"/>
        <v>9.9147473034713385E-2</v>
      </c>
      <c r="X58" s="125">
        <f t="shared" si="8"/>
        <v>0.10140201768119696</v>
      </c>
      <c r="Y58" s="125">
        <f t="shared" si="8"/>
        <v>0.10479920493504813</v>
      </c>
    </row>
    <row r="59" spans="1:25">
      <c r="A59" s="14" t="s">
        <v>52</v>
      </c>
      <c r="B59" s="126"/>
      <c r="C59" s="14"/>
      <c r="D59" s="14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06"/>
      <c r="Y59" s="106"/>
    </row>
    <row r="60" spans="1:25">
      <c r="A60" s="14"/>
      <c r="B60" s="126"/>
      <c r="C60" s="14"/>
      <c r="D60" s="14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06"/>
      <c r="Y60" s="106"/>
    </row>
    <row r="61" spans="1:25">
      <c r="A61" s="14"/>
      <c r="B61" s="126"/>
      <c r="C61" s="14"/>
      <c r="D61" s="14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06"/>
      <c r="Y61" s="106"/>
    </row>
    <row r="62" spans="1:25" ht="16.5">
      <c r="A62" s="22" t="s">
        <v>48</v>
      </c>
      <c r="B62" s="76" t="s">
        <v>15</v>
      </c>
      <c r="C62" s="76" t="s">
        <v>16</v>
      </c>
      <c r="D62" s="76" t="s">
        <v>17</v>
      </c>
      <c r="E62" s="76">
        <v>2002</v>
      </c>
      <c r="F62" s="76">
        <v>2003</v>
      </c>
      <c r="G62" s="76">
        <v>2004</v>
      </c>
      <c r="H62" s="76">
        <v>2005</v>
      </c>
      <c r="I62" s="76">
        <v>2006</v>
      </c>
      <c r="J62" s="76">
        <v>2007</v>
      </c>
      <c r="K62" s="76">
        <v>2008</v>
      </c>
      <c r="L62" s="76">
        <v>2009</v>
      </c>
      <c r="M62" s="76">
        <v>2010</v>
      </c>
      <c r="N62" s="76">
        <v>2011</v>
      </c>
      <c r="O62" s="76">
        <v>2012</v>
      </c>
      <c r="P62" s="76">
        <v>2013</v>
      </c>
      <c r="Q62" s="76">
        <v>2014</v>
      </c>
      <c r="R62" s="76">
        <v>2015</v>
      </c>
      <c r="S62" s="76">
        <v>2016</v>
      </c>
      <c r="T62" s="76">
        <v>2017</v>
      </c>
      <c r="U62" s="76">
        <v>2018</v>
      </c>
      <c r="V62" s="76">
        <v>2019</v>
      </c>
      <c r="W62" s="76">
        <v>2020</v>
      </c>
      <c r="X62" s="127">
        <v>2021</v>
      </c>
      <c r="Y62" s="128" t="s">
        <v>51</v>
      </c>
    </row>
    <row r="63" spans="1:25">
      <c r="A63" s="67" t="s">
        <v>38</v>
      </c>
      <c r="B63" s="122">
        <f>B21/B21</f>
        <v>1</v>
      </c>
      <c r="C63" s="122">
        <f t="shared" ref="C63:Y63" si="9">C21/C21</f>
        <v>1</v>
      </c>
      <c r="D63" s="122">
        <f t="shared" si="9"/>
        <v>1</v>
      </c>
      <c r="E63" s="122">
        <f t="shared" si="9"/>
        <v>1</v>
      </c>
      <c r="F63" s="122">
        <f t="shared" si="9"/>
        <v>1</v>
      </c>
      <c r="G63" s="122">
        <f t="shared" si="9"/>
        <v>1</v>
      </c>
      <c r="H63" s="122">
        <f t="shared" si="9"/>
        <v>1</v>
      </c>
      <c r="I63" s="122">
        <f t="shared" si="9"/>
        <v>1</v>
      </c>
      <c r="J63" s="122">
        <f t="shared" si="9"/>
        <v>1</v>
      </c>
      <c r="K63" s="122">
        <f t="shared" si="9"/>
        <v>1</v>
      </c>
      <c r="L63" s="122">
        <f t="shared" si="9"/>
        <v>1</v>
      </c>
      <c r="M63" s="122">
        <f t="shared" si="9"/>
        <v>1</v>
      </c>
      <c r="N63" s="122">
        <f t="shared" si="9"/>
        <v>1</v>
      </c>
      <c r="O63" s="122">
        <f t="shared" si="9"/>
        <v>1</v>
      </c>
      <c r="P63" s="122">
        <f t="shared" si="9"/>
        <v>1</v>
      </c>
      <c r="Q63" s="122">
        <f t="shared" si="9"/>
        <v>1</v>
      </c>
      <c r="R63" s="122">
        <f t="shared" si="9"/>
        <v>1</v>
      </c>
      <c r="S63" s="122">
        <f t="shared" si="9"/>
        <v>1</v>
      </c>
      <c r="T63" s="122">
        <f t="shared" si="9"/>
        <v>1</v>
      </c>
      <c r="U63" s="122">
        <f t="shared" si="9"/>
        <v>1</v>
      </c>
      <c r="V63" s="122">
        <f t="shared" si="9"/>
        <v>1</v>
      </c>
      <c r="W63" s="122">
        <f t="shared" si="9"/>
        <v>1</v>
      </c>
      <c r="X63" s="129">
        <f t="shared" si="9"/>
        <v>1</v>
      </c>
      <c r="Y63" s="130">
        <f t="shared" si="9"/>
        <v>1</v>
      </c>
    </row>
    <row r="64" spans="1:25">
      <c r="A64" s="77" t="s">
        <v>39</v>
      </c>
      <c r="B64" s="123">
        <f>B22/B21</f>
        <v>0.77783539622538522</v>
      </c>
      <c r="C64" s="123">
        <f t="shared" ref="C64:Y64" si="10">C22/C21</f>
        <v>0.77729517623976729</v>
      </c>
      <c r="D64" s="123">
        <f t="shared" si="10"/>
        <v>0.77117028227043027</v>
      </c>
      <c r="E64" s="123">
        <f t="shared" si="10"/>
        <v>0.75930485718728946</v>
      </c>
      <c r="F64" s="123">
        <f t="shared" si="10"/>
        <v>0.75034832172260923</v>
      </c>
      <c r="G64" s="123">
        <f t="shared" si="10"/>
        <v>0.74362962962962964</v>
      </c>
      <c r="H64" s="123">
        <f t="shared" si="10"/>
        <v>0.73598437044947096</v>
      </c>
      <c r="I64" s="123">
        <f t="shared" si="10"/>
        <v>0.73498925015314032</v>
      </c>
      <c r="J64" s="123">
        <f t="shared" si="10"/>
        <v>0.73056878212872811</v>
      </c>
      <c r="K64" s="123">
        <f t="shared" si="10"/>
        <v>0.7226671936575102</v>
      </c>
      <c r="L64" s="123">
        <f t="shared" si="10"/>
        <v>0.7228727827050998</v>
      </c>
      <c r="M64" s="123">
        <f t="shared" si="10"/>
        <v>0.72594873214100386</v>
      </c>
      <c r="N64" s="123">
        <f t="shared" si="10"/>
        <v>0.7310101710587148</v>
      </c>
      <c r="O64" s="123">
        <f t="shared" si="10"/>
        <v>0.73356561599277681</v>
      </c>
      <c r="P64" s="123">
        <f t="shared" si="10"/>
        <v>0.73842390354709064</v>
      </c>
      <c r="Q64" s="123">
        <f t="shared" si="10"/>
        <v>0.74909937044517672</v>
      </c>
      <c r="R64" s="123">
        <f t="shared" si="10"/>
        <v>0.75312299997629606</v>
      </c>
      <c r="S64" s="123">
        <f t="shared" si="10"/>
        <v>0.75814685815162941</v>
      </c>
      <c r="T64" s="123">
        <f t="shared" si="10"/>
        <v>0.76091247293563169</v>
      </c>
      <c r="U64" s="123">
        <f t="shared" si="10"/>
        <v>0.76048955223880599</v>
      </c>
      <c r="V64" s="123">
        <f t="shared" si="10"/>
        <v>0.75746228736492993</v>
      </c>
      <c r="W64" s="123">
        <f t="shared" si="10"/>
        <v>0.75406944395117848</v>
      </c>
      <c r="X64" s="129">
        <f t="shared" si="10"/>
        <v>0.75411796748256299</v>
      </c>
      <c r="Y64" s="131">
        <f t="shared" si="10"/>
        <v>0.75318620199988162</v>
      </c>
    </row>
    <row r="65" spans="1:25">
      <c r="A65" s="78" t="s">
        <v>40</v>
      </c>
      <c r="B65" s="124">
        <f>B23/B21</f>
        <v>0.43468115012486525</v>
      </c>
      <c r="C65" s="124">
        <f t="shared" ref="C65:Y65" si="11">C23/C21</f>
        <v>0.43355659292334753</v>
      </c>
      <c r="D65" s="124">
        <f t="shared" si="11"/>
        <v>0.42976573020973613</v>
      </c>
      <c r="E65" s="124">
        <f t="shared" si="11"/>
        <v>0.42307293556580788</v>
      </c>
      <c r="F65" s="124">
        <f t="shared" si="11"/>
        <v>0.41921469284357188</v>
      </c>
      <c r="G65" s="124">
        <f t="shared" si="11"/>
        <v>0.41722222222222222</v>
      </c>
      <c r="H65" s="124">
        <f t="shared" si="11"/>
        <v>0.41481409571886224</v>
      </c>
      <c r="I65" s="124">
        <f t="shared" si="11"/>
        <v>0.41531642984974237</v>
      </c>
      <c r="J65" s="124">
        <f t="shared" si="11"/>
        <v>0.41323762821879517</v>
      </c>
      <c r="K65" s="124">
        <f t="shared" si="11"/>
        <v>0.41032049568138751</v>
      </c>
      <c r="L65" s="124">
        <f t="shared" si="11"/>
        <v>0.412740206947524</v>
      </c>
      <c r="M65" s="124">
        <f t="shared" si="11"/>
        <v>0.41672720563646637</v>
      </c>
      <c r="N65" s="124">
        <f t="shared" si="11"/>
        <v>0.42200647249190937</v>
      </c>
      <c r="O65" s="124">
        <f t="shared" si="11"/>
        <v>0.42548241095509842</v>
      </c>
      <c r="P65" s="124">
        <f t="shared" si="11"/>
        <v>0.42983283825499446</v>
      </c>
      <c r="Q65" s="124">
        <f t="shared" si="11"/>
        <v>0.43752288484934387</v>
      </c>
      <c r="R65" s="124">
        <f t="shared" si="11"/>
        <v>0.44237561334060255</v>
      </c>
      <c r="S65" s="124">
        <f t="shared" si="11"/>
        <v>0.4472183787394437</v>
      </c>
      <c r="T65" s="124">
        <f t="shared" si="11"/>
        <v>0.4504946349749393</v>
      </c>
      <c r="U65" s="124">
        <f t="shared" si="11"/>
        <v>0.45108059701492537</v>
      </c>
      <c r="V65" s="124">
        <f t="shared" si="11"/>
        <v>0.4490329636365798</v>
      </c>
      <c r="W65" s="124">
        <f t="shared" si="11"/>
        <v>0.44695812764143905</v>
      </c>
      <c r="X65" s="132">
        <f t="shared" si="11"/>
        <v>0.44573519485594515</v>
      </c>
      <c r="Y65" s="133">
        <f t="shared" si="11"/>
        <v>0.44337021478019051</v>
      </c>
    </row>
    <row r="66" spans="1:25">
      <c r="A66" s="78" t="s">
        <v>41</v>
      </c>
      <c r="B66" s="124">
        <f>B24/B21</f>
        <v>0.1198160455246387</v>
      </c>
      <c r="C66" s="124">
        <f t="shared" ref="C66:Y66" si="12">C24/C21</f>
        <v>0.12149380962045869</v>
      </c>
      <c r="D66" s="124">
        <f t="shared" si="12"/>
        <v>0.12214829531060414</v>
      </c>
      <c r="E66" s="124">
        <f t="shared" si="12"/>
        <v>0.12223316572494945</v>
      </c>
      <c r="F66" s="124">
        <f t="shared" si="12"/>
        <v>0.12056998100063331</v>
      </c>
      <c r="G66" s="124">
        <f t="shared" si="12"/>
        <v>0.11848148148148148</v>
      </c>
      <c r="H66" s="124">
        <f t="shared" si="12"/>
        <v>0.11655421803708378</v>
      </c>
      <c r="I66" s="124">
        <f t="shared" si="12"/>
        <v>0.11642264314111726</v>
      </c>
      <c r="J66" s="124">
        <f t="shared" si="12"/>
        <v>0.1155449742970175</v>
      </c>
      <c r="K66" s="124">
        <f t="shared" si="12"/>
        <v>0.11321390790835009</v>
      </c>
      <c r="L66" s="124">
        <f t="shared" si="12"/>
        <v>0.11210042498152255</v>
      </c>
      <c r="M66" s="124">
        <f t="shared" si="12"/>
        <v>0.111714578937051</v>
      </c>
      <c r="N66" s="124">
        <f t="shared" si="12"/>
        <v>0.11092233009708738</v>
      </c>
      <c r="O66" s="124">
        <f t="shared" si="12"/>
        <v>0.11011818634316869</v>
      </c>
      <c r="P66" s="124">
        <f t="shared" si="12"/>
        <v>0.11035004950783389</v>
      </c>
      <c r="Q66" s="124">
        <f t="shared" si="12"/>
        <v>0.11168987633322702</v>
      </c>
      <c r="R66" s="124">
        <f t="shared" si="12"/>
        <v>0.11054353236779102</v>
      </c>
      <c r="S66" s="124">
        <f t="shared" si="12"/>
        <v>0.10980962832196192</v>
      </c>
      <c r="T66" s="124">
        <f t="shared" si="12"/>
        <v>0.10954938574350755</v>
      </c>
      <c r="U66" s="124">
        <f t="shared" si="12"/>
        <v>0.10900298507462687</v>
      </c>
      <c r="V66" s="124">
        <f t="shared" si="12"/>
        <v>0.10827003316572162</v>
      </c>
      <c r="W66" s="124">
        <f t="shared" si="12"/>
        <v>0.10768192634158469</v>
      </c>
      <c r="X66" s="132">
        <f t="shared" si="12"/>
        <v>0.10764147927102206</v>
      </c>
      <c r="Y66" s="133">
        <f t="shared" si="12"/>
        <v>0.10772143660138453</v>
      </c>
    </row>
    <row r="67" spans="1:25">
      <c r="A67" s="78" t="s">
        <v>42</v>
      </c>
      <c r="B67" s="124">
        <f>B25/B21</f>
        <v>0.2146863357851499</v>
      </c>
      <c r="C67" s="124">
        <f t="shared" ref="C67:Y67" si="13">C25/C21</f>
        <v>0.21335498274812259</v>
      </c>
      <c r="D67" s="124">
        <f t="shared" si="13"/>
        <v>0.21040280537073827</v>
      </c>
      <c r="E67" s="124">
        <f t="shared" si="13"/>
        <v>0.20540666632108237</v>
      </c>
      <c r="F67" s="124">
        <f t="shared" si="13"/>
        <v>0.20210259658011401</v>
      </c>
      <c r="G67" s="124">
        <f t="shared" si="13"/>
        <v>0.19934567901234568</v>
      </c>
      <c r="H67" s="124">
        <f t="shared" si="13"/>
        <v>0.19619454421900787</v>
      </c>
      <c r="I67" s="124">
        <f t="shared" si="13"/>
        <v>0.19475839869320297</v>
      </c>
      <c r="J67" s="124">
        <f t="shared" si="13"/>
        <v>0.19330537985928506</v>
      </c>
      <c r="K67" s="124">
        <f t="shared" si="13"/>
        <v>0.19080943468607234</v>
      </c>
      <c r="L67" s="124">
        <f t="shared" si="13"/>
        <v>0.1897519401330377</v>
      </c>
      <c r="M67" s="124">
        <f t="shared" si="13"/>
        <v>0.18913527288661339</v>
      </c>
      <c r="N67" s="124">
        <f t="shared" si="13"/>
        <v>0.18960933888118353</v>
      </c>
      <c r="O67" s="124">
        <f t="shared" si="13"/>
        <v>0.18942226440866314</v>
      </c>
      <c r="P67" s="124">
        <f t="shared" si="13"/>
        <v>0.18966742384530258</v>
      </c>
      <c r="Q67" s="124">
        <f t="shared" si="13"/>
        <v>0.19107520404426964</v>
      </c>
      <c r="R67" s="124">
        <f t="shared" si="13"/>
        <v>0.19136226799725034</v>
      </c>
      <c r="S67" s="124">
        <f t="shared" si="13"/>
        <v>0.19238751848847752</v>
      </c>
      <c r="T67" s="124">
        <f t="shared" si="13"/>
        <v>0.19214804359008097</v>
      </c>
      <c r="U67" s="124">
        <f t="shared" si="13"/>
        <v>0.19165373134328359</v>
      </c>
      <c r="V67" s="124">
        <f t="shared" si="13"/>
        <v>0.19150529581683962</v>
      </c>
      <c r="W67" s="124">
        <f t="shared" si="13"/>
        <v>0.19059795669519716</v>
      </c>
      <c r="X67" s="132">
        <f t="shared" si="13"/>
        <v>0.19193103366608641</v>
      </c>
      <c r="Y67" s="133">
        <f t="shared" si="13"/>
        <v>0.1931720016567067</v>
      </c>
    </row>
    <row r="68" spans="1:25">
      <c r="A68" s="78" t="s">
        <v>43</v>
      </c>
      <c r="B68" s="124">
        <f>B26/B21</f>
        <v>8.6382183162979839E-3</v>
      </c>
      <c r="C68" s="124">
        <f t="shared" ref="C68:Y68" si="14">C26/C21</f>
        <v>8.8897909478384413E-3</v>
      </c>
      <c r="D68" s="124">
        <f t="shared" si="14"/>
        <v>8.8534513793517254E-3</v>
      </c>
      <c r="E68" s="124">
        <f t="shared" si="14"/>
        <v>8.592089575449692E-3</v>
      </c>
      <c r="F68" s="124">
        <f t="shared" si="14"/>
        <v>8.4610512982900565E-3</v>
      </c>
      <c r="G68" s="124">
        <f t="shared" si="14"/>
        <v>8.5802469135802476E-3</v>
      </c>
      <c r="H68" s="124">
        <f t="shared" si="14"/>
        <v>8.4215124745170376E-3</v>
      </c>
      <c r="I68" s="124">
        <f t="shared" si="14"/>
        <v>8.4917784690776744E-3</v>
      </c>
      <c r="J68" s="124">
        <f t="shared" si="14"/>
        <v>8.4807997536303983E-3</v>
      </c>
      <c r="K68" s="124">
        <f t="shared" si="14"/>
        <v>8.3233553817002436E-3</v>
      </c>
      <c r="L68" s="124">
        <f t="shared" si="14"/>
        <v>8.2802106430155207E-3</v>
      </c>
      <c r="M68" s="124">
        <f t="shared" si="14"/>
        <v>8.3716746808731451E-3</v>
      </c>
      <c r="N68" s="124">
        <f t="shared" si="14"/>
        <v>8.4720295885344424E-3</v>
      </c>
      <c r="O68" s="124">
        <f t="shared" si="14"/>
        <v>8.5427542858465769E-3</v>
      </c>
      <c r="P68" s="124">
        <f t="shared" si="14"/>
        <v>8.5735919389597539E-3</v>
      </c>
      <c r="Q68" s="124">
        <f t="shared" si="14"/>
        <v>8.8114052183362272E-3</v>
      </c>
      <c r="R68" s="124">
        <f t="shared" si="14"/>
        <v>8.8415862706520965E-3</v>
      </c>
      <c r="S68" s="124">
        <f t="shared" si="14"/>
        <v>8.731332601746267E-3</v>
      </c>
      <c r="T68" s="124">
        <f t="shared" si="14"/>
        <v>8.7204086271038435E-3</v>
      </c>
      <c r="U68" s="124">
        <f t="shared" si="14"/>
        <v>8.752238805970149E-3</v>
      </c>
      <c r="V68" s="124">
        <f t="shared" si="14"/>
        <v>8.6539947457889045E-3</v>
      </c>
      <c r="W68" s="124">
        <f t="shared" si="14"/>
        <v>8.8314332729575833E-3</v>
      </c>
      <c r="X68" s="132">
        <f t="shared" si="14"/>
        <v>8.8102596895093966E-3</v>
      </c>
      <c r="Y68" s="133">
        <f t="shared" si="14"/>
        <v>8.9225489615999045E-3</v>
      </c>
    </row>
    <row r="69" spans="1:25">
      <c r="A69" s="77" t="s">
        <v>44</v>
      </c>
      <c r="B69" s="123">
        <f>B27/B21</f>
        <v>0.22216460377461483</v>
      </c>
      <c r="C69" s="123">
        <f t="shared" ref="C69:Y69" si="15">C27/C21</f>
        <v>0.22270482376023273</v>
      </c>
      <c r="D69" s="123">
        <f t="shared" si="15"/>
        <v>0.22882971772956973</v>
      </c>
      <c r="E69" s="123">
        <f t="shared" si="15"/>
        <v>0.24069514281271059</v>
      </c>
      <c r="F69" s="123">
        <f t="shared" si="15"/>
        <v>0.24965167827739077</v>
      </c>
      <c r="G69" s="123">
        <f t="shared" si="15"/>
        <v>0.25637037037037036</v>
      </c>
      <c r="H69" s="123">
        <f t="shared" si="15"/>
        <v>0.2640156295505291</v>
      </c>
      <c r="I69" s="123">
        <f t="shared" si="15"/>
        <v>0.26501074984685974</v>
      </c>
      <c r="J69" s="123">
        <f t="shared" si="15"/>
        <v>0.26943121787127189</v>
      </c>
      <c r="K69" s="123">
        <f t="shared" si="15"/>
        <v>0.2773328063424898</v>
      </c>
      <c r="L69" s="123">
        <f t="shared" si="15"/>
        <v>0.2771272172949002</v>
      </c>
      <c r="M69" s="123">
        <f t="shared" si="15"/>
        <v>0.27405126785899608</v>
      </c>
      <c r="N69" s="123">
        <f t="shared" si="15"/>
        <v>0.26898982894128526</v>
      </c>
      <c r="O69" s="123">
        <f t="shared" si="15"/>
        <v>0.26643438400722314</v>
      </c>
      <c r="P69" s="123">
        <f t="shared" si="15"/>
        <v>0.2615760964529093</v>
      </c>
      <c r="Q69" s="123">
        <f t="shared" si="15"/>
        <v>0.25090062955482323</v>
      </c>
      <c r="R69" s="123">
        <f t="shared" si="15"/>
        <v>0.246877000023704</v>
      </c>
      <c r="S69" s="123">
        <f t="shared" si="15"/>
        <v>0.24185314184837062</v>
      </c>
      <c r="T69" s="123">
        <f t="shared" si="15"/>
        <v>0.23908752706436834</v>
      </c>
      <c r="U69" s="123">
        <f t="shared" si="15"/>
        <v>0.23951044776119404</v>
      </c>
      <c r="V69" s="123">
        <f t="shared" si="15"/>
        <v>0.24253771263507007</v>
      </c>
      <c r="W69" s="123">
        <f t="shared" si="15"/>
        <v>0.2459305560488215</v>
      </c>
      <c r="X69" s="129">
        <f t="shared" si="15"/>
        <v>0.24588203251743698</v>
      </c>
      <c r="Y69" s="131">
        <f t="shared" si="15"/>
        <v>0.24681379800011832</v>
      </c>
    </row>
    <row r="70" spans="1:25">
      <c r="A70" s="78" t="s">
        <v>45</v>
      </c>
      <c r="B70" s="124">
        <f>B28/B21</f>
        <v>0.20885929120211794</v>
      </c>
      <c r="C70" s="124">
        <f t="shared" ref="C70:Y70" si="16">C28/C21</f>
        <v>0.20687368919558893</v>
      </c>
      <c r="D70" s="124">
        <f t="shared" si="16"/>
        <v>0.20344271256950092</v>
      </c>
      <c r="E70" s="124">
        <f t="shared" si="16"/>
        <v>0.19711264320149294</v>
      </c>
      <c r="F70" s="124">
        <f t="shared" si="16"/>
        <v>0.19218492716909436</v>
      </c>
      <c r="G70" s="124">
        <f t="shared" si="16"/>
        <v>0.18766666666666668</v>
      </c>
      <c r="H70" s="124">
        <f t="shared" si="16"/>
        <v>0.18319823318124454</v>
      </c>
      <c r="I70" s="124">
        <f t="shared" si="16"/>
        <v>0.18026111918517362</v>
      </c>
      <c r="J70" s="124">
        <f t="shared" si="16"/>
        <v>0.17738611328263804</v>
      </c>
      <c r="K70" s="124">
        <f t="shared" si="16"/>
        <v>0.17331411366727503</v>
      </c>
      <c r="L70" s="124">
        <f t="shared" si="16"/>
        <v>0.1694498337028825</v>
      </c>
      <c r="M70" s="124">
        <f t="shared" si="16"/>
        <v>0.16654558872706726</v>
      </c>
      <c r="N70" s="124">
        <f t="shared" si="16"/>
        <v>0.16441285251964863</v>
      </c>
      <c r="O70" s="124">
        <f t="shared" si="16"/>
        <v>0.16250911574390259</v>
      </c>
      <c r="P70" s="124">
        <f t="shared" si="16"/>
        <v>0.16046362630322092</v>
      </c>
      <c r="Q70" s="124">
        <f t="shared" si="16"/>
        <v>0.16016441656922151</v>
      </c>
      <c r="R70" s="124">
        <f t="shared" si="16"/>
        <v>0.15824780145542466</v>
      </c>
      <c r="S70" s="124">
        <f t="shared" si="16"/>
        <v>0.15623359893124672</v>
      </c>
      <c r="T70" s="124">
        <f t="shared" si="16"/>
        <v>0.15496967594530905</v>
      </c>
      <c r="U70" s="124">
        <f t="shared" si="16"/>
        <v>0.15250149253731343</v>
      </c>
      <c r="V70" s="124">
        <f t="shared" si="16"/>
        <v>0.14926952200943855</v>
      </c>
      <c r="W70" s="124">
        <f t="shared" si="16"/>
        <v>0.14636976003598867</v>
      </c>
      <c r="X70" s="132">
        <f t="shared" si="16"/>
        <v>0.14438641988466139</v>
      </c>
      <c r="Y70" s="133">
        <f t="shared" si="16"/>
        <v>0.14270161528903616</v>
      </c>
    </row>
    <row r="71" spans="1:25">
      <c r="A71" s="79" t="s">
        <v>46</v>
      </c>
      <c r="B71" s="125">
        <f>B29/B21</f>
        <v>1.3305312572496895E-2</v>
      </c>
      <c r="C71" s="125">
        <f t="shared" ref="C71:Y71" si="17">C29/C21</f>
        <v>1.5831134564643801E-2</v>
      </c>
      <c r="D71" s="125">
        <f t="shared" si="17"/>
        <v>2.5387005160068803E-2</v>
      </c>
      <c r="E71" s="125">
        <f t="shared" si="17"/>
        <v>4.3582499611217664E-2</v>
      </c>
      <c r="F71" s="125">
        <f t="shared" si="17"/>
        <v>5.7466751108296389E-2</v>
      </c>
      <c r="G71" s="125">
        <f t="shared" si="17"/>
        <v>6.8703703703703697E-2</v>
      </c>
      <c r="H71" s="125">
        <f t="shared" si="17"/>
        <v>8.0817396369284533E-2</v>
      </c>
      <c r="I71" s="125">
        <f t="shared" si="17"/>
        <v>8.4749630661686101E-2</v>
      </c>
      <c r="J71" s="125">
        <f t="shared" si="17"/>
        <v>9.2045104588633839E-2</v>
      </c>
      <c r="K71" s="125">
        <f t="shared" si="17"/>
        <v>0.10401869267521477</v>
      </c>
      <c r="L71" s="125">
        <f t="shared" si="17"/>
        <v>0.10767738359201774</v>
      </c>
      <c r="M71" s="125">
        <f t="shared" si="17"/>
        <v>0.10750567913192884</v>
      </c>
      <c r="N71" s="125">
        <f t="shared" si="17"/>
        <v>0.10457697642163662</v>
      </c>
      <c r="O71" s="125">
        <f t="shared" si="17"/>
        <v>0.10392526826332056</v>
      </c>
      <c r="P71" s="125">
        <f t="shared" si="17"/>
        <v>0.1011124701496884</v>
      </c>
      <c r="Q71" s="125">
        <f t="shared" si="17"/>
        <v>9.0736212985601736E-2</v>
      </c>
      <c r="R71" s="125">
        <f t="shared" si="17"/>
        <v>8.8629198568279333E-2</v>
      </c>
      <c r="S71" s="125">
        <f t="shared" si="17"/>
        <v>8.5619542917123911E-2</v>
      </c>
      <c r="T71" s="125">
        <f t="shared" si="17"/>
        <v>8.4117851119059298E-2</v>
      </c>
      <c r="U71" s="125">
        <f t="shared" si="17"/>
        <v>8.7008955223880594E-2</v>
      </c>
      <c r="V71" s="125">
        <f t="shared" si="17"/>
        <v>9.326819062563152E-2</v>
      </c>
      <c r="W71" s="125">
        <f t="shared" si="17"/>
        <v>9.9560796012832811E-2</v>
      </c>
      <c r="X71" s="134">
        <f t="shared" si="17"/>
        <v>0.10149561263277558</v>
      </c>
      <c r="Y71" s="135">
        <f t="shared" si="17"/>
        <v>0.10411218271108219</v>
      </c>
    </row>
    <row r="72" spans="1:25">
      <c r="A72" s="19" t="s">
        <v>52</v>
      </c>
      <c r="B72" s="14"/>
      <c r="C72" s="14"/>
      <c r="D72" s="14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</row>
    <row r="73" spans="1:25">
      <c r="A73" s="14"/>
      <c r="B73" s="14"/>
      <c r="C73" s="14"/>
      <c r="D73" s="14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</row>
    <row r="75" spans="1:25" ht="16.5">
      <c r="A75" s="22" t="s">
        <v>49</v>
      </c>
      <c r="B75" s="76" t="s">
        <v>15</v>
      </c>
      <c r="C75" s="76" t="s">
        <v>16</v>
      </c>
      <c r="D75" s="76" t="s">
        <v>17</v>
      </c>
      <c r="E75" s="76">
        <v>2002</v>
      </c>
      <c r="F75" s="76">
        <v>2003</v>
      </c>
      <c r="G75" s="76">
        <v>2004</v>
      </c>
      <c r="H75" s="76">
        <v>2005</v>
      </c>
      <c r="I75" s="76">
        <v>2006</v>
      </c>
      <c r="J75" s="76">
        <v>2007</v>
      </c>
      <c r="K75" s="76">
        <v>2008</v>
      </c>
      <c r="L75" s="76">
        <v>2009</v>
      </c>
      <c r="M75" s="76">
        <v>2010</v>
      </c>
      <c r="N75" s="76">
        <v>2011</v>
      </c>
      <c r="O75" s="76">
        <v>2012</v>
      </c>
      <c r="P75" s="76">
        <v>2013</v>
      </c>
      <c r="Q75" s="76">
        <v>2014</v>
      </c>
      <c r="R75" s="76">
        <v>2015</v>
      </c>
      <c r="S75" s="76">
        <v>2016</v>
      </c>
      <c r="T75" s="76">
        <v>2017</v>
      </c>
      <c r="U75" s="76">
        <v>2018</v>
      </c>
      <c r="V75" s="76">
        <v>2019</v>
      </c>
      <c r="W75" s="76">
        <v>2020</v>
      </c>
      <c r="X75" s="127">
        <v>2021</v>
      </c>
      <c r="Y75" s="128" t="s">
        <v>51</v>
      </c>
    </row>
    <row r="76" spans="1:25">
      <c r="A76" s="67" t="s">
        <v>38</v>
      </c>
      <c r="B76" s="122">
        <f>B34/B34</f>
        <v>1</v>
      </c>
      <c r="C76" s="122">
        <f t="shared" ref="C76:Y76" si="18">C34/C34</f>
        <v>1</v>
      </c>
      <c r="D76" s="122">
        <f t="shared" si="18"/>
        <v>1</v>
      </c>
      <c r="E76" s="122">
        <f t="shared" si="18"/>
        <v>1</v>
      </c>
      <c r="F76" s="122">
        <f t="shared" si="18"/>
        <v>1</v>
      </c>
      <c r="G76" s="122">
        <f t="shared" si="18"/>
        <v>1</v>
      </c>
      <c r="H76" s="122">
        <f t="shared" si="18"/>
        <v>1</v>
      </c>
      <c r="I76" s="122">
        <f t="shared" si="18"/>
        <v>1</v>
      </c>
      <c r="J76" s="122">
        <f t="shared" si="18"/>
        <v>1</v>
      </c>
      <c r="K76" s="122">
        <f t="shared" si="18"/>
        <v>1</v>
      </c>
      <c r="L76" s="122">
        <f t="shared" si="18"/>
        <v>1</v>
      </c>
      <c r="M76" s="122">
        <f t="shared" si="18"/>
        <v>1</v>
      </c>
      <c r="N76" s="122">
        <f t="shared" si="18"/>
        <v>1</v>
      </c>
      <c r="O76" s="122">
        <f t="shared" si="18"/>
        <v>1</v>
      </c>
      <c r="P76" s="122">
        <f t="shared" si="18"/>
        <v>1</v>
      </c>
      <c r="Q76" s="122">
        <f t="shared" si="18"/>
        <v>1</v>
      </c>
      <c r="R76" s="122">
        <f t="shared" si="18"/>
        <v>1</v>
      </c>
      <c r="S76" s="122">
        <f t="shared" si="18"/>
        <v>1</v>
      </c>
      <c r="T76" s="122">
        <f t="shared" si="18"/>
        <v>1</v>
      </c>
      <c r="U76" s="122">
        <f t="shared" si="18"/>
        <v>1</v>
      </c>
      <c r="V76" s="122">
        <f t="shared" si="18"/>
        <v>1</v>
      </c>
      <c r="W76" s="122">
        <f t="shared" si="18"/>
        <v>1</v>
      </c>
      <c r="X76" s="129">
        <f t="shared" si="18"/>
        <v>1</v>
      </c>
      <c r="Y76" s="130">
        <f t="shared" si="18"/>
        <v>1</v>
      </c>
    </row>
    <row r="77" spans="1:25">
      <c r="A77" s="77" t="s">
        <v>39</v>
      </c>
      <c r="B77" s="123">
        <f>B35/B34</f>
        <v>0.76326443639463026</v>
      </c>
      <c r="C77" s="123">
        <f t="shared" ref="C77:Y77" si="19">C35/C34</f>
        <v>0.76234030197444835</v>
      </c>
      <c r="D77" s="123">
        <f t="shared" si="19"/>
        <v>0.75810858509929013</v>
      </c>
      <c r="E77" s="123">
        <f t="shared" si="19"/>
        <v>0.74930728468364938</v>
      </c>
      <c r="F77" s="123">
        <f t="shared" si="19"/>
        <v>0.7418544172438799</v>
      </c>
      <c r="G77" s="123">
        <f t="shared" si="19"/>
        <v>0.73586795841325303</v>
      </c>
      <c r="H77" s="123">
        <f t="shared" si="19"/>
        <v>0.72947180464734696</v>
      </c>
      <c r="I77" s="123">
        <f t="shared" si="19"/>
        <v>0.7275235274447045</v>
      </c>
      <c r="J77" s="123">
        <f t="shared" si="19"/>
        <v>0.7239420988004156</v>
      </c>
      <c r="K77" s="123">
        <f t="shared" si="19"/>
        <v>0.71886680406609149</v>
      </c>
      <c r="L77" s="123">
        <f t="shared" si="19"/>
        <v>0.71808559701148367</v>
      </c>
      <c r="M77" s="123">
        <f t="shared" si="19"/>
        <v>0.72045744791007515</v>
      </c>
      <c r="N77" s="123">
        <f t="shared" si="19"/>
        <v>0.7243270017163328</v>
      </c>
      <c r="O77" s="123">
        <f t="shared" si="19"/>
        <v>0.72694352504295878</v>
      </c>
      <c r="P77" s="123">
        <f t="shared" si="19"/>
        <v>0.72945066888665344</v>
      </c>
      <c r="Q77" s="123">
        <f t="shared" si="19"/>
        <v>0.73777175500286207</v>
      </c>
      <c r="R77" s="123">
        <f t="shared" si="19"/>
        <v>0.74076549637655664</v>
      </c>
      <c r="S77" s="123">
        <f t="shared" si="19"/>
        <v>0.74407393000695454</v>
      </c>
      <c r="T77" s="123">
        <f t="shared" si="19"/>
        <v>0.74661734989305506</v>
      </c>
      <c r="U77" s="123">
        <f t="shared" si="19"/>
        <v>0.74571927918565928</v>
      </c>
      <c r="V77" s="123">
        <f t="shared" si="19"/>
        <v>0.74258940974266008</v>
      </c>
      <c r="W77" s="123">
        <f t="shared" si="19"/>
        <v>0.73900464996427606</v>
      </c>
      <c r="X77" s="129">
        <f t="shared" si="19"/>
        <v>0.73865724216217477</v>
      </c>
      <c r="Y77" s="131">
        <f t="shared" si="19"/>
        <v>0.73614747965959038</v>
      </c>
    </row>
    <row r="78" spans="1:25">
      <c r="A78" s="78" t="s">
        <v>40</v>
      </c>
      <c r="B78" s="124">
        <f>B36/B34</f>
        <v>0.42865704240357982</v>
      </c>
      <c r="C78" s="124">
        <f t="shared" ref="C78:Y78" si="20">C36/C34</f>
        <v>0.42813588850174217</v>
      </c>
      <c r="D78" s="124">
        <f t="shared" si="20"/>
        <v>0.42601283777600563</v>
      </c>
      <c r="E78" s="124">
        <f t="shared" si="20"/>
        <v>0.42111983655749219</v>
      </c>
      <c r="F78" s="124">
        <f t="shared" si="20"/>
        <v>0.41789402615588506</v>
      </c>
      <c r="G78" s="124">
        <f t="shared" si="20"/>
        <v>0.41678374647233457</v>
      </c>
      <c r="H78" s="124">
        <f t="shared" si="20"/>
        <v>0.41460560287623965</v>
      </c>
      <c r="I78" s="124">
        <f t="shared" si="20"/>
        <v>0.41497874169970861</v>
      </c>
      <c r="J78" s="124">
        <f t="shared" si="20"/>
        <v>0.41412817606498536</v>
      </c>
      <c r="K78" s="124">
        <f t="shared" si="20"/>
        <v>0.41261745904216302</v>
      </c>
      <c r="L78" s="124">
        <f t="shared" si="20"/>
        <v>0.41401097634091222</v>
      </c>
      <c r="M78" s="124">
        <f t="shared" si="20"/>
        <v>0.41684595648722345</v>
      </c>
      <c r="N78" s="124">
        <f t="shared" si="20"/>
        <v>0.42136546369783329</v>
      </c>
      <c r="O78" s="124">
        <f t="shared" si="20"/>
        <v>0.42568993553297735</v>
      </c>
      <c r="P78" s="124">
        <f t="shared" si="20"/>
        <v>0.42898932787586574</v>
      </c>
      <c r="Q78" s="124">
        <f t="shared" si="20"/>
        <v>0.43595285101809561</v>
      </c>
      <c r="R78" s="124">
        <f t="shared" si="20"/>
        <v>0.43877670677079667</v>
      </c>
      <c r="S78" s="124">
        <f t="shared" si="20"/>
        <v>0.44207126607494374</v>
      </c>
      <c r="T78" s="124">
        <f t="shared" si="20"/>
        <v>0.44464270942887868</v>
      </c>
      <c r="U78" s="124">
        <f t="shared" si="20"/>
        <v>0.4440258850759311</v>
      </c>
      <c r="V78" s="124">
        <f t="shared" si="20"/>
        <v>0.44195135733289381</v>
      </c>
      <c r="W78" s="124">
        <f t="shared" si="20"/>
        <v>0.43874814059992739</v>
      </c>
      <c r="X78" s="132">
        <f t="shared" si="20"/>
        <v>0.43713941323097449</v>
      </c>
      <c r="Y78" s="133">
        <f t="shared" si="20"/>
        <v>0.43363649116244274</v>
      </c>
    </row>
    <row r="79" spans="1:25">
      <c r="A79" s="78" t="s">
        <v>41</v>
      </c>
      <c r="B79" s="124">
        <f>B37/B34</f>
        <v>0.12144417217131899</v>
      </c>
      <c r="C79" s="124">
        <f t="shared" ref="C79:Y79" si="21">C37/C34</f>
        <v>0.12170045401752719</v>
      </c>
      <c r="D79" s="124">
        <f t="shared" si="21"/>
        <v>0.12189350659537473</v>
      </c>
      <c r="E79" s="124">
        <f t="shared" si="21"/>
        <v>0.12196897146140587</v>
      </c>
      <c r="F79" s="124">
        <f t="shared" si="21"/>
        <v>0.1211022480058013</v>
      </c>
      <c r="G79" s="124">
        <f t="shared" si="21"/>
        <v>0.11910375917803868</v>
      </c>
      <c r="H79" s="124">
        <f t="shared" si="21"/>
        <v>0.11760731607267813</v>
      </c>
      <c r="I79" s="124">
        <f t="shared" si="21"/>
        <v>0.11672956575741653</v>
      </c>
      <c r="J79" s="124">
        <f t="shared" si="21"/>
        <v>0.115814206101823</v>
      </c>
      <c r="K79" s="124">
        <f t="shared" si="21"/>
        <v>0.11396001443858363</v>
      </c>
      <c r="L79" s="124">
        <f t="shared" si="21"/>
        <v>0.1129686851450445</v>
      </c>
      <c r="M79" s="124">
        <f t="shared" si="21"/>
        <v>0.11257866700415339</v>
      </c>
      <c r="N79" s="124">
        <f t="shared" si="21"/>
        <v>0.11202239295957979</v>
      </c>
      <c r="O79" s="124">
        <f t="shared" si="21"/>
        <v>0.11072412957986875</v>
      </c>
      <c r="P79" s="124">
        <f t="shared" si="21"/>
        <v>0.10968122376773388</v>
      </c>
      <c r="Q79" s="124">
        <f t="shared" si="21"/>
        <v>0.10991694022266095</v>
      </c>
      <c r="R79" s="124">
        <f t="shared" si="21"/>
        <v>0.10961795539295012</v>
      </c>
      <c r="S79" s="124">
        <f t="shared" si="21"/>
        <v>0.10946874594811226</v>
      </c>
      <c r="T79" s="124">
        <f t="shared" si="21"/>
        <v>0.10959195490587666</v>
      </c>
      <c r="U79" s="124">
        <f t="shared" si="21"/>
        <v>0.10911409744691906</v>
      </c>
      <c r="V79" s="124">
        <f t="shared" si="21"/>
        <v>0.10780966731806088</v>
      </c>
      <c r="W79" s="124">
        <f t="shared" si="21"/>
        <v>0.10773393302645912</v>
      </c>
      <c r="X79" s="132">
        <f t="shared" si="21"/>
        <v>0.10758212308808557</v>
      </c>
      <c r="Y79" s="133">
        <f t="shared" si="21"/>
        <v>0.10803796876461236</v>
      </c>
    </row>
    <row r="80" spans="1:25">
      <c r="A80" s="78" t="s">
        <v>42</v>
      </c>
      <c r="B80" s="124">
        <f>B38/B34</f>
        <v>0.20405391007884083</v>
      </c>
      <c r="C80" s="124">
        <f t="shared" ref="C80:Y80" si="22">C38/C34</f>
        <v>0.20314644704888607</v>
      </c>
      <c r="D80" s="124">
        <f t="shared" si="22"/>
        <v>0.20081576091929981</v>
      </c>
      <c r="E80" s="124">
        <f t="shared" si="22"/>
        <v>0.1969099150865096</v>
      </c>
      <c r="F80" s="124">
        <f t="shared" si="22"/>
        <v>0.19346853041934436</v>
      </c>
      <c r="G80" s="124">
        <f t="shared" si="22"/>
        <v>0.19042674062038042</v>
      </c>
      <c r="H80" s="124">
        <f t="shared" si="22"/>
        <v>0.18775185194122046</v>
      </c>
      <c r="I80" s="124">
        <f t="shared" si="22"/>
        <v>0.18622509912578225</v>
      </c>
      <c r="J80" s="124">
        <f t="shared" si="22"/>
        <v>0.18448332861056013</v>
      </c>
      <c r="K80" s="124">
        <f t="shared" si="22"/>
        <v>0.18293918328850386</v>
      </c>
      <c r="L80" s="124">
        <f t="shared" si="22"/>
        <v>0.18177835170409998</v>
      </c>
      <c r="M80" s="124">
        <f t="shared" si="22"/>
        <v>0.18165606268048828</v>
      </c>
      <c r="N80" s="124">
        <f t="shared" si="22"/>
        <v>0.18147051708845449</v>
      </c>
      <c r="O80" s="124">
        <f t="shared" si="22"/>
        <v>0.18107275893485256</v>
      </c>
      <c r="P80" s="124">
        <f t="shared" si="22"/>
        <v>0.18119486165550891</v>
      </c>
      <c r="Q80" s="124">
        <f t="shared" si="22"/>
        <v>0.18225254377869418</v>
      </c>
      <c r="R80" s="124">
        <f t="shared" si="22"/>
        <v>0.18261450784493069</v>
      </c>
      <c r="S80" s="124">
        <f t="shared" si="22"/>
        <v>0.1828329620330752</v>
      </c>
      <c r="T80" s="124">
        <f t="shared" si="22"/>
        <v>0.18277536839866229</v>
      </c>
      <c r="U80" s="124">
        <f t="shared" si="22"/>
        <v>0.18294324649866558</v>
      </c>
      <c r="V80" s="124">
        <f t="shared" si="22"/>
        <v>0.18313987709839191</v>
      </c>
      <c r="W80" s="124">
        <f t="shared" si="22"/>
        <v>0.1829415416329925</v>
      </c>
      <c r="X80" s="132">
        <f t="shared" si="22"/>
        <v>0.18415232121332695</v>
      </c>
      <c r="Y80" s="133">
        <f t="shared" si="22"/>
        <v>0.1846418217525484</v>
      </c>
    </row>
    <row r="81" spans="1:25">
      <c r="A81" s="78" t="s">
        <v>43</v>
      </c>
      <c r="B81" s="124">
        <f>B39/B34</f>
        <v>9.1093117408906875E-3</v>
      </c>
      <c r="C81" s="124">
        <f t="shared" ref="C81:Y81" si="23">C39/C34</f>
        <v>9.3575124062928935E-3</v>
      </c>
      <c r="D81" s="124">
        <f t="shared" si="23"/>
        <v>9.3864798086099373E-3</v>
      </c>
      <c r="E81" s="124">
        <f t="shared" si="23"/>
        <v>9.3085615782417166E-3</v>
      </c>
      <c r="F81" s="124">
        <f t="shared" si="23"/>
        <v>9.3896126628491405E-3</v>
      </c>
      <c r="G81" s="124">
        <f t="shared" si="23"/>
        <v>9.5537121424993585E-3</v>
      </c>
      <c r="H81" s="124">
        <f t="shared" si="23"/>
        <v>9.5070337572086966E-3</v>
      </c>
      <c r="I81" s="124">
        <f t="shared" si="23"/>
        <v>9.590120861797162E-3</v>
      </c>
      <c r="J81" s="124">
        <f t="shared" si="23"/>
        <v>9.5163880230471325E-3</v>
      </c>
      <c r="K81" s="124">
        <f t="shared" si="23"/>
        <v>9.3501472968409768E-3</v>
      </c>
      <c r="L81" s="124">
        <f t="shared" si="23"/>
        <v>9.3275838214269251E-3</v>
      </c>
      <c r="M81" s="124">
        <f t="shared" si="23"/>
        <v>9.3767617382100165E-3</v>
      </c>
      <c r="N81" s="124">
        <f t="shared" si="23"/>
        <v>9.4686279704652536E-3</v>
      </c>
      <c r="O81" s="124">
        <f t="shared" si="23"/>
        <v>9.4567009952601176E-3</v>
      </c>
      <c r="P81" s="124">
        <f t="shared" si="23"/>
        <v>9.5852555875449493E-3</v>
      </c>
      <c r="Q81" s="124">
        <f t="shared" si="23"/>
        <v>9.649419983411409E-3</v>
      </c>
      <c r="R81" s="124">
        <f t="shared" si="23"/>
        <v>9.7563263678791725E-3</v>
      </c>
      <c r="S81" s="124">
        <f t="shared" si="23"/>
        <v>9.7009559508233444E-3</v>
      </c>
      <c r="T81" s="124">
        <f t="shared" si="23"/>
        <v>9.6073171596374515E-3</v>
      </c>
      <c r="U81" s="124">
        <f t="shared" si="23"/>
        <v>9.636050164143501E-3</v>
      </c>
      <c r="V81" s="124">
        <f t="shared" si="23"/>
        <v>9.6885079933133993E-3</v>
      </c>
      <c r="W81" s="124">
        <f t="shared" si="23"/>
        <v>9.5810347048971029E-3</v>
      </c>
      <c r="X81" s="132">
        <f t="shared" si="23"/>
        <v>9.7833846297878321E-3</v>
      </c>
      <c r="Y81" s="133">
        <f t="shared" si="23"/>
        <v>9.8311979799869074E-3</v>
      </c>
    </row>
    <row r="82" spans="1:25">
      <c r="A82" s="77" t="s">
        <v>44</v>
      </c>
      <c r="B82" s="123">
        <f>B40/B34</f>
        <v>0.23673556360536971</v>
      </c>
      <c r="C82" s="123">
        <f t="shared" ref="C82:Y82" si="24">C40/C34</f>
        <v>0.23765969802555167</v>
      </c>
      <c r="D82" s="123">
        <f t="shared" si="24"/>
        <v>0.24189141490070987</v>
      </c>
      <c r="E82" s="123">
        <f t="shared" si="24"/>
        <v>0.25069271531635062</v>
      </c>
      <c r="F82" s="123">
        <f t="shared" si="24"/>
        <v>0.25814558275612015</v>
      </c>
      <c r="G82" s="123">
        <f t="shared" si="24"/>
        <v>0.26413204158674697</v>
      </c>
      <c r="H82" s="123">
        <f t="shared" si="24"/>
        <v>0.27052819535265304</v>
      </c>
      <c r="I82" s="123">
        <f t="shared" si="24"/>
        <v>0.27247647255529545</v>
      </c>
      <c r="J82" s="123">
        <f t="shared" si="24"/>
        <v>0.2760579011995844</v>
      </c>
      <c r="K82" s="123">
        <f t="shared" si="24"/>
        <v>0.28113319593390856</v>
      </c>
      <c r="L82" s="123">
        <f t="shared" si="24"/>
        <v>0.28191440298851633</v>
      </c>
      <c r="M82" s="123">
        <f t="shared" si="24"/>
        <v>0.27954255208992485</v>
      </c>
      <c r="N82" s="123">
        <f t="shared" si="24"/>
        <v>0.2756729982836672</v>
      </c>
      <c r="O82" s="123">
        <f t="shared" si="24"/>
        <v>0.27305647495704122</v>
      </c>
      <c r="P82" s="123">
        <f t="shared" si="24"/>
        <v>0.2705493311133465</v>
      </c>
      <c r="Q82" s="123">
        <f t="shared" si="24"/>
        <v>0.26222824499713787</v>
      </c>
      <c r="R82" s="123">
        <f t="shared" si="24"/>
        <v>0.2592345036234433</v>
      </c>
      <c r="S82" s="123">
        <f t="shared" si="24"/>
        <v>0.25592606999304551</v>
      </c>
      <c r="T82" s="123">
        <f t="shared" si="24"/>
        <v>0.25338265010694494</v>
      </c>
      <c r="U82" s="123">
        <f t="shared" si="24"/>
        <v>0.25428072081434072</v>
      </c>
      <c r="V82" s="123">
        <f t="shared" si="24"/>
        <v>0.25741059025733998</v>
      </c>
      <c r="W82" s="123">
        <f t="shared" si="24"/>
        <v>0.26099535003572388</v>
      </c>
      <c r="X82" s="129">
        <f t="shared" si="24"/>
        <v>0.26134275783782518</v>
      </c>
      <c r="Y82" s="131">
        <f t="shared" si="24"/>
        <v>0.26385252034040962</v>
      </c>
    </row>
    <row r="83" spans="1:25">
      <c r="A83" s="78" t="s">
        <v>45</v>
      </c>
      <c r="B83" s="124">
        <f>B41/B34</f>
        <v>0.22420360110803325</v>
      </c>
      <c r="C83" s="124">
        <f t="shared" ref="C83:Y83" si="25">C41/C34</f>
        <v>0.22298331749551262</v>
      </c>
      <c r="D83" s="124">
        <f t="shared" si="25"/>
        <v>0.22003320565280482</v>
      </c>
      <c r="E83" s="124">
        <f t="shared" si="25"/>
        <v>0.21414799208325352</v>
      </c>
      <c r="F83" s="124">
        <f t="shared" si="25"/>
        <v>0.20863444274961868</v>
      </c>
      <c r="G83" s="124">
        <f t="shared" si="25"/>
        <v>0.20397541934932134</v>
      </c>
      <c r="H83" s="124">
        <f t="shared" si="25"/>
        <v>0.20011823468378254</v>
      </c>
      <c r="I83" s="124">
        <f t="shared" si="25"/>
        <v>0.19757082119142025</v>
      </c>
      <c r="J83" s="124">
        <f t="shared" si="25"/>
        <v>0.19403513743270048</v>
      </c>
      <c r="K83" s="124">
        <f t="shared" si="25"/>
        <v>0.18966942629918143</v>
      </c>
      <c r="L83" s="124">
        <f t="shared" si="25"/>
        <v>0.18596365816538302</v>
      </c>
      <c r="M83" s="124">
        <f t="shared" si="25"/>
        <v>0.18294464834267174</v>
      </c>
      <c r="N83" s="124">
        <f t="shared" si="25"/>
        <v>0.18044532500892724</v>
      </c>
      <c r="O83" s="124">
        <f t="shared" si="25"/>
        <v>0.17805122764124506</v>
      </c>
      <c r="P83" s="124">
        <f t="shared" si="25"/>
        <v>0.17625770346988565</v>
      </c>
      <c r="Q83" s="124">
        <f t="shared" si="25"/>
        <v>0.17575729255499351</v>
      </c>
      <c r="R83" s="124">
        <f t="shared" si="25"/>
        <v>0.17405426956542133</v>
      </c>
      <c r="S83" s="124">
        <f t="shared" si="25"/>
        <v>0.17221259591923335</v>
      </c>
      <c r="T83" s="124">
        <f t="shared" si="25"/>
        <v>0.17017832031480803</v>
      </c>
      <c r="U83" s="124">
        <f t="shared" si="25"/>
        <v>0.16795777142722185</v>
      </c>
      <c r="V83" s="124">
        <f t="shared" si="25"/>
        <v>0.16504602924210676</v>
      </c>
      <c r="W83" s="124">
        <f t="shared" si="25"/>
        <v>0.16225681389601415</v>
      </c>
      <c r="X83" s="132">
        <f t="shared" si="25"/>
        <v>0.16003323542146961</v>
      </c>
      <c r="Y83" s="133">
        <f t="shared" si="25"/>
        <v>0.15837463761339193</v>
      </c>
    </row>
    <row r="84" spans="1:25">
      <c r="A84" s="79" t="s">
        <v>46</v>
      </c>
      <c r="B84" s="125">
        <f>B42/B34</f>
        <v>1.2531962497336459E-2</v>
      </c>
      <c r="C84" s="125">
        <f t="shared" ref="C84:Y84" si="26">C42/C34</f>
        <v>1.4676380530039067E-2</v>
      </c>
      <c r="D84" s="125">
        <f t="shared" si="26"/>
        <v>2.1858209247905037E-2</v>
      </c>
      <c r="E84" s="125">
        <f t="shared" si="26"/>
        <v>3.6544723233097105E-2</v>
      </c>
      <c r="F84" s="125">
        <f t="shared" si="26"/>
        <v>4.9511140006501461E-2</v>
      </c>
      <c r="G84" s="125">
        <f t="shared" si="26"/>
        <v>6.0156622237425628E-2</v>
      </c>
      <c r="H84" s="125">
        <f t="shared" si="26"/>
        <v>7.0409960668870494E-2</v>
      </c>
      <c r="I84" s="125">
        <f t="shared" si="26"/>
        <v>7.4905651363875225E-2</v>
      </c>
      <c r="J84" s="125">
        <f t="shared" si="26"/>
        <v>8.2022763766883916E-2</v>
      </c>
      <c r="K84" s="125">
        <f t="shared" si="26"/>
        <v>9.1463769634727118E-2</v>
      </c>
      <c r="L84" s="125">
        <f t="shared" si="26"/>
        <v>9.595074482313333E-2</v>
      </c>
      <c r="M84" s="125">
        <f t="shared" si="26"/>
        <v>9.6597903747253133E-2</v>
      </c>
      <c r="N84" s="125">
        <f t="shared" si="26"/>
        <v>9.5227673274739952E-2</v>
      </c>
      <c r="O84" s="125">
        <f t="shared" si="26"/>
        <v>9.5005247315796154E-2</v>
      </c>
      <c r="P84" s="125">
        <f t="shared" si="26"/>
        <v>9.4291627643460871E-2</v>
      </c>
      <c r="Q84" s="125">
        <f t="shared" si="26"/>
        <v>8.6470952442144366E-2</v>
      </c>
      <c r="R84" s="125">
        <f t="shared" si="26"/>
        <v>8.5180234058021997E-2</v>
      </c>
      <c r="S84" s="125">
        <f t="shared" si="26"/>
        <v>8.3713474073812133E-2</v>
      </c>
      <c r="T84" s="125">
        <f t="shared" si="26"/>
        <v>8.3204329792136891E-2</v>
      </c>
      <c r="U84" s="125">
        <f t="shared" si="26"/>
        <v>8.6322949387118875E-2</v>
      </c>
      <c r="V84" s="125">
        <f t="shared" si="26"/>
        <v>9.2364561015233201E-2</v>
      </c>
      <c r="W84" s="125">
        <f t="shared" si="26"/>
        <v>9.8738536139709759E-2</v>
      </c>
      <c r="X84" s="134">
        <f t="shared" si="26"/>
        <v>0.10130952241635557</v>
      </c>
      <c r="Y84" s="135">
        <f>Y42/Y34</f>
        <v>0.10547788272701768</v>
      </c>
    </row>
    <row r="85" spans="1:25">
      <c r="A85" s="19" t="s">
        <v>52</v>
      </c>
      <c r="B85" s="14"/>
      <c r="C85" s="14"/>
      <c r="D85" s="14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76"/>
  <sheetViews>
    <sheetView topLeftCell="F49" zoomScale="70" zoomScaleNormal="70" zoomScalePageLayoutView="70" workbookViewId="0">
      <selection activeCell="Y61" sqref="Y61"/>
    </sheetView>
  </sheetViews>
  <sheetFormatPr defaultColWidth="10.875" defaultRowHeight="15"/>
  <cols>
    <col min="1" max="1" width="36" style="5" customWidth="1"/>
    <col min="2" max="4" width="10.875" style="5" customWidth="1"/>
    <col min="5" max="5" width="11.625" style="5" customWidth="1"/>
    <col min="6" max="16384" width="10.875" style="5"/>
  </cols>
  <sheetData>
    <row r="1" spans="1:25" ht="30.75" customHeight="1">
      <c r="A1" s="20" t="s">
        <v>0</v>
      </c>
      <c r="B1" s="20"/>
      <c r="C1" s="20"/>
      <c r="D1" s="20"/>
      <c r="E1" s="10"/>
      <c r="F1" s="10"/>
      <c r="G1" s="10"/>
      <c r="H1" s="11"/>
    </row>
    <row r="2" spans="1:25" ht="30.75" customHeight="1">
      <c r="A2" s="10" t="s">
        <v>53</v>
      </c>
      <c r="B2" s="10"/>
      <c r="C2" s="10"/>
      <c r="D2" s="10"/>
      <c r="E2" s="11"/>
      <c r="F2" s="11"/>
      <c r="G2" s="11"/>
      <c r="H2" s="11"/>
      <c r="I2" s="11"/>
      <c r="J2" s="11"/>
      <c r="K2" s="11"/>
    </row>
    <row r="5" spans="1:25" ht="18" customHeight="1">
      <c r="A5" s="8" t="s">
        <v>54</v>
      </c>
      <c r="B5" s="8"/>
      <c r="C5" s="8"/>
      <c r="D5" s="8"/>
      <c r="E5" s="8"/>
      <c r="F5" s="8"/>
      <c r="G5" s="8"/>
      <c r="H5" s="8"/>
    </row>
    <row r="6" spans="1:25" ht="18" customHeight="1">
      <c r="A6" s="8"/>
      <c r="B6" s="8"/>
      <c r="C6" s="8"/>
      <c r="D6" s="8"/>
      <c r="E6" s="8"/>
      <c r="F6" s="8"/>
      <c r="G6" s="8"/>
      <c r="H6" s="8"/>
    </row>
    <row r="7" spans="1:25" s="26" customFormat="1" ht="18" customHeight="1">
      <c r="A7" s="80" t="s">
        <v>14</v>
      </c>
      <c r="B7" s="81">
        <v>1999</v>
      </c>
      <c r="C7" s="81">
        <v>2000</v>
      </c>
      <c r="D7" s="81">
        <v>2001</v>
      </c>
      <c r="E7" s="81">
        <v>2002</v>
      </c>
      <c r="F7" s="81">
        <v>2003</v>
      </c>
      <c r="G7" s="81">
        <v>2004</v>
      </c>
      <c r="H7" s="81">
        <v>2005</v>
      </c>
      <c r="I7" s="81">
        <v>2006</v>
      </c>
      <c r="J7" s="81">
        <v>2007</v>
      </c>
      <c r="K7" s="81">
        <v>2008</v>
      </c>
      <c r="L7" s="81">
        <v>2009</v>
      </c>
      <c r="M7" s="81">
        <v>2010</v>
      </c>
      <c r="N7" s="81">
        <v>2011</v>
      </c>
      <c r="O7" s="81">
        <v>2012</v>
      </c>
      <c r="P7" s="81">
        <v>2013</v>
      </c>
      <c r="Q7" s="81">
        <v>2014</v>
      </c>
      <c r="R7" s="81">
        <v>2015</v>
      </c>
      <c r="S7" s="81">
        <v>2016</v>
      </c>
      <c r="T7" s="81">
        <v>2017</v>
      </c>
      <c r="U7" s="81">
        <v>2018</v>
      </c>
      <c r="V7" s="81">
        <v>2019</v>
      </c>
      <c r="W7" s="81">
        <v>2020</v>
      </c>
      <c r="X7" s="81">
        <v>2021</v>
      </c>
      <c r="Y7" s="81">
        <v>2022</v>
      </c>
    </row>
    <row r="8" spans="1:25" s="26" customFormat="1" ht="18" customHeight="1">
      <c r="A8" s="27" t="s">
        <v>38</v>
      </c>
      <c r="B8" s="42">
        <f>B14+B21</f>
        <v>148367</v>
      </c>
      <c r="C8" s="42">
        <f t="shared" ref="C8:Y8" si="0">C14+C21</f>
        <v>149673</v>
      </c>
      <c r="D8" s="42">
        <f t="shared" si="0"/>
        <v>151492</v>
      </c>
      <c r="E8" s="42">
        <f t="shared" si="0"/>
        <v>155479</v>
      </c>
      <c r="F8" s="42">
        <f t="shared" si="0"/>
        <v>158932</v>
      </c>
      <c r="G8" s="42">
        <f t="shared" si="0"/>
        <v>162853</v>
      </c>
      <c r="H8" s="42">
        <f t="shared" si="0"/>
        <v>165294</v>
      </c>
      <c r="I8" s="42">
        <f t="shared" si="0"/>
        <v>166989</v>
      </c>
      <c r="J8" s="42">
        <f t="shared" si="0"/>
        <v>169122</v>
      </c>
      <c r="K8" s="42">
        <f t="shared" si="0"/>
        <v>171904</v>
      </c>
      <c r="L8" s="42">
        <f t="shared" si="0"/>
        <v>173324</v>
      </c>
      <c r="M8" s="42">
        <f t="shared" si="0"/>
        <v>173638</v>
      </c>
      <c r="N8" s="42">
        <f t="shared" si="0"/>
        <v>173333</v>
      </c>
      <c r="O8" s="42">
        <f t="shared" si="0"/>
        <v>173100</v>
      </c>
      <c r="P8" s="42">
        <f t="shared" si="0"/>
        <v>172332</v>
      </c>
      <c r="Q8" s="42">
        <f t="shared" si="0"/>
        <v>170264</v>
      </c>
      <c r="R8" s="42">
        <f t="shared" si="0"/>
        <v>169652</v>
      </c>
      <c r="S8" s="42">
        <f t="shared" si="0"/>
        <v>168673</v>
      </c>
      <c r="T8" s="42">
        <f t="shared" si="0"/>
        <v>168220</v>
      </c>
      <c r="U8" s="42">
        <f t="shared" si="0"/>
        <v>168432</v>
      </c>
      <c r="V8" s="42">
        <f t="shared" si="0"/>
        <v>169069</v>
      </c>
      <c r="W8" s="42">
        <f t="shared" si="0"/>
        <v>169848</v>
      </c>
      <c r="X8" s="42">
        <f t="shared" si="0"/>
        <v>169898</v>
      </c>
      <c r="Y8" s="42">
        <f t="shared" si="0"/>
        <v>170049</v>
      </c>
    </row>
    <row r="9" spans="1:25" s="26" customFormat="1" ht="18" customHeight="1">
      <c r="A9" s="28" t="s">
        <v>55</v>
      </c>
      <c r="B9" s="29">
        <f>B15+B22</f>
        <v>146451</v>
      </c>
      <c r="C9" s="29">
        <f t="shared" ref="C9:Y9" si="1">C15+C22</f>
        <v>147391</v>
      </c>
      <c r="D9" s="29">
        <f t="shared" si="1"/>
        <v>147916</v>
      </c>
      <c r="E9" s="29">
        <f t="shared" si="1"/>
        <v>149254</v>
      </c>
      <c r="F9" s="29">
        <f t="shared" si="1"/>
        <v>150435</v>
      </c>
      <c r="G9" s="29">
        <f t="shared" si="1"/>
        <v>152364</v>
      </c>
      <c r="H9" s="29">
        <f t="shared" si="1"/>
        <v>152798</v>
      </c>
      <c r="I9" s="29">
        <f t="shared" si="1"/>
        <v>153661</v>
      </c>
      <c r="J9" s="29">
        <f t="shared" si="1"/>
        <v>154404</v>
      </c>
      <c r="K9" s="29">
        <f t="shared" si="1"/>
        <v>155101</v>
      </c>
      <c r="L9" s="29">
        <f t="shared" si="1"/>
        <v>155678</v>
      </c>
      <c r="M9" s="29">
        <f t="shared" si="1"/>
        <v>155919</v>
      </c>
      <c r="N9" s="29">
        <f t="shared" si="1"/>
        <v>156018</v>
      </c>
      <c r="O9" s="29">
        <f t="shared" si="1"/>
        <v>155884</v>
      </c>
      <c r="P9" s="29">
        <f t="shared" si="1"/>
        <v>155497</v>
      </c>
      <c r="Q9" s="29">
        <f t="shared" si="1"/>
        <v>155180</v>
      </c>
      <c r="R9" s="29">
        <f t="shared" si="1"/>
        <v>154910</v>
      </c>
      <c r="S9" s="29">
        <f t="shared" si="1"/>
        <v>154393</v>
      </c>
      <c r="T9" s="29">
        <f t="shared" si="1"/>
        <v>154147</v>
      </c>
      <c r="U9" s="29">
        <f t="shared" si="1"/>
        <v>153835</v>
      </c>
      <c r="V9" s="29">
        <f t="shared" si="1"/>
        <v>153377</v>
      </c>
      <c r="W9" s="29">
        <f t="shared" si="1"/>
        <v>153008</v>
      </c>
      <c r="X9" s="29">
        <f t="shared" si="1"/>
        <v>152670</v>
      </c>
      <c r="Y9" s="29">
        <f t="shared" si="1"/>
        <v>152228</v>
      </c>
    </row>
    <row r="10" spans="1:25" s="26" customFormat="1" ht="18" customHeight="1">
      <c r="A10" s="30" t="s">
        <v>56</v>
      </c>
      <c r="B10" s="31">
        <f>B23+B16</f>
        <v>1916</v>
      </c>
      <c r="C10" s="31">
        <f t="shared" ref="C10:Y10" si="2">C23+C16</f>
        <v>2282</v>
      </c>
      <c r="D10" s="31">
        <f t="shared" si="2"/>
        <v>3576</v>
      </c>
      <c r="E10" s="31">
        <f t="shared" si="2"/>
        <v>6225</v>
      </c>
      <c r="F10" s="31">
        <f t="shared" si="2"/>
        <v>8497</v>
      </c>
      <c r="G10" s="31">
        <f t="shared" si="2"/>
        <v>10489</v>
      </c>
      <c r="H10" s="31">
        <f t="shared" si="2"/>
        <v>12496</v>
      </c>
      <c r="I10" s="31">
        <f t="shared" si="2"/>
        <v>13328</v>
      </c>
      <c r="J10" s="31">
        <f t="shared" si="2"/>
        <v>14718</v>
      </c>
      <c r="K10" s="31">
        <f t="shared" si="2"/>
        <v>16803</v>
      </c>
      <c r="L10" s="31">
        <f t="shared" si="2"/>
        <v>17646</v>
      </c>
      <c r="M10" s="31">
        <f t="shared" si="2"/>
        <v>17719</v>
      </c>
      <c r="N10" s="31">
        <f t="shared" si="2"/>
        <v>17315</v>
      </c>
      <c r="O10" s="31">
        <f t="shared" si="2"/>
        <v>17216</v>
      </c>
      <c r="P10" s="31">
        <f t="shared" si="2"/>
        <v>16835</v>
      </c>
      <c r="Q10" s="31">
        <f t="shared" si="2"/>
        <v>15084</v>
      </c>
      <c r="R10" s="31">
        <f t="shared" si="2"/>
        <v>14742</v>
      </c>
      <c r="S10" s="31">
        <f t="shared" si="2"/>
        <v>14280</v>
      </c>
      <c r="T10" s="31">
        <f t="shared" si="2"/>
        <v>14073</v>
      </c>
      <c r="U10" s="31">
        <f t="shared" si="2"/>
        <v>14597</v>
      </c>
      <c r="V10" s="31">
        <f t="shared" si="2"/>
        <v>15692</v>
      </c>
      <c r="W10" s="31">
        <f t="shared" si="2"/>
        <v>16840</v>
      </c>
      <c r="X10" s="31">
        <f t="shared" si="2"/>
        <v>17228</v>
      </c>
      <c r="Y10" s="31">
        <f t="shared" si="2"/>
        <v>17821</v>
      </c>
    </row>
    <row r="11" spans="1:25" s="26" customFormat="1" ht="18" customHeight="1">
      <c r="A11" s="32" t="s">
        <v>47</v>
      </c>
      <c r="B11" s="33"/>
      <c r="C11" s="33"/>
      <c r="D11" s="33"/>
      <c r="E11" s="33"/>
      <c r="F11" s="33"/>
      <c r="G11" s="33"/>
      <c r="H11" s="33"/>
    </row>
    <row r="12" spans="1:25" s="26" customFormat="1" ht="18" customHeight="1">
      <c r="A12" s="33"/>
      <c r="B12" s="33"/>
      <c r="C12" s="33"/>
      <c r="D12" s="33"/>
      <c r="E12" s="33"/>
      <c r="F12" s="33"/>
      <c r="G12" s="33"/>
      <c r="H12" s="33"/>
    </row>
    <row r="13" spans="1:25" s="26" customFormat="1" ht="18" customHeight="1">
      <c r="A13" s="80" t="s">
        <v>48</v>
      </c>
      <c r="B13" s="81">
        <v>1999</v>
      </c>
      <c r="C13" s="81">
        <v>2000</v>
      </c>
      <c r="D13" s="81">
        <v>2001</v>
      </c>
      <c r="E13" s="81">
        <v>2002</v>
      </c>
      <c r="F13" s="81">
        <v>2003</v>
      </c>
      <c r="G13" s="81">
        <v>2004</v>
      </c>
      <c r="H13" s="81">
        <v>2005</v>
      </c>
      <c r="I13" s="81">
        <v>2006</v>
      </c>
      <c r="J13" s="81">
        <v>2007</v>
      </c>
      <c r="K13" s="81">
        <v>2008</v>
      </c>
      <c r="L13" s="81">
        <v>2009</v>
      </c>
      <c r="M13" s="81">
        <v>2010</v>
      </c>
      <c r="N13" s="81">
        <v>2011</v>
      </c>
      <c r="O13" s="81">
        <v>2012</v>
      </c>
      <c r="P13" s="81">
        <v>2013</v>
      </c>
      <c r="Q13" s="81">
        <v>2014</v>
      </c>
      <c r="R13" s="81">
        <v>2015</v>
      </c>
      <c r="S13" s="81">
        <v>2016</v>
      </c>
      <c r="T13" s="81">
        <v>2017</v>
      </c>
      <c r="U13" s="81">
        <v>2018</v>
      </c>
      <c r="V13" s="81">
        <v>2019</v>
      </c>
      <c r="W13" s="81">
        <v>2020</v>
      </c>
      <c r="X13" s="81">
        <v>2021</v>
      </c>
      <c r="Y13" s="81">
        <v>2022</v>
      </c>
    </row>
    <row r="14" spans="1:25" s="26" customFormat="1" ht="18" customHeight="1">
      <c r="A14" s="27" t="s">
        <v>38</v>
      </c>
      <c r="B14" s="42">
        <v>73279</v>
      </c>
      <c r="C14" s="42">
        <v>73905</v>
      </c>
      <c r="D14" s="42">
        <v>74999</v>
      </c>
      <c r="E14" s="42">
        <v>77164</v>
      </c>
      <c r="F14" s="42">
        <v>78950</v>
      </c>
      <c r="G14" s="42">
        <v>81000</v>
      </c>
      <c r="H14" s="42">
        <v>82408</v>
      </c>
      <c r="I14" s="42">
        <v>83257</v>
      </c>
      <c r="J14" s="42">
        <v>84426</v>
      </c>
      <c r="K14" s="42">
        <v>86023</v>
      </c>
      <c r="L14" s="42">
        <v>86592</v>
      </c>
      <c r="M14" s="42">
        <v>86721</v>
      </c>
      <c r="N14" s="42">
        <v>86520</v>
      </c>
      <c r="O14" s="42">
        <v>86389</v>
      </c>
      <c r="P14" s="42">
        <v>85845</v>
      </c>
      <c r="Q14" s="42">
        <v>84663</v>
      </c>
      <c r="R14" s="42">
        <v>84374</v>
      </c>
      <c r="S14" s="42">
        <v>83836</v>
      </c>
      <c r="T14" s="42">
        <v>83597</v>
      </c>
      <c r="U14" s="42">
        <v>83750</v>
      </c>
      <c r="V14" s="42">
        <v>84123</v>
      </c>
      <c r="W14" s="42">
        <v>84471</v>
      </c>
      <c r="X14" s="42">
        <v>84447</v>
      </c>
      <c r="Y14" s="42">
        <v>84505</v>
      </c>
    </row>
    <row r="15" spans="1:25" s="26" customFormat="1" ht="18" customHeight="1">
      <c r="A15" s="28" t="s">
        <v>55</v>
      </c>
      <c r="B15" s="29">
        <f>B14-B16</f>
        <v>72304</v>
      </c>
      <c r="C15" s="29">
        <f t="shared" ref="C15:X15" si="3">C14-C16</f>
        <v>72735</v>
      </c>
      <c r="D15" s="29">
        <f t="shared" si="3"/>
        <v>73095</v>
      </c>
      <c r="E15" s="29">
        <f t="shared" si="3"/>
        <v>73801</v>
      </c>
      <c r="F15" s="29">
        <f t="shared" si="3"/>
        <v>74413</v>
      </c>
      <c r="G15" s="29">
        <f t="shared" si="3"/>
        <v>75435</v>
      </c>
      <c r="H15" s="29">
        <f t="shared" si="3"/>
        <v>75748</v>
      </c>
      <c r="I15" s="29">
        <f t="shared" si="3"/>
        <v>76201</v>
      </c>
      <c r="J15" s="29">
        <f t="shared" si="3"/>
        <v>76655</v>
      </c>
      <c r="K15" s="29">
        <f t="shared" si="3"/>
        <v>77075</v>
      </c>
      <c r="L15" s="29">
        <f t="shared" si="3"/>
        <v>77268</v>
      </c>
      <c r="M15" s="29">
        <f t="shared" si="3"/>
        <v>77398</v>
      </c>
      <c r="N15" s="29">
        <f t="shared" si="3"/>
        <v>77472</v>
      </c>
      <c r="O15" s="29">
        <f t="shared" si="3"/>
        <v>77411</v>
      </c>
      <c r="P15" s="29">
        <f t="shared" si="3"/>
        <v>77165</v>
      </c>
      <c r="Q15" s="29">
        <f t="shared" si="3"/>
        <v>76981</v>
      </c>
      <c r="R15" s="29">
        <f t="shared" si="3"/>
        <v>76896</v>
      </c>
      <c r="S15" s="29">
        <f t="shared" si="3"/>
        <v>76658</v>
      </c>
      <c r="T15" s="29">
        <f t="shared" si="3"/>
        <v>76565</v>
      </c>
      <c r="U15" s="29">
        <f t="shared" si="3"/>
        <v>76463</v>
      </c>
      <c r="V15" s="29">
        <f t="shared" si="3"/>
        <v>76277</v>
      </c>
      <c r="W15" s="29">
        <f t="shared" si="3"/>
        <v>76061</v>
      </c>
      <c r="X15" s="29">
        <f t="shared" si="3"/>
        <v>75876</v>
      </c>
      <c r="Y15" s="29">
        <f>Y14-Y16</f>
        <v>75707</v>
      </c>
    </row>
    <row r="16" spans="1:25" s="26" customFormat="1" ht="18" customHeight="1">
      <c r="A16" s="30" t="s">
        <v>56</v>
      </c>
      <c r="B16" s="31">
        <v>975</v>
      </c>
      <c r="C16" s="31">
        <v>1170</v>
      </c>
      <c r="D16" s="31">
        <v>1904</v>
      </c>
      <c r="E16" s="31">
        <v>3363</v>
      </c>
      <c r="F16" s="31">
        <v>4537</v>
      </c>
      <c r="G16" s="31">
        <v>5565</v>
      </c>
      <c r="H16" s="31">
        <v>6660</v>
      </c>
      <c r="I16" s="31">
        <v>7056</v>
      </c>
      <c r="J16" s="31">
        <v>7771</v>
      </c>
      <c r="K16" s="31">
        <v>8948</v>
      </c>
      <c r="L16" s="31">
        <v>9324</v>
      </c>
      <c r="M16" s="31">
        <v>9323</v>
      </c>
      <c r="N16" s="31">
        <v>9048</v>
      </c>
      <c r="O16" s="31">
        <v>8978</v>
      </c>
      <c r="P16" s="31">
        <v>8680</v>
      </c>
      <c r="Q16" s="31">
        <v>7682</v>
      </c>
      <c r="R16" s="31">
        <v>7478</v>
      </c>
      <c r="S16" s="31">
        <v>7178</v>
      </c>
      <c r="T16" s="31">
        <v>7032</v>
      </c>
      <c r="U16" s="31">
        <v>7287</v>
      </c>
      <c r="V16" s="31">
        <v>7846</v>
      </c>
      <c r="W16" s="31">
        <v>8410</v>
      </c>
      <c r="X16" s="31">
        <v>8571</v>
      </c>
      <c r="Y16" s="31">
        <v>8798</v>
      </c>
    </row>
    <row r="17" spans="1:25" s="26" customFormat="1" ht="18" customHeight="1">
      <c r="A17" s="32" t="s">
        <v>47</v>
      </c>
      <c r="B17" s="33"/>
      <c r="C17" s="33"/>
      <c r="D17" s="33"/>
      <c r="E17" s="33"/>
      <c r="F17" s="33"/>
      <c r="G17" s="33"/>
      <c r="H17" s="33"/>
    </row>
    <row r="18" spans="1:25" s="26" customFormat="1" ht="18" customHeight="1">
      <c r="A18" s="34"/>
      <c r="B18" s="33"/>
      <c r="C18" s="33"/>
      <c r="D18" s="33"/>
      <c r="E18" s="33"/>
      <c r="F18" s="33"/>
      <c r="G18" s="33"/>
      <c r="H18" s="33"/>
    </row>
    <row r="19" spans="1:25" s="26" customFormat="1" ht="18" customHeight="1">
      <c r="A19" s="34"/>
      <c r="B19" s="33"/>
      <c r="C19" s="33"/>
      <c r="D19" s="33"/>
      <c r="E19" s="33"/>
      <c r="F19" s="33"/>
      <c r="G19" s="33"/>
      <c r="H19" s="33"/>
    </row>
    <row r="20" spans="1:25" s="26" customFormat="1" ht="18" customHeight="1">
      <c r="A20" s="80" t="s">
        <v>49</v>
      </c>
      <c r="B20" s="81">
        <v>1999</v>
      </c>
      <c r="C20" s="81">
        <v>2000</v>
      </c>
      <c r="D20" s="81">
        <v>2001</v>
      </c>
      <c r="E20" s="81">
        <v>2002</v>
      </c>
      <c r="F20" s="81">
        <v>2003</v>
      </c>
      <c r="G20" s="81">
        <v>2004</v>
      </c>
      <c r="H20" s="81">
        <v>2005</v>
      </c>
      <c r="I20" s="81">
        <v>2006</v>
      </c>
      <c r="J20" s="81">
        <v>2007</v>
      </c>
      <c r="K20" s="81">
        <v>2008</v>
      </c>
      <c r="L20" s="81">
        <v>2009</v>
      </c>
      <c r="M20" s="81">
        <v>2010</v>
      </c>
      <c r="N20" s="81">
        <v>2011</v>
      </c>
      <c r="O20" s="81">
        <v>2012</v>
      </c>
      <c r="P20" s="81">
        <v>2013</v>
      </c>
      <c r="Q20" s="81">
        <v>2014</v>
      </c>
      <c r="R20" s="81">
        <v>2015</v>
      </c>
      <c r="S20" s="81">
        <v>2016</v>
      </c>
      <c r="T20" s="81">
        <v>2017</v>
      </c>
      <c r="U20" s="81">
        <v>2018</v>
      </c>
      <c r="V20" s="81">
        <v>2019</v>
      </c>
      <c r="W20" s="81">
        <v>2020</v>
      </c>
      <c r="X20" s="81">
        <v>2021</v>
      </c>
      <c r="Y20" s="81">
        <v>2022</v>
      </c>
    </row>
    <row r="21" spans="1:25" s="26" customFormat="1" ht="18" customHeight="1">
      <c r="A21" s="27" t="s">
        <v>38</v>
      </c>
      <c r="B21" s="42">
        <v>75088</v>
      </c>
      <c r="C21" s="42">
        <v>75768</v>
      </c>
      <c r="D21" s="42">
        <v>76493</v>
      </c>
      <c r="E21" s="42">
        <v>78315</v>
      </c>
      <c r="F21" s="42">
        <v>79982</v>
      </c>
      <c r="G21" s="42">
        <v>81853</v>
      </c>
      <c r="H21" s="42">
        <v>82886</v>
      </c>
      <c r="I21" s="42">
        <v>83732</v>
      </c>
      <c r="J21" s="42">
        <v>84696</v>
      </c>
      <c r="K21" s="42">
        <v>85881</v>
      </c>
      <c r="L21" s="42">
        <v>86732</v>
      </c>
      <c r="M21" s="42">
        <v>86917</v>
      </c>
      <c r="N21" s="42">
        <v>86813</v>
      </c>
      <c r="O21" s="42">
        <v>86711</v>
      </c>
      <c r="P21" s="42">
        <v>86487</v>
      </c>
      <c r="Q21" s="42">
        <v>85601</v>
      </c>
      <c r="R21" s="42">
        <v>85278</v>
      </c>
      <c r="S21" s="42">
        <v>84837</v>
      </c>
      <c r="T21" s="42">
        <v>84623</v>
      </c>
      <c r="U21" s="42">
        <v>84682</v>
      </c>
      <c r="V21" s="42">
        <v>84946</v>
      </c>
      <c r="W21" s="42">
        <v>85377</v>
      </c>
      <c r="X21" s="42">
        <v>85451</v>
      </c>
      <c r="Y21" s="42">
        <v>85544</v>
      </c>
    </row>
    <row r="22" spans="1:25" s="26" customFormat="1" ht="18" customHeight="1">
      <c r="A22" s="28" t="s">
        <v>55</v>
      </c>
      <c r="B22" s="29">
        <f>B21-B23</f>
        <v>74147</v>
      </c>
      <c r="C22" s="29">
        <f t="shared" ref="C22:Y22" si="4">C21-C23</f>
        <v>74656</v>
      </c>
      <c r="D22" s="29">
        <f t="shared" si="4"/>
        <v>74821</v>
      </c>
      <c r="E22" s="29">
        <f t="shared" si="4"/>
        <v>75453</v>
      </c>
      <c r="F22" s="29">
        <f t="shared" si="4"/>
        <v>76022</v>
      </c>
      <c r="G22" s="29">
        <f t="shared" si="4"/>
        <v>76929</v>
      </c>
      <c r="H22" s="29">
        <f t="shared" si="4"/>
        <v>77050</v>
      </c>
      <c r="I22" s="29">
        <f t="shared" si="4"/>
        <v>77460</v>
      </c>
      <c r="J22" s="29">
        <f t="shared" si="4"/>
        <v>77749</v>
      </c>
      <c r="K22" s="29">
        <f t="shared" si="4"/>
        <v>78026</v>
      </c>
      <c r="L22" s="29">
        <f t="shared" si="4"/>
        <v>78410</v>
      </c>
      <c r="M22" s="29">
        <f t="shared" si="4"/>
        <v>78521</v>
      </c>
      <c r="N22" s="29">
        <f t="shared" si="4"/>
        <v>78546</v>
      </c>
      <c r="O22" s="29">
        <f t="shared" si="4"/>
        <v>78473</v>
      </c>
      <c r="P22" s="29">
        <f t="shared" si="4"/>
        <v>78332</v>
      </c>
      <c r="Q22" s="29">
        <f t="shared" si="4"/>
        <v>78199</v>
      </c>
      <c r="R22" s="29">
        <f t="shared" si="4"/>
        <v>78014</v>
      </c>
      <c r="S22" s="29">
        <f t="shared" si="4"/>
        <v>77735</v>
      </c>
      <c r="T22" s="29">
        <f t="shared" si="4"/>
        <v>77582</v>
      </c>
      <c r="U22" s="29">
        <f t="shared" si="4"/>
        <v>77372</v>
      </c>
      <c r="V22" s="29">
        <f t="shared" si="4"/>
        <v>77100</v>
      </c>
      <c r="W22" s="29">
        <f t="shared" si="4"/>
        <v>76947</v>
      </c>
      <c r="X22" s="29">
        <f t="shared" si="4"/>
        <v>76794</v>
      </c>
      <c r="Y22" s="29">
        <f t="shared" si="4"/>
        <v>76521</v>
      </c>
    </row>
    <row r="23" spans="1:25" s="26" customFormat="1" ht="18" customHeight="1">
      <c r="A23" s="30" t="s">
        <v>56</v>
      </c>
      <c r="B23" s="31">
        <v>941</v>
      </c>
      <c r="C23" s="31">
        <v>1112</v>
      </c>
      <c r="D23" s="31">
        <v>1672</v>
      </c>
      <c r="E23" s="31">
        <v>2862</v>
      </c>
      <c r="F23" s="31">
        <v>3960</v>
      </c>
      <c r="G23" s="31">
        <v>4924</v>
      </c>
      <c r="H23" s="31">
        <v>5836</v>
      </c>
      <c r="I23" s="31">
        <v>6272</v>
      </c>
      <c r="J23" s="31">
        <v>6947</v>
      </c>
      <c r="K23" s="31">
        <v>7855</v>
      </c>
      <c r="L23" s="31">
        <v>8322</v>
      </c>
      <c r="M23" s="31">
        <v>8396</v>
      </c>
      <c r="N23" s="31">
        <v>8267</v>
      </c>
      <c r="O23" s="31">
        <v>8238</v>
      </c>
      <c r="P23" s="31">
        <v>8155</v>
      </c>
      <c r="Q23" s="31">
        <v>7402</v>
      </c>
      <c r="R23" s="31">
        <v>7264</v>
      </c>
      <c r="S23" s="31">
        <v>7102</v>
      </c>
      <c r="T23" s="31">
        <v>7041</v>
      </c>
      <c r="U23" s="31">
        <v>7310</v>
      </c>
      <c r="V23" s="31">
        <v>7846</v>
      </c>
      <c r="W23" s="31">
        <v>8430</v>
      </c>
      <c r="X23" s="31">
        <v>8657</v>
      </c>
      <c r="Y23" s="31">
        <v>9023</v>
      </c>
    </row>
    <row r="24" spans="1:25" s="26" customFormat="1" ht="18" customHeight="1">
      <c r="A24" s="32" t="s">
        <v>47</v>
      </c>
      <c r="B24" s="33"/>
      <c r="C24" s="33"/>
      <c r="D24" s="33"/>
      <c r="E24" s="33"/>
      <c r="F24" s="33"/>
      <c r="G24" s="33"/>
      <c r="H24" s="33"/>
    </row>
    <row r="25" spans="1:25" s="26" customFormat="1" ht="18" customHeight="1"/>
    <row r="26" spans="1:25" s="26" customFormat="1" ht="18" customHeight="1"/>
    <row r="27" spans="1:25" s="26" customFormat="1" ht="18" customHeight="1"/>
    <row r="28" spans="1:25" s="35" customFormat="1" ht="18" customHeight="1">
      <c r="A28" s="33" t="s">
        <v>57</v>
      </c>
      <c r="B28" s="33"/>
      <c r="C28" s="33"/>
      <c r="D28" s="33"/>
      <c r="E28" s="33"/>
      <c r="F28" s="33"/>
      <c r="G28" s="33"/>
      <c r="H28" s="33"/>
      <c r="I28" s="33"/>
      <c r="J28" s="33"/>
    </row>
    <row r="29" spans="1:25" s="35" customFormat="1" ht="18" customHeight="1">
      <c r="A29" s="33"/>
      <c r="B29" s="33"/>
      <c r="C29" s="33"/>
      <c r="D29" s="33"/>
      <c r="E29" s="33"/>
      <c r="F29" s="33"/>
      <c r="G29" s="33"/>
      <c r="H29" s="33"/>
      <c r="I29" s="33"/>
      <c r="J29" s="33"/>
    </row>
    <row r="30" spans="1:25" s="35" customFormat="1" ht="18" customHeight="1">
      <c r="A30" s="82" t="s">
        <v>14</v>
      </c>
      <c r="B30" s="81">
        <v>1999</v>
      </c>
      <c r="C30" s="81">
        <v>2000</v>
      </c>
      <c r="D30" s="81">
        <v>2001</v>
      </c>
      <c r="E30" s="81">
        <v>2002</v>
      </c>
      <c r="F30" s="81">
        <v>2003</v>
      </c>
      <c r="G30" s="81">
        <v>2004</v>
      </c>
      <c r="H30" s="81">
        <v>2005</v>
      </c>
      <c r="I30" s="81">
        <v>2006</v>
      </c>
      <c r="J30" s="81">
        <v>2007</v>
      </c>
      <c r="K30" s="81">
        <v>2008</v>
      </c>
      <c r="L30" s="81">
        <v>2009</v>
      </c>
      <c r="M30" s="81">
        <v>2010</v>
      </c>
      <c r="N30" s="81">
        <v>2011</v>
      </c>
      <c r="O30" s="81">
        <v>2012</v>
      </c>
      <c r="P30" s="81">
        <v>2013</v>
      </c>
      <c r="Q30" s="81">
        <v>2014</v>
      </c>
      <c r="R30" s="81">
        <v>2015</v>
      </c>
      <c r="S30" s="81">
        <v>2016</v>
      </c>
      <c r="T30" s="81">
        <v>2017</v>
      </c>
      <c r="U30" s="81">
        <v>2018</v>
      </c>
      <c r="V30" s="81">
        <v>2019</v>
      </c>
      <c r="W30" s="81">
        <v>2020</v>
      </c>
      <c r="X30" s="81">
        <v>2021</v>
      </c>
      <c r="Y30" s="81">
        <v>2022</v>
      </c>
    </row>
    <row r="31" spans="1:25" s="35" customFormat="1" ht="18" customHeight="1">
      <c r="A31" s="36" t="s">
        <v>55</v>
      </c>
      <c r="B31" s="37">
        <f t="shared" ref="B31:V31" si="5">B9/B8</f>
        <v>0.98708607709261498</v>
      </c>
      <c r="C31" s="37">
        <f t="shared" si="5"/>
        <v>0.98475342914219666</v>
      </c>
      <c r="D31" s="37">
        <f t="shared" si="5"/>
        <v>0.97639479312438937</v>
      </c>
      <c r="E31" s="37">
        <f t="shared" si="5"/>
        <v>0.95996243865731068</v>
      </c>
      <c r="F31" s="37">
        <f t="shared" si="5"/>
        <v>0.94653688369868871</v>
      </c>
      <c r="G31" s="37">
        <f t="shared" si="5"/>
        <v>0.93559222120562713</v>
      </c>
      <c r="H31" s="37">
        <f t="shared" si="5"/>
        <v>0.9244013696806902</v>
      </c>
      <c r="I31" s="37">
        <f t="shared" si="5"/>
        <v>0.92018635958057116</v>
      </c>
      <c r="J31" s="37">
        <f t="shared" si="5"/>
        <v>0.91297406605882148</v>
      </c>
      <c r="K31" s="37">
        <f t="shared" si="5"/>
        <v>0.90225358339538342</v>
      </c>
      <c r="L31" s="37">
        <f t="shared" si="5"/>
        <v>0.89819067180540491</v>
      </c>
      <c r="M31" s="37">
        <f t="shared" si="5"/>
        <v>0.89795436482797542</v>
      </c>
      <c r="N31" s="37">
        <f t="shared" si="5"/>
        <v>0.90010557712610983</v>
      </c>
      <c r="O31" s="37">
        <f t="shared" si="5"/>
        <v>0.90054303870595032</v>
      </c>
      <c r="P31" s="37">
        <f t="shared" si="5"/>
        <v>0.9023106561752896</v>
      </c>
      <c r="Q31" s="37">
        <f t="shared" si="5"/>
        <v>0.91140816614199127</v>
      </c>
      <c r="R31" s="37">
        <f t="shared" si="5"/>
        <v>0.91310447268526163</v>
      </c>
      <c r="S31" s="37">
        <f t="shared" si="5"/>
        <v>0.91533914734426969</v>
      </c>
      <c r="T31" s="37">
        <f t="shared" si="5"/>
        <v>0.91634169539888244</v>
      </c>
      <c r="U31" s="37">
        <f t="shared" si="5"/>
        <v>0.91333594566353182</v>
      </c>
      <c r="V31" s="37">
        <f t="shared" si="5"/>
        <v>0.90718582353950161</v>
      </c>
      <c r="W31" s="37">
        <f>W9/W8</f>
        <v>0.90085252696528662</v>
      </c>
      <c r="X31" s="37">
        <f>X9/X8</f>
        <v>0.89859798231880306</v>
      </c>
      <c r="Y31" s="37">
        <f>Y9/Y8</f>
        <v>0.89520079506495187</v>
      </c>
    </row>
    <row r="32" spans="1:25" s="35" customFormat="1" ht="18" customHeight="1">
      <c r="A32" s="28" t="s">
        <v>56</v>
      </c>
      <c r="B32" s="38">
        <f t="shared" ref="B32:W32" si="6">B10/B8</f>
        <v>1.2913922907385066E-2</v>
      </c>
      <c r="C32" s="38">
        <f t="shared" si="6"/>
        <v>1.5246570857803345E-2</v>
      </c>
      <c r="D32" s="38">
        <f t="shared" si="6"/>
        <v>2.3605206875610595E-2</v>
      </c>
      <c r="E32" s="38">
        <f t="shared" si="6"/>
        <v>4.0037561342689369E-2</v>
      </c>
      <c r="F32" s="38">
        <f t="shared" si="6"/>
        <v>5.3463116301311252E-2</v>
      </c>
      <c r="G32" s="38">
        <f t="shared" si="6"/>
        <v>6.4407778794372844E-2</v>
      </c>
      <c r="H32" s="38">
        <f t="shared" si="6"/>
        <v>7.5598630319309842E-2</v>
      </c>
      <c r="I32" s="38">
        <f t="shared" si="6"/>
        <v>7.981364041942883E-2</v>
      </c>
      <c r="J32" s="38">
        <f t="shared" si="6"/>
        <v>8.7025933941178552E-2</v>
      </c>
      <c r="K32" s="38">
        <f t="shared" si="6"/>
        <v>9.7746416604616526E-2</v>
      </c>
      <c r="L32" s="38">
        <f t="shared" si="6"/>
        <v>0.10180932819459509</v>
      </c>
      <c r="M32" s="38">
        <f t="shared" si="6"/>
        <v>0.10204563517202456</v>
      </c>
      <c r="N32" s="38">
        <f t="shared" si="6"/>
        <v>9.9894422873890137E-2</v>
      </c>
      <c r="O32" s="38">
        <f t="shared" si="6"/>
        <v>9.9456961294049684E-2</v>
      </c>
      <c r="P32" s="38">
        <f t="shared" si="6"/>
        <v>9.7689343824710437E-2</v>
      </c>
      <c r="Q32" s="38">
        <f t="shared" si="6"/>
        <v>8.8591833858008742E-2</v>
      </c>
      <c r="R32" s="38">
        <f t="shared" si="6"/>
        <v>8.6895527314738402E-2</v>
      </c>
      <c r="S32" s="38">
        <f t="shared" si="6"/>
        <v>8.4660852655730312E-2</v>
      </c>
      <c r="T32" s="38">
        <f t="shared" si="6"/>
        <v>8.3658304601117589E-2</v>
      </c>
      <c r="U32" s="38">
        <f t="shared" si="6"/>
        <v>8.6664054336468135E-2</v>
      </c>
      <c r="V32" s="38">
        <f t="shared" si="6"/>
        <v>9.2814176460498374E-2</v>
      </c>
      <c r="W32" s="38">
        <f t="shared" si="6"/>
        <v>9.9147473034713385E-2</v>
      </c>
      <c r="X32" s="38">
        <f>X10/X8</f>
        <v>0.10140201768119696</v>
      </c>
      <c r="Y32" s="38">
        <f>Y10/Y8</f>
        <v>0.10479920493504813</v>
      </c>
    </row>
    <row r="33" spans="1:25" s="35" customFormat="1" ht="18" customHeight="1">
      <c r="A33" s="30" t="s">
        <v>38</v>
      </c>
      <c r="B33" s="43">
        <f>B31+B32</f>
        <v>1</v>
      </c>
      <c r="C33" s="43">
        <f t="shared" ref="C33:Y33" si="7">C31+C32</f>
        <v>1</v>
      </c>
      <c r="D33" s="43">
        <f t="shared" si="7"/>
        <v>1</v>
      </c>
      <c r="E33" s="43">
        <f t="shared" si="7"/>
        <v>1</v>
      </c>
      <c r="F33" s="43">
        <f t="shared" si="7"/>
        <v>1</v>
      </c>
      <c r="G33" s="43">
        <f t="shared" si="7"/>
        <v>1</v>
      </c>
      <c r="H33" s="43">
        <f t="shared" si="7"/>
        <v>1</v>
      </c>
      <c r="I33" s="43">
        <f t="shared" si="7"/>
        <v>1</v>
      </c>
      <c r="J33" s="43">
        <f t="shared" si="7"/>
        <v>1</v>
      </c>
      <c r="K33" s="43">
        <f t="shared" si="7"/>
        <v>1</v>
      </c>
      <c r="L33" s="43">
        <f t="shared" si="7"/>
        <v>1</v>
      </c>
      <c r="M33" s="43">
        <f t="shared" si="7"/>
        <v>1</v>
      </c>
      <c r="N33" s="43">
        <f t="shared" si="7"/>
        <v>1</v>
      </c>
      <c r="O33" s="43">
        <f t="shared" si="7"/>
        <v>1</v>
      </c>
      <c r="P33" s="43">
        <f t="shared" si="7"/>
        <v>1</v>
      </c>
      <c r="Q33" s="43">
        <f t="shared" si="7"/>
        <v>1</v>
      </c>
      <c r="R33" s="43">
        <f t="shared" si="7"/>
        <v>1</v>
      </c>
      <c r="S33" s="43">
        <f t="shared" si="7"/>
        <v>1</v>
      </c>
      <c r="T33" s="43">
        <f t="shared" si="7"/>
        <v>1</v>
      </c>
      <c r="U33" s="43">
        <f t="shared" si="7"/>
        <v>1</v>
      </c>
      <c r="V33" s="43">
        <f t="shared" si="7"/>
        <v>1</v>
      </c>
      <c r="W33" s="43">
        <f t="shared" si="7"/>
        <v>1</v>
      </c>
      <c r="X33" s="43">
        <f t="shared" si="7"/>
        <v>1</v>
      </c>
      <c r="Y33" s="43">
        <f t="shared" si="7"/>
        <v>1</v>
      </c>
    </row>
    <row r="34" spans="1:25" s="35" customFormat="1" ht="18" customHeight="1">
      <c r="A34" s="32" t="s">
        <v>52</v>
      </c>
      <c r="B34" s="33"/>
      <c r="C34" s="33"/>
      <c r="D34" s="33"/>
      <c r="E34" s="33"/>
      <c r="F34" s="33"/>
      <c r="G34" s="33"/>
      <c r="H34" s="33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</row>
    <row r="35" spans="1:25" s="35" customFormat="1" ht="18" customHeight="1">
      <c r="A35" s="34"/>
      <c r="B35" s="33"/>
      <c r="C35" s="33"/>
      <c r="D35" s="33"/>
      <c r="E35" s="33"/>
      <c r="F35" s="33"/>
      <c r="G35" s="33"/>
      <c r="H35" s="33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pans="1:25" s="35" customFormat="1" ht="18" customHeight="1">
      <c r="A36" s="34"/>
      <c r="B36" s="33"/>
      <c r="C36" s="33"/>
      <c r="D36" s="33"/>
      <c r="E36" s="33"/>
      <c r="F36" s="33"/>
      <c r="G36" s="33"/>
      <c r="H36" s="33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</row>
    <row r="37" spans="1:25" s="35" customFormat="1" ht="18" customHeight="1">
      <c r="A37" s="82" t="s">
        <v>48</v>
      </c>
      <c r="B37" s="81">
        <v>1999</v>
      </c>
      <c r="C37" s="81">
        <v>2000</v>
      </c>
      <c r="D37" s="81">
        <v>2001</v>
      </c>
      <c r="E37" s="81">
        <v>2002</v>
      </c>
      <c r="F37" s="81">
        <v>2003</v>
      </c>
      <c r="G37" s="81">
        <v>2004</v>
      </c>
      <c r="H37" s="81">
        <v>2005</v>
      </c>
      <c r="I37" s="81">
        <v>2006</v>
      </c>
      <c r="J37" s="81">
        <v>2007</v>
      </c>
      <c r="K37" s="81">
        <v>2008</v>
      </c>
      <c r="L37" s="81">
        <v>2009</v>
      </c>
      <c r="M37" s="81">
        <v>2010</v>
      </c>
      <c r="N37" s="81">
        <v>2011</v>
      </c>
      <c r="O37" s="81">
        <v>2012</v>
      </c>
      <c r="P37" s="81">
        <v>2013</v>
      </c>
      <c r="Q37" s="81">
        <v>2014</v>
      </c>
      <c r="R37" s="81">
        <v>2015</v>
      </c>
      <c r="S37" s="81">
        <v>2016</v>
      </c>
      <c r="T37" s="81">
        <v>2017</v>
      </c>
      <c r="U37" s="81">
        <v>2018</v>
      </c>
      <c r="V37" s="81">
        <v>2019</v>
      </c>
      <c r="W37" s="81">
        <v>2020</v>
      </c>
      <c r="X37" s="81">
        <v>2021</v>
      </c>
      <c r="Y37" s="81">
        <v>2022</v>
      </c>
    </row>
    <row r="38" spans="1:25" s="35" customFormat="1" ht="18" customHeight="1">
      <c r="A38" s="36" t="s">
        <v>55</v>
      </c>
      <c r="B38" s="37">
        <f t="shared" ref="B38:W38" si="8">B15/B14</f>
        <v>0.9866946874275031</v>
      </c>
      <c r="C38" s="37">
        <f t="shared" si="8"/>
        <v>0.9841688654353562</v>
      </c>
      <c r="D38" s="37">
        <f t="shared" si="8"/>
        <v>0.97461299483993125</v>
      </c>
      <c r="E38" s="37">
        <f t="shared" si="8"/>
        <v>0.95641750038878237</v>
      </c>
      <c r="F38" s="37">
        <f t="shared" si="8"/>
        <v>0.94253324889170365</v>
      </c>
      <c r="G38" s="37">
        <f t="shared" si="8"/>
        <v>0.93129629629629629</v>
      </c>
      <c r="H38" s="37">
        <f t="shared" si="8"/>
        <v>0.91918260363071547</v>
      </c>
      <c r="I38" s="37">
        <f t="shared" si="8"/>
        <v>0.91525036933831394</v>
      </c>
      <c r="J38" s="37">
        <f t="shared" si="8"/>
        <v>0.9079548954113662</v>
      </c>
      <c r="K38" s="37">
        <f t="shared" si="8"/>
        <v>0.8959813073247852</v>
      </c>
      <c r="L38" s="37">
        <f t="shared" si="8"/>
        <v>0.89232261640798227</v>
      </c>
      <c r="M38" s="37">
        <f t="shared" si="8"/>
        <v>0.89249432086807112</v>
      </c>
      <c r="N38" s="37">
        <f t="shared" si="8"/>
        <v>0.89542302357836334</v>
      </c>
      <c r="O38" s="37">
        <f t="shared" si="8"/>
        <v>0.8960747317366794</v>
      </c>
      <c r="P38" s="37">
        <f t="shared" si="8"/>
        <v>0.89888752985031162</v>
      </c>
      <c r="Q38" s="37">
        <f t="shared" si="8"/>
        <v>0.90926378701439825</v>
      </c>
      <c r="R38" s="37">
        <f t="shared" si="8"/>
        <v>0.91137080143172067</v>
      </c>
      <c r="S38" s="37">
        <f t="shared" si="8"/>
        <v>0.91438045708287607</v>
      </c>
      <c r="T38" s="37">
        <f t="shared" si="8"/>
        <v>0.91588214888094066</v>
      </c>
      <c r="U38" s="37">
        <f t="shared" si="8"/>
        <v>0.91299104477611936</v>
      </c>
      <c r="V38" s="37">
        <f t="shared" si="8"/>
        <v>0.90673180937436848</v>
      </c>
      <c r="W38" s="37">
        <f t="shared" si="8"/>
        <v>0.90043920398716715</v>
      </c>
      <c r="X38" s="37">
        <f>X15/X14</f>
        <v>0.89850438736722438</v>
      </c>
      <c r="Y38" s="37">
        <f>Y15/Y14</f>
        <v>0.89588781728891786</v>
      </c>
    </row>
    <row r="39" spans="1:25" s="35" customFormat="1" ht="18" customHeight="1">
      <c r="A39" s="28" t="s">
        <v>56</v>
      </c>
      <c r="B39" s="38">
        <f t="shared" ref="B39:W39" si="9">B16/B14</f>
        <v>1.3305312572496895E-2</v>
      </c>
      <c r="C39" s="38">
        <f t="shared" si="9"/>
        <v>1.5831134564643801E-2</v>
      </c>
      <c r="D39" s="38">
        <f t="shared" si="9"/>
        <v>2.5387005160068803E-2</v>
      </c>
      <c r="E39" s="38">
        <f t="shared" si="9"/>
        <v>4.3582499611217664E-2</v>
      </c>
      <c r="F39" s="38">
        <f t="shared" si="9"/>
        <v>5.7466751108296389E-2</v>
      </c>
      <c r="G39" s="38">
        <f t="shared" si="9"/>
        <v>6.8703703703703697E-2</v>
      </c>
      <c r="H39" s="38">
        <f t="shared" si="9"/>
        <v>8.0817396369284533E-2</v>
      </c>
      <c r="I39" s="38">
        <f t="shared" si="9"/>
        <v>8.4749630661686101E-2</v>
      </c>
      <c r="J39" s="38">
        <f t="shared" si="9"/>
        <v>9.2045104588633839E-2</v>
      </c>
      <c r="K39" s="38">
        <f t="shared" si="9"/>
        <v>0.10401869267521477</v>
      </c>
      <c r="L39" s="38">
        <f t="shared" si="9"/>
        <v>0.10767738359201774</v>
      </c>
      <c r="M39" s="38">
        <f t="shared" si="9"/>
        <v>0.10750567913192884</v>
      </c>
      <c r="N39" s="38">
        <f t="shared" si="9"/>
        <v>0.10457697642163662</v>
      </c>
      <c r="O39" s="38">
        <f t="shared" si="9"/>
        <v>0.10392526826332056</v>
      </c>
      <c r="P39" s="38">
        <f t="shared" si="9"/>
        <v>0.1011124701496884</v>
      </c>
      <c r="Q39" s="38">
        <f t="shared" si="9"/>
        <v>9.0736212985601736E-2</v>
      </c>
      <c r="R39" s="38">
        <f t="shared" si="9"/>
        <v>8.8629198568279333E-2</v>
      </c>
      <c r="S39" s="38">
        <f t="shared" si="9"/>
        <v>8.5619542917123911E-2</v>
      </c>
      <c r="T39" s="38">
        <f t="shared" si="9"/>
        <v>8.4117851119059298E-2</v>
      </c>
      <c r="U39" s="38">
        <f t="shared" si="9"/>
        <v>8.7008955223880594E-2</v>
      </c>
      <c r="V39" s="38">
        <f t="shared" si="9"/>
        <v>9.326819062563152E-2</v>
      </c>
      <c r="W39" s="38">
        <f t="shared" si="9"/>
        <v>9.9560796012832811E-2</v>
      </c>
      <c r="X39" s="38">
        <f>X16/X14</f>
        <v>0.10149561263277558</v>
      </c>
      <c r="Y39" s="38">
        <f>Y16/Y14</f>
        <v>0.10411218271108219</v>
      </c>
    </row>
    <row r="40" spans="1:25" s="35" customFormat="1" ht="18" customHeight="1">
      <c r="A40" s="30" t="s">
        <v>38</v>
      </c>
      <c r="B40" s="43">
        <f t="shared" ref="B40:X40" si="10">B38+B39</f>
        <v>1</v>
      </c>
      <c r="C40" s="43">
        <f t="shared" si="10"/>
        <v>1</v>
      </c>
      <c r="D40" s="43">
        <f t="shared" si="10"/>
        <v>1</v>
      </c>
      <c r="E40" s="43">
        <f t="shared" si="10"/>
        <v>1</v>
      </c>
      <c r="F40" s="43">
        <f t="shared" si="10"/>
        <v>1</v>
      </c>
      <c r="G40" s="43">
        <f t="shared" si="10"/>
        <v>1</v>
      </c>
      <c r="H40" s="43">
        <f t="shared" si="10"/>
        <v>1</v>
      </c>
      <c r="I40" s="43">
        <f t="shared" si="10"/>
        <v>1</v>
      </c>
      <c r="J40" s="43">
        <f t="shared" si="10"/>
        <v>1</v>
      </c>
      <c r="K40" s="43">
        <f t="shared" si="10"/>
        <v>1</v>
      </c>
      <c r="L40" s="43">
        <f t="shared" si="10"/>
        <v>1</v>
      </c>
      <c r="M40" s="43">
        <f t="shared" si="10"/>
        <v>1</v>
      </c>
      <c r="N40" s="43">
        <f t="shared" si="10"/>
        <v>1</v>
      </c>
      <c r="O40" s="43">
        <f t="shared" si="10"/>
        <v>1</v>
      </c>
      <c r="P40" s="43">
        <f t="shared" si="10"/>
        <v>1</v>
      </c>
      <c r="Q40" s="43">
        <f t="shared" si="10"/>
        <v>1</v>
      </c>
      <c r="R40" s="43">
        <f t="shared" si="10"/>
        <v>1</v>
      </c>
      <c r="S40" s="43">
        <f t="shared" si="10"/>
        <v>1</v>
      </c>
      <c r="T40" s="43">
        <f t="shared" si="10"/>
        <v>1</v>
      </c>
      <c r="U40" s="43">
        <f t="shared" si="10"/>
        <v>1</v>
      </c>
      <c r="V40" s="43">
        <f t="shared" si="10"/>
        <v>1</v>
      </c>
      <c r="W40" s="43">
        <f t="shared" si="10"/>
        <v>1</v>
      </c>
      <c r="X40" s="43">
        <f t="shared" si="10"/>
        <v>1</v>
      </c>
      <c r="Y40" s="43">
        <f>Y38+Y39</f>
        <v>1</v>
      </c>
    </row>
    <row r="41" spans="1:25" s="35" customFormat="1" ht="18" customHeight="1">
      <c r="A41" s="32" t="s">
        <v>52</v>
      </c>
      <c r="B41" s="33"/>
      <c r="C41" s="33"/>
      <c r="D41" s="33"/>
      <c r="E41" s="33"/>
      <c r="F41" s="33"/>
      <c r="G41" s="33"/>
      <c r="H41" s="33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</row>
    <row r="42" spans="1:25" s="35" customFormat="1" ht="18" customHeight="1">
      <c r="A42" s="34"/>
      <c r="B42" s="33"/>
      <c r="C42" s="33"/>
      <c r="D42" s="33"/>
      <c r="E42" s="33"/>
      <c r="F42" s="33"/>
      <c r="G42" s="33"/>
      <c r="H42" s="33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</row>
    <row r="43" spans="1:25" s="35" customFormat="1" ht="18" customHeight="1">
      <c r="A43" s="34"/>
      <c r="B43" s="33"/>
      <c r="C43" s="33"/>
      <c r="D43" s="33"/>
      <c r="E43" s="33"/>
      <c r="F43" s="33"/>
      <c r="G43" s="33"/>
      <c r="H43" s="33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</row>
    <row r="44" spans="1:25" s="35" customFormat="1" ht="18" customHeight="1">
      <c r="A44" s="82" t="s">
        <v>49</v>
      </c>
      <c r="B44" s="81">
        <v>1999</v>
      </c>
      <c r="C44" s="81">
        <v>2000</v>
      </c>
      <c r="D44" s="81">
        <v>2001</v>
      </c>
      <c r="E44" s="81">
        <v>2002</v>
      </c>
      <c r="F44" s="81">
        <v>2003</v>
      </c>
      <c r="G44" s="81">
        <v>2004</v>
      </c>
      <c r="H44" s="81">
        <v>2005</v>
      </c>
      <c r="I44" s="81">
        <v>2006</v>
      </c>
      <c r="J44" s="81">
        <v>2007</v>
      </c>
      <c r="K44" s="81">
        <v>2008</v>
      </c>
      <c r="L44" s="81">
        <v>2009</v>
      </c>
      <c r="M44" s="81">
        <v>2010</v>
      </c>
      <c r="N44" s="81">
        <v>2011</v>
      </c>
      <c r="O44" s="81">
        <v>2012</v>
      </c>
      <c r="P44" s="81">
        <v>2013</v>
      </c>
      <c r="Q44" s="81">
        <v>2014</v>
      </c>
      <c r="R44" s="81">
        <v>2015</v>
      </c>
      <c r="S44" s="81">
        <v>2016</v>
      </c>
      <c r="T44" s="81">
        <v>2017</v>
      </c>
      <c r="U44" s="81">
        <v>2018</v>
      </c>
      <c r="V44" s="81">
        <v>2019</v>
      </c>
      <c r="W44" s="81">
        <v>2020</v>
      </c>
      <c r="X44" s="81">
        <v>2021</v>
      </c>
      <c r="Y44" s="81">
        <v>2022</v>
      </c>
    </row>
    <row r="45" spans="1:25" s="35" customFormat="1" ht="18" customHeight="1">
      <c r="A45" s="36" t="s">
        <v>55</v>
      </c>
      <c r="B45" s="37">
        <f t="shared" ref="B45:X45" si="11">B22/B21</f>
        <v>0.98746803750266354</v>
      </c>
      <c r="C45" s="37">
        <f t="shared" si="11"/>
        <v>0.98532361946996094</v>
      </c>
      <c r="D45" s="37">
        <f t="shared" si="11"/>
        <v>0.97814179075209495</v>
      </c>
      <c r="E45" s="37">
        <f t="shared" si="11"/>
        <v>0.9634552767669029</v>
      </c>
      <c r="F45" s="37">
        <f t="shared" si="11"/>
        <v>0.95048885999349852</v>
      </c>
      <c r="G45" s="37">
        <f t="shared" si="11"/>
        <v>0.93984337776257432</v>
      </c>
      <c r="H45" s="37">
        <f t="shared" si="11"/>
        <v>0.92959003933112949</v>
      </c>
      <c r="I45" s="37">
        <f t="shared" si="11"/>
        <v>0.92509434863612483</v>
      </c>
      <c r="J45" s="37">
        <f t="shared" si="11"/>
        <v>0.91797723623311611</v>
      </c>
      <c r="K45" s="37">
        <f t="shared" si="11"/>
        <v>0.90853623036527287</v>
      </c>
      <c r="L45" s="37">
        <f t="shared" si="11"/>
        <v>0.90404925517686663</v>
      </c>
      <c r="M45" s="37">
        <f t="shared" si="11"/>
        <v>0.90340209625274692</v>
      </c>
      <c r="N45" s="37">
        <f t="shared" si="11"/>
        <v>0.90477232672526009</v>
      </c>
      <c r="O45" s="37">
        <f t="shared" si="11"/>
        <v>0.90499475268420382</v>
      </c>
      <c r="P45" s="37">
        <f t="shared" si="11"/>
        <v>0.90570837235653912</v>
      </c>
      <c r="Q45" s="37">
        <f t="shared" si="11"/>
        <v>0.91352904755785558</v>
      </c>
      <c r="R45" s="37">
        <f t="shared" si="11"/>
        <v>0.914819765941978</v>
      </c>
      <c r="S45" s="37">
        <f t="shared" si="11"/>
        <v>0.91628652592618787</v>
      </c>
      <c r="T45" s="37">
        <f t="shared" si="11"/>
        <v>0.91679567020786312</v>
      </c>
      <c r="U45" s="37">
        <f t="shared" si="11"/>
        <v>0.91367705061288118</v>
      </c>
      <c r="V45" s="37">
        <f t="shared" si="11"/>
        <v>0.90763543898476684</v>
      </c>
      <c r="W45" s="37">
        <f t="shared" si="11"/>
        <v>0.90126146386029027</v>
      </c>
      <c r="X45" s="37">
        <f t="shared" si="11"/>
        <v>0.8986904775836444</v>
      </c>
      <c r="Y45" s="37">
        <f>Y22/Y21</f>
        <v>0.89452211727298236</v>
      </c>
    </row>
    <row r="46" spans="1:25" s="35" customFormat="1" ht="18" customHeight="1">
      <c r="A46" s="28" t="s">
        <v>56</v>
      </c>
      <c r="B46" s="38">
        <f t="shared" ref="B46:X46" si="12">B23/B21</f>
        <v>1.2531962497336459E-2</v>
      </c>
      <c r="C46" s="38">
        <f t="shared" si="12"/>
        <v>1.4676380530039067E-2</v>
      </c>
      <c r="D46" s="38">
        <f t="shared" si="12"/>
        <v>2.1858209247905037E-2</v>
      </c>
      <c r="E46" s="38">
        <f t="shared" si="12"/>
        <v>3.6544723233097105E-2</v>
      </c>
      <c r="F46" s="38">
        <f t="shared" si="12"/>
        <v>4.9511140006501461E-2</v>
      </c>
      <c r="G46" s="38">
        <f t="shared" si="12"/>
        <v>6.0156622237425628E-2</v>
      </c>
      <c r="H46" s="38">
        <f t="shared" si="12"/>
        <v>7.0409960668870494E-2</v>
      </c>
      <c r="I46" s="38">
        <f t="shared" si="12"/>
        <v>7.4905651363875225E-2</v>
      </c>
      <c r="J46" s="38">
        <f t="shared" si="12"/>
        <v>8.2022763766883916E-2</v>
      </c>
      <c r="K46" s="38">
        <f t="shared" si="12"/>
        <v>9.1463769634727118E-2</v>
      </c>
      <c r="L46" s="38">
        <f t="shared" si="12"/>
        <v>9.595074482313333E-2</v>
      </c>
      <c r="M46" s="38">
        <f t="shared" si="12"/>
        <v>9.6597903747253133E-2</v>
      </c>
      <c r="N46" s="38">
        <f t="shared" si="12"/>
        <v>9.5227673274739952E-2</v>
      </c>
      <c r="O46" s="38">
        <f t="shared" si="12"/>
        <v>9.5005247315796154E-2</v>
      </c>
      <c r="P46" s="38">
        <f t="shared" si="12"/>
        <v>9.4291627643460871E-2</v>
      </c>
      <c r="Q46" s="38">
        <f t="shared" si="12"/>
        <v>8.6470952442144366E-2</v>
      </c>
      <c r="R46" s="38">
        <f t="shared" si="12"/>
        <v>8.5180234058021997E-2</v>
      </c>
      <c r="S46" s="38">
        <f t="shared" si="12"/>
        <v>8.3713474073812133E-2</v>
      </c>
      <c r="T46" s="38">
        <f t="shared" si="12"/>
        <v>8.3204329792136891E-2</v>
      </c>
      <c r="U46" s="38">
        <f t="shared" si="12"/>
        <v>8.6322949387118875E-2</v>
      </c>
      <c r="V46" s="38">
        <f t="shared" si="12"/>
        <v>9.2364561015233201E-2</v>
      </c>
      <c r="W46" s="38">
        <f t="shared" si="12"/>
        <v>9.8738536139709759E-2</v>
      </c>
      <c r="X46" s="38">
        <f t="shared" si="12"/>
        <v>0.10130952241635557</v>
      </c>
      <c r="Y46" s="38">
        <f>Y23/Y21</f>
        <v>0.10547788272701768</v>
      </c>
    </row>
    <row r="47" spans="1:25" s="35" customFormat="1" ht="18" customHeight="1">
      <c r="A47" s="30" t="s">
        <v>38</v>
      </c>
      <c r="B47" s="43">
        <f t="shared" ref="B47:X47" si="13">B45+B46</f>
        <v>1</v>
      </c>
      <c r="C47" s="43">
        <f t="shared" si="13"/>
        <v>1</v>
      </c>
      <c r="D47" s="43">
        <f t="shared" si="13"/>
        <v>1</v>
      </c>
      <c r="E47" s="43">
        <f t="shared" si="13"/>
        <v>1</v>
      </c>
      <c r="F47" s="43">
        <f t="shared" si="13"/>
        <v>1</v>
      </c>
      <c r="G47" s="43">
        <f t="shared" si="13"/>
        <v>1</v>
      </c>
      <c r="H47" s="43">
        <f t="shared" si="13"/>
        <v>1</v>
      </c>
      <c r="I47" s="43">
        <f t="shared" si="13"/>
        <v>1</v>
      </c>
      <c r="J47" s="43">
        <f t="shared" si="13"/>
        <v>1</v>
      </c>
      <c r="K47" s="43">
        <f t="shared" si="13"/>
        <v>1</v>
      </c>
      <c r="L47" s="43">
        <f t="shared" si="13"/>
        <v>1</v>
      </c>
      <c r="M47" s="43">
        <f t="shared" si="13"/>
        <v>1</v>
      </c>
      <c r="N47" s="43">
        <f t="shared" si="13"/>
        <v>1</v>
      </c>
      <c r="O47" s="43">
        <f t="shared" si="13"/>
        <v>1</v>
      </c>
      <c r="P47" s="43">
        <f t="shared" si="13"/>
        <v>1</v>
      </c>
      <c r="Q47" s="43">
        <f t="shared" si="13"/>
        <v>1</v>
      </c>
      <c r="R47" s="43">
        <f t="shared" si="13"/>
        <v>1</v>
      </c>
      <c r="S47" s="43">
        <f t="shared" si="13"/>
        <v>1</v>
      </c>
      <c r="T47" s="43">
        <f t="shared" si="13"/>
        <v>1</v>
      </c>
      <c r="U47" s="43">
        <f t="shared" si="13"/>
        <v>1</v>
      </c>
      <c r="V47" s="43">
        <f t="shared" si="13"/>
        <v>1</v>
      </c>
      <c r="W47" s="43">
        <f t="shared" si="13"/>
        <v>1</v>
      </c>
      <c r="X47" s="43">
        <f t="shared" si="13"/>
        <v>1</v>
      </c>
      <c r="Y47" s="43">
        <f>Y45+Y46</f>
        <v>1</v>
      </c>
    </row>
    <row r="48" spans="1:25" s="9" customFormat="1" ht="18" customHeight="1">
      <c r="A48" s="19" t="s">
        <v>52</v>
      </c>
      <c r="B48" s="8"/>
      <c r="C48" s="8"/>
      <c r="D48" s="8"/>
      <c r="E48" s="8"/>
      <c r="F48" s="8"/>
      <c r="G48" s="8"/>
      <c r="H48" s="8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5" s="9" customFormat="1" ht="18" customHeight="1">
      <c r="A49" s="14"/>
      <c r="B49" s="8"/>
      <c r="C49" s="8"/>
      <c r="D49" s="8"/>
      <c r="E49" s="8"/>
      <c r="F49" s="8"/>
      <c r="G49" s="8"/>
      <c r="H49" s="8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5" s="9" customFormat="1" ht="18" customHeight="1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25" s="9" customFormat="1" ht="18" customHeight="1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25" s="9" customFormat="1" ht="18" customHeight="1">
      <c r="A52" s="8" t="s">
        <v>58</v>
      </c>
      <c r="B52" s="8"/>
      <c r="C52" s="8"/>
      <c r="D52" s="8"/>
      <c r="E52" s="8"/>
      <c r="F52" s="8"/>
      <c r="G52" s="8"/>
      <c r="H52" s="8"/>
      <c r="I52" s="8"/>
      <c r="J52" s="8"/>
    </row>
    <row r="53" spans="1:25" s="9" customFormat="1" ht="18" customHeight="1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25" s="9" customFormat="1" ht="18" customHeight="1">
      <c r="B54" s="81">
        <v>1999</v>
      </c>
      <c r="C54" s="81">
        <v>2000</v>
      </c>
      <c r="D54" s="81">
        <v>2001</v>
      </c>
      <c r="E54" s="81">
        <v>2002</v>
      </c>
      <c r="F54" s="81">
        <v>2003</v>
      </c>
      <c r="G54" s="81">
        <v>2004</v>
      </c>
      <c r="H54" s="81">
        <v>2005</v>
      </c>
      <c r="I54" s="81">
        <v>2006</v>
      </c>
      <c r="J54" s="81">
        <v>2007</v>
      </c>
      <c r="K54" s="81">
        <v>2008</v>
      </c>
      <c r="L54" s="81">
        <v>2009</v>
      </c>
      <c r="M54" s="81">
        <v>2010</v>
      </c>
      <c r="N54" s="81">
        <v>2011</v>
      </c>
      <c r="O54" s="81">
        <v>2012</v>
      </c>
      <c r="P54" s="81">
        <v>2013</v>
      </c>
      <c r="Q54" s="81">
        <v>2014</v>
      </c>
      <c r="R54" s="81">
        <v>2015</v>
      </c>
      <c r="S54" s="81">
        <v>2016</v>
      </c>
      <c r="T54" s="81">
        <v>2017</v>
      </c>
      <c r="U54" s="81">
        <v>2018</v>
      </c>
      <c r="V54" s="81">
        <v>2019</v>
      </c>
      <c r="W54" s="81">
        <v>2020</v>
      </c>
      <c r="X54" s="81">
        <v>2021</v>
      </c>
      <c r="Y54" s="81">
        <v>2022</v>
      </c>
    </row>
    <row r="55" spans="1:25" s="9" customFormat="1" ht="18" customHeight="1">
      <c r="A55" s="83" t="s">
        <v>38</v>
      </c>
      <c r="B55" s="44">
        <f>B10</f>
        <v>1916</v>
      </c>
      <c r="C55" s="44">
        <f t="shared" ref="B55:X55" si="14">C10</f>
        <v>2282</v>
      </c>
      <c r="D55" s="44">
        <f t="shared" si="14"/>
        <v>3576</v>
      </c>
      <c r="E55" s="44">
        <f t="shared" si="14"/>
        <v>6225</v>
      </c>
      <c r="F55" s="44">
        <f t="shared" si="14"/>
        <v>8497</v>
      </c>
      <c r="G55" s="44">
        <f t="shared" si="14"/>
        <v>10489</v>
      </c>
      <c r="H55" s="44">
        <f t="shared" si="14"/>
        <v>12496</v>
      </c>
      <c r="I55" s="44">
        <f t="shared" si="14"/>
        <v>13328</v>
      </c>
      <c r="J55" s="44">
        <f t="shared" si="14"/>
        <v>14718</v>
      </c>
      <c r="K55" s="44">
        <f t="shared" si="14"/>
        <v>16803</v>
      </c>
      <c r="L55" s="44">
        <f t="shared" si="14"/>
        <v>17646</v>
      </c>
      <c r="M55" s="44">
        <f t="shared" si="14"/>
        <v>17719</v>
      </c>
      <c r="N55" s="44">
        <f t="shared" si="14"/>
        <v>17315</v>
      </c>
      <c r="O55" s="44">
        <f t="shared" si="14"/>
        <v>17216</v>
      </c>
      <c r="P55" s="44">
        <f t="shared" si="14"/>
        <v>16835</v>
      </c>
      <c r="Q55" s="44">
        <f t="shared" si="14"/>
        <v>15084</v>
      </c>
      <c r="R55" s="44">
        <f t="shared" si="14"/>
        <v>14742</v>
      </c>
      <c r="S55" s="44">
        <f t="shared" si="14"/>
        <v>14280</v>
      </c>
      <c r="T55" s="44">
        <f t="shared" si="14"/>
        <v>14073</v>
      </c>
      <c r="U55" s="44">
        <f t="shared" si="14"/>
        <v>14597</v>
      </c>
      <c r="V55" s="44">
        <f t="shared" si="14"/>
        <v>15692</v>
      </c>
      <c r="W55" s="44">
        <f t="shared" si="14"/>
        <v>16840</v>
      </c>
      <c r="X55" s="44">
        <f t="shared" si="14"/>
        <v>17228</v>
      </c>
      <c r="Y55" s="44">
        <f>Y10</f>
        <v>17821</v>
      </c>
    </row>
    <row r="56" spans="1:25" s="9" customFormat="1" ht="18" customHeight="1">
      <c r="A56" s="84" t="s">
        <v>59</v>
      </c>
      <c r="B56" s="40">
        <f t="shared" ref="B56:X56" si="15">B16</f>
        <v>975</v>
      </c>
      <c r="C56" s="40">
        <f t="shared" si="15"/>
        <v>1170</v>
      </c>
      <c r="D56" s="40">
        <f t="shared" si="15"/>
        <v>1904</v>
      </c>
      <c r="E56" s="40">
        <f t="shared" si="15"/>
        <v>3363</v>
      </c>
      <c r="F56" s="40">
        <f t="shared" si="15"/>
        <v>4537</v>
      </c>
      <c r="G56" s="40">
        <f t="shared" si="15"/>
        <v>5565</v>
      </c>
      <c r="H56" s="40">
        <f t="shared" si="15"/>
        <v>6660</v>
      </c>
      <c r="I56" s="40">
        <f t="shared" si="15"/>
        <v>7056</v>
      </c>
      <c r="J56" s="40">
        <f t="shared" si="15"/>
        <v>7771</v>
      </c>
      <c r="K56" s="40">
        <f t="shared" si="15"/>
        <v>8948</v>
      </c>
      <c r="L56" s="40">
        <f t="shared" si="15"/>
        <v>9324</v>
      </c>
      <c r="M56" s="40">
        <f t="shared" si="15"/>
        <v>9323</v>
      </c>
      <c r="N56" s="40">
        <f t="shared" si="15"/>
        <v>9048</v>
      </c>
      <c r="O56" s="40">
        <f t="shared" si="15"/>
        <v>8978</v>
      </c>
      <c r="P56" s="40">
        <f t="shared" si="15"/>
        <v>8680</v>
      </c>
      <c r="Q56" s="40">
        <f t="shared" si="15"/>
        <v>7682</v>
      </c>
      <c r="R56" s="40">
        <f t="shared" si="15"/>
        <v>7478</v>
      </c>
      <c r="S56" s="40">
        <f t="shared" si="15"/>
        <v>7178</v>
      </c>
      <c r="T56" s="40">
        <f t="shared" si="15"/>
        <v>7032</v>
      </c>
      <c r="U56" s="40">
        <f t="shared" si="15"/>
        <v>7287</v>
      </c>
      <c r="V56" s="40">
        <f t="shared" si="15"/>
        <v>7846</v>
      </c>
      <c r="W56" s="40">
        <f t="shared" si="15"/>
        <v>8410</v>
      </c>
      <c r="X56" s="40">
        <f t="shared" si="15"/>
        <v>8571</v>
      </c>
      <c r="Y56" s="40">
        <f>Y16</f>
        <v>8798</v>
      </c>
    </row>
    <row r="57" spans="1:25" s="9" customFormat="1" ht="18" customHeight="1">
      <c r="A57" s="85" t="s">
        <v>60</v>
      </c>
      <c r="B57" s="41">
        <f t="shared" ref="B57:X57" si="16">B23</f>
        <v>941</v>
      </c>
      <c r="C57" s="41">
        <f t="shared" si="16"/>
        <v>1112</v>
      </c>
      <c r="D57" s="41">
        <f t="shared" si="16"/>
        <v>1672</v>
      </c>
      <c r="E57" s="41">
        <f t="shared" si="16"/>
        <v>2862</v>
      </c>
      <c r="F57" s="41">
        <f t="shared" si="16"/>
        <v>3960</v>
      </c>
      <c r="G57" s="41">
        <f t="shared" si="16"/>
        <v>4924</v>
      </c>
      <c r="H57" s="41">
        <f t="shared" si="16"/>
        <v>5836</v>
      </c>
      <c r="I57" s="41">
        <f t="shared" si="16"/>
        <v>6272</v>
      </c>
      <c r="J57" s="41">
        <f t="shared" si="16"/>
        <v>6947</v>
      </c>
      <c r="K57" s="41">
        <f t="shared" si="16"/>
        <v>7855</v>
      </c>
      <c r="L57" s="41">
        <f t="shared" si="16"/>
        <v>8322</v>
      </c>
      <c r="M57" s="41">
        <f t="shared" si="16"/>
        <v>8396</v>
      </c>
      <c r="N57" s="41">
        <f t="shared" si="16"/>
        <v>8267</v>
      </c>
      <c r="O57" s="41">
        <f t="shared" si="16"/>
        <v>8238</v>
      </c>
      <c r="P57" s="41">
        <f t="shared" si="16"/>
        <v>8155</v>
      </c>
      <c r="Q57" s="41">
        <f t="shared" si="16"/>
        <v>7402</v>
      </c>
      <c r="R57" s="41">
        <f t="shared" si="16"/>
        <v>7264</v>
      </c>
      <c r="S57" s="41">
        <f t="shared" si="16"/>
        <v>7102</v>
      </c>
      <c r="T57" s="41">
        <f t="shared" si="16"/>
        <v>7041</v>
      </c>
      <c r="U57" s="41">
        <f t="shared" si="16"/>
        <v>7310</v>
      </c>
      <c r="V57" s="41">
        <f t="shared" si="16"/>
        <v>7846</v>
      </c>
      <c r="W57" s="41">
        <f t="shared" si="16"/>
        <v>8430</v>
      </c>
      <c r="X57" s="41">
        <f t="shared" si="16"/>
        <v>8657</v>
      </c>
      <c r="Y57" s="41">
        <f>Y23</f>
        <v>9023</v>
      </c>
    </row>
    <row r="58" spans="1:25" s="9" customFormat="1" ht="18" customHeight="1">
      <c r="A58" s="19" t="s">
        <v>52</v>
      </c>
      <c r="B58" s="8"/>
      <c r="C58" s="8"/>
      <c r="D58" s="8"/>
      <c r="E58" s="8"/>
      <c r="F58" s="8"/>
      <c r="G58" s="8"/>
      <c r="H58" s="8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s="9" customFormat="1" ht="18" customHeight="1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25" s="9" customFormat="1" ht="18" customHeight="1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25" s="9" customFormat="1" ht="18" customHeight="1">
      <c r="B61" s="81">
        <v>1999</v>
      </c>
      <c r="C61" s="81">
        <v>2000</v>
      </c>
      <c r="D61" s="81">
        <v>2001</v>
      </c>
      <c r="E61" s="86">
        <v>2002</v>
      </c>
      <c r="F61" s="86">
        <v>2003</v>
      </c>
      <c r="G61" s="86">
        <v>2004</v>
      </c>
      <c r="H61" s="86">
        <v>2005</v>
      </c>
      <c r="I61" s="86">
        <v>2006</v>
      </c>
      <c r="J61" s="86">
        <v>2007</v>
      </c>
      <c r="K61" s="86">
        <v>2008</v>
      </c>
      <c r="L61" s="86">
        <v>2009</v>
      </c>
      <c r="M61" s="86">
        <v>2010</v>
      </c>
      <c r="N61" s="86">
        <v>2011</v>
      </c>
      <c r="O61" s="86">
        <v>2012</v>
      </c>
      <c r="P61" s="86">
        <v>2013</v>
      </c>
      <c r="Q61" s="86">
        <v>2014</v>
      </c>
      <c r="R61" s="86">
        <v>2015</v>
      </c>
      <c r="S61" s="86">
        <v>2016</v>
      </c>
      <c r="T61" s="86">
        <v>2017</v>
      </c>
      <c r="U61" s="86">
        <v>2018</v>
      </c>
      <c r="V61" s="86">
        <v>2019</v>
      </c>
      <c r="W61" s="86">
        <v>2020</v>
      </c>
      <c r="X61" s="86">
        <v>2021</v>
      </c>
      <c r="Y61" s="114">
        <v>2022</v>
      </c>
    </row>
    <row r="62" spans="1:25" s="9" customFormat="1" ht="18" customHeight="1">
      <c r="A62" s="87" t="s">
        <v>59</v>
      </c>
      <c r="B62" s="7">
        <f t="shared" ref="B62:X62" si="17">B56/B55</f>
        <v>0.50887265135699378</v>
      </c>
      <c r="C62" s="7">
        <f t="shared" si="17"/>
        <v>0.51270815074496057</v>
      </c>
      <c r="D62" s="7">
        <f t="shared" si="17"/>
        <v>0.53243847874720363</v>
      </c>
      <c r="E62" s="7">
        <f t="shared" si="17"/>
        <v>0.54024096385542164</v>
      </c>
      <c r="F62" s="7">
        <f t="shared" si="17"/>
        <v>0.53395315993880188</v>
      </c>
      <c r="G62" s="7">
        <f t="shared" si="17"/>
        <v>0.53055582038325866</v>
      </c>
      <c r="H62" s="7">
        <f t="shared" si="17"/>
        <v>0.53297055057618437</v>
      </c>
      <c r="I62" s="7">
        <f t="shared" si="17"/>
        <v>0.52941176470588236</v>
      </c>
      <c r="J62" s="7">
        <f t="shared" si="17"/>
        <v>0.52799293382253021</v>
      </c>
      <c r="K62" s="7">
        <f t="shared" si="17"/>
        <v>0.53252395405582331</v>
      </c>
      <c r="L62" s="7">
        <f t="shared" si="17"/>
        <v>0.5283917035022101</v>
      </c>
      <c r="M62" s="7">
        <f t="shared" si="17"/>
        <v>0.52615836108132508</v>
      </c>
      <c r="N62" s="7">
        <f t="shared" si="17"/>
        <v>0.5225526999711233</v>
      </c>
      <c r="O62" s="7">
        <f t="shared" si="17"/>
        <v>0.52149163568773238</v>
      </c>
      <c r="P62" s="7">
        <f t="shared" si="17"/>
        <v>0.51559251559251562</v>
      </c>
      <c r="Q62" s="7">
        <f t="shared" si="17"/>
        <v>0.50928135773004513</v>
      </c>
      <c r="R62" s="7">
        <f t="shared" si="17"/>
        <v>0.50725817392484063</v>
      </c>
      <c r="S62" s="7">
        <f t="shared" si="17"/>
        <v>0.5026610644257703</v>
      </c>
      <c r="T62" s="7">
        <f t="shared" si="17"/>
        <v>0.4996802387550629</v>
      </c>
      <c r="U62" s="7">
        <f t="shared" si="17"/>
        <v>0.4992121668836062</v>
      </c>
      <c r="V62" s="7">
        <f t="shared" si="17"/>
        <v>0.5</v>
      </c>
      <c r="W62" s="7">
        <f t="shared" si="17"/>
        <v>0.49940617577197149</v>
      </c>
      <c r="X62" s="7">
        <f t="shared" si="17"/>
        <v>0.49750406315300671</v>
      </c>
      <c r="Y62" s="7">
        <f>Y56/Y55</f>
        <v>0.49368722293922901</v>
      </c>
    </row>
    <row r="63" spans="1:25" s="9" customFormat="1" ht="18" customHeight="1">
      <c r="A63" s="88" t="s">
        <v>60</v>
      </c>
      <c r="B63" s="7">
        <f t="shared" ref="B63:X63" si="18">B57/B55</f>
        <v>0.49112734864300628</v>
      </c>
      <c r="C63" s="7">
        <f t="shared" si="18"/>
        <v>0.48729184925503943</v>
      </c>
      <c r="D63" s="7">
        <f t="shared" si="18"/>
        <v>0.46756152125279643</v>
      </c>
      <c r="E63" s="7">
        <f t="shared" si="18"/>
        <v>0.4597590361445783</v>
      </c>
      <c r="F63" s="7">
        <f t="shared" si="18"/>
        <v>0.46604684006119806</v>
      </c>
      <c r="G63" s="7">
        <f t="shared" si="18"/>
        <v>0.46944417961674134</v>
      </c>
      <c r="H63" s="7">
        <f t="shared" si="18"/>
        <v>0.46702944942381563</v>
      </c>
      <c r="I63" s="7">
        <f t="shared" si="18"/>
        <v>0.47058823529411764</v>
      </c>
      <c r="J63" s="7">
        <f t="shared" si="18"/>
        <v>0.47200706617746979</v>
      </c>
      <c r="K63" s="7">
        <f t="shared" si="18"/>
        <v>0.46747604594417663</v>
      </c>
      <c r="L63" s="7">
        <f t="shared" si="18"/>
        <v>0.47160829649778985</v>
      </c>
      <c r="M63" s="7">
        <f t="shared" si="18"/>
        <v>0.47384163891867487</v>
      </c>
      <c r="N63" s="7">
        <f t="shared" si="18"/>
        <v>0.4774473000288767</v>
      </c>
      <c r="O63" s="7">
        <f t="shared" si="18"/>
        <v>0.47850836431226768</v>
      </c>
      <c r="P63" s="7">
        <f t="shared" si="18"/>
        <v>0.48440748440748443</v>
      </c>
      <c r="Q63" s="7">
        <f t="shared" si="18"/>
        <v>0.49071864226995493</v>
      </c>
      <c r="R63" s="7">
        <f t="shared" si="18"/>
        <v>0.49274182607515943</v>
      </c>
      <c r="S63" s="7">
        <f t="shared" si="18"/>
        <v>0.4973389355742297</v>
      </c>
      <c r="T63" s="7">
        <f t="shared" si="18"/>
        <v>0.50031976124493716</v>
      </c>
      <c r="U63" s="7">
        <f t="shared" si="18"/>
        <v>0.50078783311639374</v>
      </c>
      <c r="V63" s="7">
        <f t="shared" si="18"/>
        <v>0.5</v>
      </c>
      <c r="W63" s="7">
        <f t="shared" si="18"/>
        <v>0.50059382422802845</v>
      </c>
      <c r="X63" s="7">
        <f t="shared" si="18"/>
        <v>0.50249593684699323</v>
      </c>
      <c r="Y63" s="7">
        <f>Y57/Y55</f>
        <v>0.50631277706077105</v>
      </c>
    </row>
    <row r="64" spans="1:25" s="9" customFormat="1" ht="18" customHeight="1">
      <c r="A64" s="89" t="s">
        <v>38</v>
      </c>
      <c r="B64" s="43">
        <f t="shared" ref="B64:X64" si="19">B62+B63</f>
        <v>1</v>
      </c>
      <c r="C64" s="43">
        <f t="shared" si="19"/>
        <v>1</v>
      </c>
      <c r="D64" s="43">
        <f t="shared" si="19"/>
        <v>1</v>
      </c>
      <c r="E64" s="43">
        <f t="shared" si="19"/>
        <v>1</v>
      </c>
      <c r="F64" s="43">
        <f t="shared" si="19"/>
        <v>1</v>
      </c>
      <c r="G64" s="43">
        <f t="shared" si="19"/>
        <v>1</v>
      </c>
      <c r="H64" s="43">
        <f t="shared" si="19"/>
        <v>1</v>
      </c>
      <c r="I64" s="43">
        <f t="shared" si="19"/>
        <v>1</v>
      </c>
      <c r="J64" s="43">
        <f t="shared" si="19"/>
        <v>1</v>
      </c>
      <c r="K64" s="43">
        <f t="shared" si="19"/>
        <v>1</v>
      </c>
      <c r="L64" s="43">
        <f t="shared" si="19"/>
        <v>1</v>
      </c>
      <c r="M64" s="43">
        <f t="shared" si="19"/>
        <v>1</v>
      </c>
      <c r="N64" s="43">
        <f t="shared" si="19"/>
        <v>1</v>
      </c>
      <c r="O64" s="43">
        <f t="shared" si="19"/>
        <v>1</v>
      </c>
      <c r="P64" s="43">
        <f t="shared" si="19"/>
        <v>1</v>
      </c>
      <c r="Q64" s="43">
        <f t="shared" si="19"/>
        <v>1</v>
      </c>
      <c r="R64" s="43">
        <f t="shared" si="19"/>
        <v>1</v>
      </c>
      <c r="S64" s="43">
        <f t="shared" si="19"/>
        <v>1</v>
      </c>
      <c r="T64" s="43">
        <f t="shared" si="19"/>
        <v>1</v>
      </c>
      <c r="U64" s="43">
        <f t="shared" si="19"/>
        <v>1</v>
      </c>
      <c r="V64" s="43">
        <f t="shared" si="19"/>
        <v>1</v>
      </c>
      <c r="W64" s="43">
        <f t="shared" si="19"/>
        <v>1</v>
      </c>
      <c r="X64" s="43">
        <f t="shared" si="19"/>
        <v>1</v>
      </c>
      <c r="Y64" s="43">
        <f>Y62+Y63</f>
        <v>1</v>
      </c>
    </row>
    <row r="65" spans="1:23" s="9" customFormat="1" ht="18" customHeight="1">
      <c r="A65" s="19" t="s">
        <v>52</v>
      </c>
      <c r="B65" s="14"/>
      <c r="C65" s="14"/>
      <c r="D65" s="14"/>
      <c r="E65" s="8"/>
      <c r="F65" s="8"/>
      <c r="G65" s="8"/>
      <c r="H65" s="8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s="9" customFormat="1" ht="18" customHeight="1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23" s="9" customFormat="1" ht="18" customHeight="1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23" s="9" customFormat="1" ht="18" customHeight="1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23" s="9" customFormat="1" ht="18" customHeight="1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23" s="9" customFormat="1" ht="18" customHeight="1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23" s="9" customFormat="1" ht="18" customHeight="1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23" s="9" customFormat="1" ht="18" customHeight="1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23" s="9" customFormat="1" ht="18" customHeight="1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23" s="9" customFormat="1" ht="18" customHeight="1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23" s="9" customFormat="1" ht="18" customHeight="1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23" s="9" customFormat="1" ht="18" customHeight="1">
      <c r="A76" s="8"/>
      <c r="B76" s="8"/>
      <c r="C76" s="8"/>
      <c r="D76" s="8"/>
      <c r="E76" s="8"/>
      <c r="F76" s="8"/>
      <c r="G76" s="8"/>
      <c r="H76" s="8"/>
      <c r="I76" s="8"/>
      <c r="J76" s="8"/>
    </row>
  </sheetData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75"/>
  <sheetViews>
    <sheetView zoomScale="72" zoomScaleNormal="80" zoomScalePageLayoutView="80" workbookViewId="0">
      <selection activeCell="A2" sqref="A2"/>
    </sheetView>
  </sheetViews>
  <sheetFormatPr defaultColWidth="10.875" defaultRowHeight="15"/>
  <cols>
    <col min="1" max="1" width="29.125" style="5" customWidth="1"/>
    <col min="2" max="3" width="10.875" style="5" customWidth="1"/>
    <col min="4" max="16384" width="10.875" style="5"/>
  </cols>
  <sheetData>
    <row r="1" spans="1:24" ht="28.5">
      <c r="A1" s="45" t="s">
        <v>0</v>
      </c>
      <c r="B1" s="45"/>
      <c r="C1" s="45"/>
    </row>
    <row r="2" spans="1:24" ht="23.25">
      <c r="A2" s="46" t="s">
        <v>4</v>
      </c>
      <c r="B2" s="46"/>
      <c r="C2" s="46"/>
    </row>
    <row r="3" spans="1:24" ht="18" customHeight="1"/>
    <row r="4" spans="1:24" ht="18" customHeight="1"/>
    <row r="5" spans="1:24" ht="18" customHeight="1">
      <c r="A5" s="33" t="s">
        <v>61</v>
      </c>
      <c r="B5" s="33"/>
      <c r="C5" s="33"/>
    </row>
    <row r="6" spans="1:24" ht="18" customHeight="1"/>
    <row r="7" spans="1:24" ht="18" customHeight="1">
      <c r="A7" s="80" t="s">
        <v>14</v>
      </c>
      <c r="B7" s="81">
        <v>2000</v>
      </c>
      <c r="C7" s="81">
        <v>2001</v>
      </c>
      <c r="D7" s="81">
        <v>2002</v>
      </c>
      <c r="E7" s="81">
        <v>2003</v>
      </c>
      <c r="F7" s="81">
        <v>2004</v>
      </c>
      <c r="G7" s="81">
        <v>2005</v>
      </c>
      <c r="H7" s="81">
        <v>2006</v>
      </c>
      <c r="I7" s="81">
        <v>2007</v>
      </c>
      <c r="J7" s="81">
        <v>2008</v>
      </c>
      <c r="K7" s="81">
        <v>2009</v>
      </c>
      <c r="L7" s="81">
        <v>2010</v>
      </c>
      <c r="M7" s="81">
        <v>2011</v>
      </c>
      <c r="N7" s="81">
        <v>2012</v>
      </c>
      <c r="O7" s="81">
        <v>2013</v>
      </c>
      <c r="P7" s="81">
        <v>2014</v>
      </c>
      <c r="Q7" s="81">
        <v>2015</v>
      </c>
      <c r="R7" s="81">
        <v>2016</v>
      </c>
      <c r="S7" s="81">
        <v>2017</v>
      </c>
      <c r="T7" s="81">
        <v>2018</v>
      </c>
      <c r="U7" s="81">
        <v>2019</v>
      </c>
      <c r="V7" s="81">
        <v>2020</v>
      </c>
      <c r="W7" s="81">
        <v>2021</v>
      </c>
      <c r="X7" s="81">
        <v>2022</v>
      </c>
    </row>
    <row r="8" spans="1:24" ht="18" customHeight="1">
      <c r="A8" s="27" t="s">
        <v>38</v>
      </c>
      <c r="B8" s="42">
        <f t="shared" ref="B8:X8" si="0">B9+B10</f>
        <v>149673</v>
      </c>
      <c r="C8" s="42">
        <f t="shared" si="0"/>
        <v>151492</v>
      </c>
      <c r="D8" s="42">
        <f t="shared" si="0"/>
        <v>155479</v>
      </c>
      <c r="E8" s="42">
        <f t="shared" si="0"/>
        <v>158932</v>
      </c>
      <c r="F8" s="42">
        <f t="shared" si="0"/>
        <v>162853</v>
      </c>
      <c r="G8" s="42">
        <f t="shared" si="0"/>
        <v>165294</v>
      </c>
      <c r="H8" s="42">
        <f t="shared" si="0"/>
        <v>166989</v>
      </c>
      <c r="I8" s="42">
        <f t="shared" si="0"/>
        <v>169122</v>
      </c>
      <c r="J8" s="42">
        <f t="shared" si="0"/>
        <v>171904</v>
      </c>
      <c r="K8" s="42">
        <f t="shared" si="0"/>
        <v>173324</v>
      </c>
      <c r="L8" s="42">
        <f t="shared" si="0"/>
        <v>173638</v>
      </c>
      <c r="M8" s="42">
        <f t="shared" si="0"/>
        <v>173333</v>
      </c>
      <c r="N8" s="42">
        <f t="shared" si="0"/>
        <v>173100</v>
      </c>
      <c r="O8" s="42">
        <f t="shared" si="0"/>
        <v>172332</v>
      </c>
      <c r="P8" s="42">
        <f t="shared" si="0"/>
        <v>170264</v>
      </c>
      <c r="Q8" s="42">
        <f t="shared" si="0"/>
        <v>169652</v>
      </c>
      <c r="R8" s="42">
        <f t="shared" si="0"/>
        <v>168673</v>
      </c>
      <c r="S8" s="42">
        <f t="shared" si="0"/>
        <v>168220</v>
      </c>
      <c r="T8" s="42">
        <f t="shared" si="0"/>
        <v>168432</v>
      </c>
      <c r="U8" s="42">
        <f t="shared" si="0"/>
        <v>169069</v>
      </c>
      <c r="V8" s="42">
        <f t="shared" si="0"/>
        <v>169848</v>
      </c>
      <c r="W8" s="42">
        <f t="shared" si="0"/>
        <v>169898</v>
      </c>
      <c r="X8" s="42">
        <f t="shared" si="0"/>
        <v>170049</v>
      </c>
    </row>
    <row r="9" spans="1:24" ht="18" customHeight="1">
      <c r="A9" s="28" t="s">
        <v>62</v>
      </c>
      <c r="B9" s="29">
        <v>148749</v>
      </c>
      <c r="C9" s="29">
        <v>149321</v>
      </c>
      <c r="D9" s="29">
        <v>150661</v>
      </c>
      <c r="E9" s="29">
        <v>151839</v>
      </c>
      <c r="F9" s="29">
        <v>153753</v>
      </c>
      <c r="G9" s="29">
        <v>154202</v>
      </c>
      <c r="H9" s="29">
        <v>155063</v>
      </c>
      <c r="I9" s="29">
        <v>155866</v>
      </c>
      <c r="J9" s="29">
        <v>156656</v>
      </c>
      <c r="K9" s="29">
        <v>157262</v>
      </c>
      <c r="L9" s="29">
        <v>157568</v>
      </c>
      <c r="M9" s="29">
        <v>158003</v>
      </c>
      <c r="N9" s="29">
        <v>158214</v>
      </c>
      <c r="O9" s="29">
        <v>158001</v>
      </c>
      <c r="P9" s="29">
        <v>158002</v>
      </c>
      <c r="Q9" s="29">
        <v>157923</v>
      </c>
      <c r="R9" s="29">
        <v>157563</v>
      </c>
      <c r="S9" s="29">
        <v>157698</v>
      </c>
      <c r="T9" s="29">
        <v>157409</v>
      </c>
      <c r="U9" s="29">
        <v>157048</v>
      </c>
      <c r="V9" s="29">
        <v>156930</v>
      </c>
      <c r="W9" s="29">
        <v>156774</v>
      </c>
      <c r="X9" s="29">
        <v>156623</v>
      </c>
    </row>
    <row r="10" spans="1:24" ht="18" customHeight="1">
      <c r="A10" s="30" t="s">
        <v>63</v>
      </c>
      <c r="B10" s="31">
        <v>924</v>
      </c>
      <c r="C10" s="31">
        <v>2171</v>
      </c>
      <c r="D10" s="31">
        <v>4818</v>
      </c>
      <c r="E10" s="31">
        <v>7093</v>
      </c>
      <c r="F10" s="31">
        <v>9100</v>
      </c>
      <c r="G10" s="31">
        <v>11092</v>
      </c>
      <c r="H10" s="31">
        <v>11926</v>
      </c>
      <c r="I10" s="31">
        <v>13256</v>
      </c>
      <c r="J10" s="31">
        <v>15248</v>
      </c>
      <c r="K10" s="31">
        <v>16062</v>
      </c>
      <c r="L10" s="31">
        <v>16070</v>
      </c>
      <c r="M10" s="31">
        <v>15330</v>
      </c>
      <c r="N10" s="31">
        <v>14886</v>
      </c>
      <c r="O10" s="31">
        <v>14331</v>
      </c>
      <c r="P10" s="31">
        <v>12262</v>
      </c>
      <c r="Q10" s="31">
        <v>11729</v>
      </c>
      <c r="R10" s="31">
        <v>11110</v>
      </c>
      <c r="S10" s="31">
        <v>10522</v>
      </c>
      <c r="T10" s="31">
        <v>11023</v>
      </c>
      <c r="U10" s="31">
        <v>12021</v>
      </c>
      <c r="V10" s="31">
        <v>12918</v>
      </c>
      <c r="W10" s="31">
        <v>13124</v>
      </c>
      <c r="X10" s="31">
        <v>13426</v>
      </c>
    </row>
    <row r="11" spans="1:24" ht="18" customHeight="1">
      <c r="A11" s="32" t="s">
        <v>47</v>
      </c>
      <c r="B11" s="33"/>
      <c r="C11" s="33"/>
      <c r="D11" s="33"/>
      <c r="E11" s="33"/>
      <c r="F11" s="33"/>
      <c r="G11" s="33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</row>
    <row r="12" spans="1:24" ht="18" customHeight="1"/>
    <row r="13" spans="1:24" ht="18" customHeight="1"/>
    <row r="14" spans="1:24" ht="18" customHeight="1">
      <c r="A14" s="80" t="s">
        <v>48</v>
      </c>
      <c r="B14" s="81">
        <v>2000</v>
      </c>
      <c r="C14" s="81">
        <v>2001</v>
      </c>
      <c r="D14" s="81">
        <v>2002</v>
      </c>
      <c r="E14" s="81">
        <v>2003</v>
      </c>
      <c r="F14" s="81">
        <v>2004</v>
      </c>
      <c r="G14" s="81">
        <v>2005</v>
      </c>
      <c r="H14" s="81">
        <v>2006</v>
      </c>
      <c r="I14" s="81">
        <v>2007</v>
      </c>
      <c r="J14" s="81">
        <v>2008</v>
      </c>
      <c r="K14" s="81">
        <v>2009</v>
      </c>
      <c r="L14" s="81">
        <v>2010</v>
      </c>
      <c r="M14" s="81">
        <v>2011</v>
      </c>
      <c r="N14" s="81">
        <v>2012</v>
      </c>
      <c r="O14" s="81">
        <v>2013</v>
      </c>
      <c r="P14" s="81">
        <v>2014</v>
      </c>
      <c r="Q14" s="81">
        <v>2015</v>
      </c>
      <c r="R14" s="81">
        <v>2016</v>
      </c>
      <c r="S14" s="81">
        <v>2017</v>
      </c>
      <c r="T14" s="81">
        <v>2018</v>
      </c>
      <c r="U14" s="81">
        <v>2019</v>
      </c>
      <c r="V14" s="81">
        <v>2020</v>
      </c>
      <c r="W14" s="81">
        <v>2021</v>
      </c>
      <c r="X14" s="81">
        <v>2022</v>
      </c>
    </row>
    <row r="15" spans="1:24" ht="18" customHeight="1">
      <c r="A15" s="27" t="s">
        <v>38</v>
      </c>
      <c r="B15" s="42">
        <f t="shared" ref="B15:X15" si="1">B16+B17</f>
        <v>73905</v>
      </c>
      <c r="C15" s="42">
        <f t="shared" si="1"/>
        <v>74999</v>
      </c>
      <c r="D15" s="42">
        <f t="shared" si="1"/>
        <v>77164</v>
      </c>
      <c r="E15" s="42">
        <f t="shared" si="1"/>
        <v>78950</v>
      </c>
      <c r="F15" s="42">
        <f t="shared" si="1"/>
        <v>81000</v>
      </c>
      <c r="G15" s="42">
        <f t="shared" si="1"/>
        <v>82408</v>
      </c>
      <c r="H15" s="42">
        <f t="shared" si="1"/>
        <v>83257</v>
      </c>
      <c r="I15" s="42">
        <f t="shared" si="1"/>
        <v>84426</v>
      </c>
      <c r="J15" s="42">
        <f t="shared" si="1"/>
        <v>86023</v>
      </c>
      <c r="K15" s="42">
        <f t="shared" si="1"/>
        <v>86592</v>
      </c>
      <c r="L15" s="42">
        <f t="shared" si="1"/>
        <v>86721</v>
      </c>
      <c r="M15" s="42">
        <f t="shared" si="1"/>
        <v>86520</v>
      </c>
      <c r="N15" s="42">
        <f t="shared" si="1"/>
        <v>86389</v>
      </c>
      <c r="O15" s="42">
        <f t="shared" si="1"/>
        <v>85845</v>
      </c>
      <c r="P15" s="42">
        <f t="shared" si="1"/>
        <v>84663</v>
      </c>
      <c r="Q15" s="42">
        <f t="shared" si="1"/>
        <v>84374</v>
      </c>
      <c r="R15" s="42">
        <f t="shared" si="1"/>
        <v>83836</v>
      </c>
      <c r="S15" s="42">
        <f t="shared" si="1"/>
        <v>83597</v>
      </c>
      <c r="T15" s="42">
        <f t="shared" si="1"/>
        <v>83750</v>
      </c>
      <c r="U15" s="42">
        <f t="shared" si="1"/>
        <v>84123</v>
      </c>
      <c r="V15" s="42">
        <f t="shared" si="1"/>
        <v>84471</v>
      </c>
      <c r="W15" s="42">
        <f t="shared" si="1"/>
        <v>84447</v>
      </c>
      <c r="X15" s="42">
        <f t="shared" si="1"/>
        <v>84505</v>
      </c>
    </row>
    <row r="16" spans="1:24" ht="18" customHeight="1">
      <c r="A16" s="28" t="s">
        <v>62</v>
      </c>
      <c r="B16" s="29">
        <v>73402</v>
      </c>
      <c r="C16" s="29">
        <v>73788</v>
      </c>
      <c r="D16" s="29">
        <v>74483</v>
      </c>
      <c r="E16" s="29">
        <v>75098</v>
      </c>
      <c r="F16" s="29">
        <v>76106</v>
      </c>
      <c r="G16" s="29">
        <v>76416</v>
      </c>
      <c r="H16" s="29">
        <v>76862</v>
      </c>
      <c r="I16" s="29">
        <v>77332</v>
      </c>
      <c r="J16" s="29">
        <v>77787</v>
      </c>
      <c r="K16" s="29">
        <v>78021</v>
      </c>
      <c r="L16" s="29">
        <v>78182</v>
      </c>
      <c r="M16" s="29">
        <v>78430</v>
      </c>
      <c r="N16" s="29">
        <v>78508</v>
      </c>
      <c r="O16" s="29">
        <v>78315</v>
      </c>
      <c r="P16" s="29">
        <v>78252</v>
      </c>
      <c r="Q16" s="29">
        <v>78248</v>
      </c>
      <c r="R16" s="29">
        <v>78083</v>
      </c>
      <c r="S16" s="29">
        <v>78147</v>
      </c>
      <c r="T16" s="29">
        <v>78068</v>
      </c>
      <c r="U16" s="29">
        <v>77935</v>
      </c>
      <c r="V16" s="29">
        <v>77842</v>
      </c>
      <c r="W16" s="29">
        <v>77736</v>
      </c>
      <c r="X16" s="29">
        <v>77678</v>
      </c>
    </row>
    <row r="17" spans="1:24" ht="18" customHeight="1">
      <c r="A17" s="30" t="s">
        <v>63</v>
      </c>
      <c r="B17" s="31">
        <v>503</v>
      </c>
      <c r="C17" s="31">
        <v>1211</v>
      </c>
      <c r="D17" s="31">
        <v>2681</v>
      </c>
      <c r="E17" s="31">
        <v>3852</v>
      </c>
      <c r="F17" s="31">
        <v>4894</v>
      </c>
      <c r="G17" s="31">
        <v>5992</v>
      </c>
      <c r="H17" s="31">
        <v>6395</v>
      </c>
      <c r="I17" s="31">
        <v>7094</v>
      </c>
      <c r="J17" s="31">
        <v>8236</v>
      </c>
      <c r="K17" s="31">
        <v>8571</v>
      </c>
      <c r="L17" s="31">
        <v>8539</v>
      </c>
      <c r="M17" s="31">
        <v>8090</v>
      </c>
      <c r="N17" s="31">
        <v>7881</v>
      </c>
      <c r="O17" s="31">
        <v>7530</v>
      </c>
      <c r="P17" s="31">
        <v>6411</v>
      </c>
      <c r="Q17" s="31">
        <v>6126</v>
      </c>
      <c r="R17" s="31">
        <v>5753</v>
      </c>
      <c r="S17" s="31">
        <v>5450</v>
      </c>
      <c r="T17" s="31">
        <v>5682</v>
      </c>
      <c r="U17" s="31">
        <v>6188</v>
      </c>
      <c r="V17" s="31">
        <v>6629</v>
      </c>
      <c r="W17" s="31">
        <v>6711</v>
      </c>
      <c r="X17" s="31">
        <v>6827</v>
      </c>
    </row>
    <row r="18" spans="1:24" ht="18" customHeight="1">
      <c r="A18" s="32" t="s">
        <v>47</v>
      </c>
      <c r="B18" s="33"/>
      <c r="C18" s="33"/>
      <c r="D18" s="33"/>
      <c r="E18" s="33"/>
      <c r="F18" s="33"/>
      <c r="G18" s="33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spans="1:24" ht="18" customHeight="1"/>
    <row r="20" spans="1:24" ht="18" customHeight="1"/>
    <row r="21" spans="1:24" ht="18" customHeight="1">
      <c r="A21" s="80" t="s">
        <v>49</v>
      </c>
      <c r="B21" s="81">
        <v>2000</v>
      </c>
      <c r="C21" s="81">
        <v>2001</v>
      </c>
      <c r="D21" s="81">
        <v>2002</v>
      </c>
      <c r="E21" s="81">
        <v>2003</v>
      </c>
      <c r="F21" s="81">
        <v>2004</v>
      </c>
      <c r="G21" s="81">
        <v>2005</v>
      </c>
      <c r="H21" s="81">
        <v>2006</v>
      </c>
      <c r="I21" s="81">
        <v>2007</v>
      </c>
      <c r="J21" s="81">
        <v>2008</v>
      </c>
      <c r="K21" s="81">
        <v>2009</v>
      </c>
      <c r="L21" s="81">
        <v>2010</v>
      </c>
      <c r="M21" s="81">
        <v>2011</v>
      </c>
      <c r="N21" s="81">
        <v>2012</v>
      </c>
      <c r="O21" s="81">
        <v>2013</v>
      </c>
      <c r="P21" s="81">
        <v>2014</v>
      </c>
      <c r="Q21" s="81">
        <v>2015</v>
      </c>
      <c r="R21" s="81">
        <v>2016</v>
      </c>
      <c r="S21" s="81">
        <v>2017</v>
      </c>
      <c r="T21" s="81">
        <v>2018</v>
      </c>
      <c r="U21" s="81">
        <v>2019</v>
      </c>
      <c r="V21" s="81">
        <v>2020</v>
      </c>
      <c r="W21" s="81">
        <v>2021</v>
      </c>
      <c r="X21" s="81">
        <v>2022</v>
      </c>
    </row>
    <row r="22" spans="1:24" ht="18" customHeight="1">
      <c r="A22" s="27" t="s">
        <v>38</v>
      </c>
      <c r="B22" s="42">
        <f t="shared" ref="B22:X22" si="2">B23+B24</f>
        <v>75768</v>
      </c>
      <c r="C22" s="42">
        <f t="shared" si="2"/>
        <v>76493</v>
      </c>
      <c r="D22" s="42">
        <f t="shared" si="2"/>
        <v>78315</v>
      </c>
      <c r="E22" s="42">
        <f t="shared" si="2"/>
        <v>79982</v>
      </c>
      <c r="F22" s="42">
        <f t="shared" si="2"/>
        <v>81853</v>
      </c>
      <c r="G22" s="42">
        <f t="shared" si="2"/>
        <v>82886</v>
      </c>
      <c r="H22" s="42">
        <f t="shared" si="2"/>
        <v>83732</v>
      </c>
      <c r="I22" s="42">
        <f t="shared" si="2"/>
        <v>84696</v>
      </c>
      <c r="J22" s="42">
        <f t="shared" si="2"/>
        <v>85881</v>
      </c>
      <c r="K22" s="42">
        <f t="shared" si="2"/>
        <v>86732</v>
      </c>
      <c r="L22" s="42">
        <f t="shared" si="2"/>
        <v>86917</v>
      </c>
      <c r="M22" s="42">
        <f t="shared" si="2"/>
        <v>86813</v>
      </c>
      <c r="N22" s="42">
        <f t="shared" si="2"/>
        <v>86711</v>
      </c>
      <c r="O22" s="42">
        <f t="shared" si="2"/>
        <v>86487</v>
      </c>
      <c r="P22" s="42">
        <f t="shared" si="2"/>
        <v>85601</v>
      </c>
      <c r="Q22" s="42">
        <f t="shared" si="2"/>
        <v>85278</v>
      </c>
      <c r="R22" s="42">
        <f t="shared" si="2"/>
        <v>84837</v>
      </c>
      <c r="S22" s="42">
        <f t="shared" si="2"/>
        <v>84623</v>
      </c>
      <c r="T22" s="42">
        <f t="shared" si="2"/>
        <v>84682</v>
      </c>
      <c r="U22" s="42">
        <f t="shared" si="2"/>
        <v>84946</v>
      </c>
      <c r="V22" s="42">
        <f t="shared" si="2"/>
        <v>85377</v>
      </c>
      <c r="W22" s="42">
        <f t="shared" si="2"/>
        <v>85451</v>
      </c>
      <c r="X22" s="42">
        <f t="shared" si="2"/>
        <v>85544</v>
      </c>
    </row>
    <row r="23" spans="1:24" ht="18" customHeight="1">
      <c r="A23" s="28" t="s">
        <v>62</v>
      </c>
      <c r="B23" s="29">
        <v>75347</v>
      </c>
      <c r="C23" s="29">
        <v>75533</v>
      </c>
      <c r="D23" s="29">
        <v>76178</v>
      </c>
      <c r="E23" s="29">
        <v>76741</v>
      </c>
      <c r="F23" s="29">
        <v>77647</v>
      </c>
      <c r="G23" s="29">
        <v>77786</v>
      </c>
      <c r="H23" s="29">
        <v>78201</v>
      </c>
      <c r="I23" s="29">
        <v>78534</v>
      </c>
      <c r="J23" s="29">
        <v>78869</v>
      </c>
      <c r="K23" s="29">
        <v>79241</v>
      </c>
      <c r="L23" s="29">
        <v>79386</v>
      </c>
      <c r="M23" s="29">
        <v>79573</v>
      </c>
      <c r="N23" s="29">
        <v>79706</v>
      </c>
      <c r="O23" s="29">
        <v>79686</v>
      </c>
      <c r="P23" s="29">
        <v>79750</v>
      </c>
      <c r="Q23" s="29">
        <v>79675</v>
      </c>
      <c r="R23" s="29">
        <v>79480</v>
      </c>
      <c r="S23" s="29">
        <v>79551</v>
      </c>
      <c r="T23" s="29">
        <v>79341</v>
      </c>
      <c r="U23" s="29">
        <v>79113</v>
      </c>
      <c r="V23" s="29">
        <v>79088</v>
      </c>
      <c r="W23" s="29">
        <v>79038</v>
      </c>
      <c r="X23" s="29">
        <v>78945</v>
      </c>
    </row>
    <row r="24" spans="1:24" ht="18" customHeight="1">
      <c r="A24" s="30" t="s">
        <v>63</v>
      </c>
      <c r="B24" s="31">
        <v>421</v>
      </c>
      <c r="C24" s="31">
        <v>960</v>
      </c>
      <c r="D24" s="31">
        <v>2137</v>
      </c>
      <c r="E24" s="31">
        <v>3241</v>
      </c>
      <c r="F24" s="31">
        <v>4206</v>
      </c>
      <c r="G24" s="31">
        <v>5100</v>
      </c>
      <c r="H24" s="31">
        <v>5531</v>
      </c>
      <c r="I24" s="31">
        <v>6162</v>
      </c>
      <c r="J24" s="31">
        <v>7012</v>
      </c>
      <c r="K24" s="31">
        <v>7491</v>
      </c>
      <c r="L24" s="31">
        <v>7531</v>
      </c>
      <c r="M24" s="31">
        <v>7240</v>
      </c>
      <c r="N24" s="31">
        <v>7005</v>
      </c>
      <c r="O24" s="31">
        <v>6801</v>
      </c>
      <c r="P24" s="31">
        <v>5851</v>
      </c>
      <c r="Q24" s="31">
        <v>5603</v>
      </c>
      <c r="R24" s="31">
        <v>5357</v>
      </c>
      <c r="S24" s="31">
        <v>5072</v>
      </c>
      <c r="T24" s="31">
        <v>5341</v>
      </c>
      <c r="U24" s="31">
        <v>5833</v>
      </c>
      <c r="V24" s="31">
        <v>6289</v>
      </c>
      <c r="W24" s="31">
        <v>6413</v>
      </c>
      <c r="X24" s="31">
        <v>6599</v>
      </c>
    </row>
    <row r="25" spans="1:24" ht="18" customHeight="1">
      <c r="A25" s="32" t="s">
        <v>47</v>
      </c>
      <c r="B25" s="33"/>
      <c r="C25" s="33"/>
      <c r="D25" s="33"/>
      <c r="E25" s="33"/>
      <c r="F25" s="33"/>
      <c r="G25" s="33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</row>
    <row r="26" spans="1:24" ht="18" customHeight="1">
      <c r="A26" s="34"/>
      <c r="B26" s="33"/>
      <c r="C26" s="33"/>
      <c r="D26" s="33"/>
      <c r="E26" s="33"/>
      <c r="F26" s="33"/>
      <c r="G26" s="33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</row>
    <row r="27" spans="1:24" ht="18" customHeight="1">
      <c r="A27" s="34"/>
      <c r="B27" s="33"/>
      <c r="C27" s="33"/>
      <c r="D27" s="33"/>
      <c r="E27" s="33"/>
      <c r="F27" s="33"/>
      <c r="G27" s="33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</row>
    <row r="28" spans="1:24" ht="18" customHeight="1">
      <c r="A28" s="34"/>
      <c r="B28" s="33"/>
      <c r="C28" s="33"/>
      <c r="D28" s="33"/>
      <c r="E28" s="33"/>
      <c r="F28" s="33"/>
      <c r="G28" s="33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</row>
    <row r="29" spans="1:24" ht="18" customHeight="1">
      <c r="A29" s="33" t="s">
        <v>64</v>
      </c>
      <c r="B29" s="33"/>
      <c r="C29" s="33"/>
      <c r="D29" s="33"/>
      <c r="E29" s="33"/>
      <c r="F29" s="33"/>
      <c r="G29" s="33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spans="1:24" ht="18" customHeight="1">
      <c r="A30" s="34"/>
      <c r="B30" s="33"/>
      <c r="C30" s="33"/>
      <c r="D30" s="33"/>
      <c r="E30" s="33"/>
      <c r="F30" s="33"/>
      <c r="G30" s="33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</row>
    <row r="31" spans="1:24" ht="18" customHeight="1">
      <c r="A31" s="82" t="s">
        <v>14</v>
      </c>
      <c r="B31" s="114">
        <v>2000</v>
      </c>
      <c r="C31" s="114">
        <v>2001</v>
      </c>
      <c r="D31" s="114">
        <v>2002</v>
      </c>
      <c r="E31" s="114">
        <v>2003</v>
      </c>
      <c r="F31" s="114">
        <v>2004</v>
      </c>
      <c r="G31" s="114">
        <v>2005</v>
      </c>
      <c r="H31" s="114">
        <v>2006</v>
      </c>
      <c r="I31" s="114">
        <v>2007</v>
      </c>
      <c r="J31" s="114">
        <v>2008</v>
      </c>
      <c r="K31" s="114">
        <v>2009</v>
      </c>
      <c r="L31" s="114">
        <v>2010</v>
      </c>
      <c r="M31" s="114">
        <v>2011</v>
      </c>
      <c r="N31" s="114">
        <v>2012</v>
      </c>
      <c r="O31" s="114">
        <v>2013</v>
      </c>
      <c r="P31" s="114">
        <v>2014</v>
      </c>
      <c r="Q31" s="114">
        <v>2015</v>
      </c>
      <c r="R31" s="114">
        <v>2016</v>
      </c>
      <c r="S31" s="114">
        <v>2017</v>
      </c>
      <c r="T31" s="114">
        <v>2018</v>
      </c>
      <c r="U31" s="114">
        <v>2019</v>
      </c>
      <c r="V31" s="114">
        <v>2020</v>
      </c>
      <c r="W31" s="114">
        <v>2021</v>
      </c>
      <c r="X31" s="114">
        <v>2022</v>
      </c>
    </row>
    <row r="32" spans="1:24" ht="18" customHeight="1">
      <c r="A32" s="36" t="s">
        <v>62</v>
      </c>
      <c r="B32" s="115">
        <f t="shared" ref="B32:V32" si="3">B9/B8</f>
        <v>0.99382654186125752</v>
      </c>
      <c r="C32" s="115">
        <f t="shared" si="3"/>
        <v>0.98566921025532706</v>
      </c>
      <c r="D32" s="115">
        <f t="shared" si="3"/>
        <v>0.96901189228127271</v>
      </c>
      <c r="E32" s="115">
        <f t="shared" si="3"/>
        <v>0.95537085042659753</v>
      </c>
      <c r="F32" s="115">
        <f t="shared" si="3"/>
        <v>0.94412138554401825</v>
      </c>
      <c r="G32" s="115">
        <f t="shared" si="3"/>
        <v>0.93289532590414659</v>
      </c>
      <c r="H32" s="115">
        <f t="shared" si="3"/>
        <v>0.92858212217571212</v>
      </c>
      <c r="I32" s="115">
        <f t="shared" si="3"/>
        <v>0.92161871311834065</v>
      </c>
      <c r="J32" s="115">
        <f t="shared" si="3"/>
        <v>0.91129932985852569</v>
      </c>
      <c r="K32" s="115">
        <f t="shared" si="3"/>
        <v>0.90732962544136997</v>
      </c>
      <c r="L32" s="115">
        <f t="shared" si="3"/>
        <v>0.90745113396837096</v>
      </c>
      <c r="M32" s="115">
        <f t="shared" si="3"/>
        <v>0.91155752222600428</v>
      </c>
      <c r="N32" s="115">
        <f t="shared" si="3"/>
        <v>0.91400346620450612</v>
      </c>
      <c r="O32" s="115">
        <f t="shared" si="3"/>
        <v>0.91684074925144488</v>
      </c>
      <c r="P32" s="115">
        <f t="shared" si="3"/>
        <v>0.92798242728938585</v>
      </c>
      <c r="Q32" s="115">
        <f t="shared" si="3"/>
        <v>0.93086435762619957</v>
      </c>
      <c r="R32" s="115">
        <f t="shared" si="3"/>
        <v>0.93413290805285965</v>
      </c>
      <c r="S32" s="115">
        <f t="shared" si="3"/>
        <v>0.93745095708001425</v>
      </c>
      <c r="T32" s="115">
        <f t="shared" si="3"/>
        <v>0.93455519141255816</v>
      </c>
      <c r="U32" s="115">
        <f t="shared" si="3"/>
        <v>0.92889885194802124</v>
      </c>
      <c r="V32" s="115">
        <f t="shared" si="3"/>
        <v>0.92394376148085344</v>
      </c>
      <c r="W32" s="115">
        <f>W9/W8</f>
        <v>0.92275365219131478</v>
      </c>
      <c r="X32" s="115">
        <f>X9/X8</f>
        <v>0.92104628665855137</v>
      </c>
    </row>
    <row r="33" spans="1:24" ht="18" customHeight="1">
      <c r="A33" s="28" t="s">
        <v>63</v>
      </c>
      <c r="B33" s="115">
        <f t="shared" ref="B33:V33" si="4">B10/B8</f>
        <v>6.1734581387424582E-3</v>
      </c>
      <c r="C33" s="115">
        <f t="shared" si="4"/>
        <v>1.4330789744672986E-2</v>
      </c>
      <c r="D33" s="115">
        <f t="shared" si="4"/>
        <v>3.0988107718727287E-2</v>
      </c>
      <c r="E33" s="115">
        <f t="shared" si="4"/>
        <v>4.4629149573402464E-2</v>
      </c>
      <c r="F33" s="115">
        <f t="shared" si="4"/>
        <v>5.5878614455981773E-2</v>
      </c>
      <c r="G33" s="115">
        <f t="shared" si="4"/>
        <v>6.7104674095853453E-2</v>
      </c>
      <c r="H33" s="115">
        <f t="shared" si="4"/>
        <v>7.1417877824287823E-2</v>
      </c>
      <c r="I33" s="115">
        <f t="shared" si="4"/>
        <v>7.8381286881659393E-2</v>
      </c>
      <c r="J33" s="115">
        <f t="shared" si="4"/>
        <v>8.8700670141474314E-2</v>
      </c>
      <c r="K33" s="115">
        <f t="shared" si="4"/>
        <v>9.2670374558630086E-2</v>
      </c>
      <c r="L33" s="115">
        <f t="shared" si="4"/>
        <v>9.2548866031629026E-2</v>
      </c>
      <c r="M33" s="115">
        <f t="shared" si="4"/>
        <v>8.844247777399572E-2</v>
      </c>
      <c r="N33" s="115">
        <f t="shared" si="4"/>
        <v>8.5996533795493935E-2</v>
      </c>
      <c r="O33" s="115">
        <f t="shared" si="4"/>
        <v>8.3159250748555111E-2</v>
      </c>
      <c r="P33" s="115">
        <f t="shared" si="4"/>
        <v>7.2017572710614111E-2</v>
      </c>
      <c r="Q33" s="115">
        <f t="shared" si="4"/>
        <v>6.9135642373800488E-2</v>
      </c>
      <c r="R33" s="115">
        <f t="shared" si="4"/>
        <v>6.5867091947140327E-2</v>
      </c>
      <c r="S33" s="115">
        <f t="shared" si="4"/>
        <v>6.254904291998574E-2</v>
      </c>
      <c r="T33" s="115">
        <f t="shared" si="4"/>
        <v>6.5444808587441811E-2</v>
      </c>
      <c r="U33" s="115">
        <f t="shared" si="4"/>
        <v>7.1101148051978771E-2</v>
      </c>
      <c r="V33" s="115">
        <f t="shared" si="4"/>
        <v>7.605623851914653E-2</v>
      </c>
      <c r="W33" s="115">
        <f>W10/W8</f>
        <v>7.7246347808685209E-2</v>
      </c>
      <c r="X33" s="115">
        <f>X10/X8</f>
        <v>7.8953713341448642E-2</v>
      </c>
    </row>
    <row r="34" spans="1:24" ht="18" customHeight="1">
      <c r="A34" s="30" t="s">
        <v>38</v>
      </c>
      <c r="B34" s="43">
        <f t="shared" ref="B34:V34" si="5">SUM(B32:B33)</f>
        <v>1</v>
      </c>
      <c r="C34" s="43">
        <f t="shared" si="5"/>
        <v>1</v>
      </c>
      <c r="D34" s="43">
        <f t="shared" si="5"/>
        <v>1</v>
      </c>
      <c r="E34" s="43">
        <f t="shared" si="5"/>
        <v>1</v>
      </c>
      <c r="F34" s="43">
        <f t="shared" si="5"/>
        <v>1</v>
      </c>
      <c r="G34" s="43">
        <f t="shared" si="5"/>
        <v>1</v>
      </c>
      <c r="H34" s="43">
        <f t="shared" si="5"/>
        <v>1</v>
      </c>
      <c r="I34" s="43">
        <f t="shared" si="5"/>
        <v>1</v>
      </c>
      <c r="J34" s="43">
        <f t="shared" si="5"/>
        <v>1</v>
      </c>
      <c r="K34" s="43">
        <f t="shared" si="5"/>
        <v>1</v>
      </c>
      <c r="L34" s="43">
        <f t="shared" si="5"/>
        <v>1</v>
      </c>
      <c r="M34" s="43">
        <f t="shared" si="5"/>
        <v>1</v>
      </c>
      <c r="N34" s="43">
        <f t="shared" si="5"/>
        <v>1</v>
      </c>
      <c r="O34" s="43">
        <f t="shared" si="5"/>
        <v>1</v>
      </c>
      <c r="P34" s="43">
        <f t="shared" si="5"/>
        <v>1</v>
      </c>
      <c r="Q34" s="43">
        <f t="shared" si="5"/>
        <v>1</v>
      </c>
      <c r="R34" s="43">
        <f t="shared" si="5"/>
        <v>1</v>
      </c>
      <c r="S34" s="43">
        <f t="shared" si="5"/>
        <v>1</v>
      </c>
      <c r="T34" s="43">
        <f t="shared" si="5"/>
        <v>1</v>
      </c>
      <c r="U34" s="43">
        <f t="shared" si="5"/>
        <v>1</v>
      </c>
      <c r="V34" s="43">
        <f t="shared" si="5"/>
        <v>1</v>
      </c>
      <c r="W34" s="43">
        <f>SUM(W32:W33)</f>
        <v>1</v>
      </c>
      <c r="X34" s="43">
        <f>SUM(X32:X33)</f>
        <v>1</v>
      </c>
    </row>
    <row r="35" spans="1:24" ht="18" customHeight="1">
      <c r="A35" s="32" t="s">
        <v>52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</row>
    <row r="36" spans="1:24" ht="18" customHeight="1">
      <c r="A36" s="34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</row>
    <row r="37" spans="1:24" ht="18" customHeight="1">
      <c r="A37" s="34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8" spans="1:24" ht="18" customHeight="1">
      <c r="A38" s="82" t="s">
        <v>48</v>
      </c>
      <c r="B38" s="114">
        <v>2000</v>
      </c>
      <c r="C38" s="114">
        <v>2001</v>
      </c>
      <c r="D38" s="114">
        <v>2002</v>
      </c>
      <c r="E38" s="114">
        <v>2003</v>
      </c>
      <c r="F38" s="114">
        <v>2004</v>
      </c>
      <c r="G38" s="114">
        <v>2005</v>
      </c>
      <c r="H38" s="114">
        <v>2006</v>
      </c>
      <c r="I38" s="114">
        <v>2007</v>
      </c>
      <c r="J38" s="114">
        <v>2008</v>
      </c>
      <c r="K38" s="114">
        <v>2009</v>
      </c>
      <c r="L38" s="114">
        <v>2010</v>
      </c>
      <c r="M38" s="114">
        <v>2011</v>
      </c>
      <c r="N38" s="114">
        <v>2012</v>
      </c>
      <c r="O38" s="114">
        <v>2013</v>
      </c>
      <c r="P38" s="114">
        <v>2014</v>
      </c>
      <c r="Q38" s="114">
        <v>2015</v>
      </c>
      <c r="R38" s="114">
        <v>2016</v>
      </c>
      <c r="S38" s="114">
        <v>2017</v>
      </c>
      <c r="T38" s="114">
        <v>2018</v>
      </c>
      <c r="U38" s="114">
        <v>2019</v>
      </c>
      <c r="V38" s="114">
        <v>2020</v>
      </c>
      <c r="W38" s="114">
        <v>2021</v>
      </c>
      <c r="X38" s="114">
        <v>2022</v>
      </c>
    </row>
    <row r="39" spans="1:24" ht="18" customHeight="1">
      <c r="A39" s="36" t="s">
        <v>62</v>
      </c>
      <c r="B39" s="115">
        <f t="shared" ref="B39:V39" si="6">B16/B15</f>
        <v>0.99319396522562753</v>
      </c>
      <c r="C39" s="115">
        <f t="shared" si="6"/>
        <v>0.98385311804157394</v>
      </c>
      <c r="D39" s="115">
        <f t="shared" si="6"/>
        <v>0.96525581877559485</v>
      </c>
      <c r="E39" s="115">
        <f t="shared" si="6"/>
        <v>0.95120962634578843</v>
      </c>
      <c r="F39" s="115">
        <f t="shared" si="6"/>
        <v>0.93958024691358022</v>
      </c>
      <c r="G39" s="115">
        <f t="shared" si="6"/>
        <v>0.92728861275604313</v>
      </c>
      <c r="H39" s="115">
        <f t="shared" si="6"/>
        <v>0.92318964171180806</v>
      </c>
      <c r="I39" s="115">
        <f t="shared" si="6"/>
        <v>0.91597375216165633</v>
      </c>
      <c r="J39" s="115">
        <f t="shared" si="6"/>
        <v>0.90425816351440891</v>
      </c>
      <c r="K39" s="115">
        <f t="shared" si="6"/>
        <v>0.90101856984478934</v>
      </c>
      <c r="L39" s="115">
        <f t="shared" si="6"/>
        <v>0.90153480702482669</v>
      </c>
      <c r="M39" s="115">
        <f t="shared" si="6"/>
        <v>0.90649560795191864</v>
      </c>
      <c r="N39" s="115">
        <f t="shared" si="6"/>
        <v>0.90877310768732134</v>
      </c>
      <c r="O39" s="115">
        <f t="shared" si="6"/>
        <v>0.91228376725493621</v>
      </c>
      <c r="P39" s="115">
        <f t="shared" si="6"/>
        <v>0.92427624818397647</v>
      </c>
      <c r="Q39" s="115">
        <f t="shared" si="6"/>
        <v>0.92739469504823757</v>
      </c>
      <c r="R39" s="115">
        <f t="shared" si="6"/>
        <v>0.93137792833627564</v>
      </c>
      <c r="S39" s="115">
        <f t="shared" si="6"/>
        <v>0.93480627295237873</v>
      </c>
      <c r="T39" s="115">
        <f t="shared" si="6"/>
        <v>0.93215522388059702</v>
      </c>
      <c r="U39" s="115">
        <f t="shared" si="6"/>
        <v>0.92644104466079436</v>
      </c>
      <c r="V39" s="115">
        <f t="shared" si="6"/>
        <v>0.92152336304767313</v>
      </c>
      <c r="W39" s="115">
        <f>W16/W15</f>
        <v>0.92053003659099786</v>
      </c>
      <c r="X39" s="115">
        <f>X16/X15</f>
        <v>0.9192118809537897</v>
      </c>
    </row>
    <row r="40" spans="1:24" ht="18" customHeight="1">
      <c r="A40" s="28" t="s">
        <v>63</v>
      </c>
      <c r="B40" s="115">
        <f t="shared" ref="B40:V40" si="7">B17/B15</f>
        <v>6.8060347743725052E-3</v>
      </c>
      <c r="C40" s="115">
        <f t="shared" si="7"/>
        <v>1.6146881958426111E-2</v>
      </c>
      <c r="D40" s="115">
        <f t="shared" si="7"/>
        <v>3.474418122440516E-2</v>
      </c>
      <c r="E40" s="115">
        <f t="shared" si="7"/>
        <v>4.8790373654211523E-2</v>
      </c>
      <c r="F40" s="115">
        <f t="shared" si="7"/>
        <v>6.0419753086419753E-2</v>
      </c>
      <c r="G40" s="115">
        <f t="shared" si="7"/>
        <v>7.2711387243956899E-2</v>
      </c>
      <c r="H40" s="115">
        <f t="shared" si="7"/>
        <v>7.6810358288191979E-2</v>
      </c>
      <c r="I40" s="115">
        <f t="shared" si="7"/>
        <v>8.4026247838343643E-2</v>
      </c>
      <c r="J40" s="115">
        <f t="shared" si="7"/>
        <v>9.5741836485591064E-2</v>
      </c>
      <c r="K40" s="115">
        <f t="shared" si="7"/>
        <v>9.8981430155210645E-2</v>
      </c>
      <c r="L40" s="115">
        <f t="shared" si="7"/>
        <v>9.8465192975173255E-2</v>
      </c>
      <c r="M40" s="115">
        <f t="shared" si="7"/>
        <v>9.3504392048081364E-2</v>
      </c>
      <c r="N40" s="115">
        <f t="shared" si="7"/>
        <v>9.1226892312678692E-2</v>
      </c>
      <c r="O40" s="115">
        <f t="shared" si="7"/>
        <v>8.771623274506378E-2</v>
      </c>
      <c r="P40" s="115">
        <f t="shared" si="7"/>
        <v>7.5723751816023532E-2</v>
      </c>
      <c r="Q40" s="115">
        <f t="shared" si="7"/>
        <v>7.2605304951762387E-2</v>
      </c>
      <c r="R40" s="115">
        <f t="shared" si="7"/>
        <v>6.8622071663724415E-2</v>
      </c>
      <c r="S40" s="115">
        <f t="shared" si="7"/>
        <v>6.519372704762133E-2</v>
      </c>
      <c r="T40" s="115">
        <f t="shared" si="7"/>
        <v>6.7844776119402983E-2</v>
      </c>
      <c r="U40" s="115">
        <f t="shared" si="7"/>
        <v>7.3558955339205687E-2</v>
      </c>
      <c r="V40" s="115">
        <f t="shared" si="7"/>
        <v>7.8476636952326831E-2</v>
      </c>
      <c r="W40" s="115">
        <f>W17/W15</f>
        <v>7.9469963409002101E-2</v>
      </c>
      <c r="X40" s="115">
        <f>X17/X15</f>
        <v>8.0788119046210277E-2</v>
      </c>
    </row>
    <row r="41" spans="1:24" ht="18" customHeight="1">
      <c r="A41" s="30" t="s">
        <v>38</v>
      </c>
      <c r="B41" s="43">
        <f t="shared" ref="B41:V41" si="8">SUM(B39:B40)</f>
        <v>1</v>
      </c>
      <c r="C41" s="43">
        <f t="shared" si="8"/>
        <v>1</v>
      </c>
      <c r="D41" s="43">
        <f t="shared" si="8"/>
        <v>1</v>
      </c>
      <c r="E41" s="43">
        <f t="shared" si="8"/>
        <v>1</v>
      </c>
      <c r="F41" s="43">
        <f t="shared" si="8"/>
        <v>1</v>
      </c>
      <c r="G41" s="43">
        <f t="shared" si="8"/>
        <v>1</v>
      </c>
      <c r="H41" s="43">
        <f t="shared" si="8"/>
        <v>1</v>
      </c>
      <c r="I41" s="43">
        <f t="shared" si="8"/>
        <v>1</v>
      </c>
      <c r="J41" s="43">
        <f t="shared" si="8"/>
        <v>1</v>
      </c>
      <c r="K41" s="43">
        <f t="shared" si="8"/>
        <v>1</v>
      </c>
      <c r="L41" s="43">
        <f t="shared" si="8"/>
        <v>1</v>
      </c>
      <c r="M41" s="43">
        <f t="shared" si="8"/>
        <v>1</v>
      </c>
      <c r="N41" s="43">
        <f t="shared" si="8"/>
        <v>1</v>
      </c>
      <c r="O41" s="43">
        <f t="shared" si="8"/>
        <v>1</v>
      </c>
      <c r="P41" s="43">
        <f t="shared" si="8"/>
        <v>1</v>
      </c>
      <c r="Q41" s="43">
        <f t="shared" si="8"/>
        <v>1</v>
      </c>
      <c r="R41" s="43">
        <f t="shared" si="8"/>
        <v>1</v>
      </c>
      <c r="S41" s="43">
        <f t="shared" si="8"/>
        <v>1</v>
      </c>
      <c r="T41" s="43">
        <f t="shared" si="8"/>
        <v>1</v>
      </c>
      <c r="U41" s="43">
        <f t="shared" si="8"/>
        <v>1</v>
      </c>
      <c r="V41" s="43">
        <f t="shared" si="8"/>
        <v>1</v>
      </c>
      <c r="W41" s="43">
        <f>SUM(W39:W40)</f>
        <v>1</v>
      </c>
      <c r="X41" s="43">
        <f>SUM(X39:X40)</f>
        <v>1</v>
      </c>
    </row>
    <row r="42" spans="1:24" ht="18" customHeight="1">
      <c r="A42" s="32" t="s">
        <v>52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</row>
    <row r="43" spans="1:24" ht="18" customHeight="1">
      <c r="A43" s="34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</row>
    <row r="44" spans="1:24" ht="18" customHeight="1">
      <c r="A44" s="34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</row>
    <row r="45" spans="1:24" ht="18" customHeight="1">
      <c r="A45" s="82" t="s">
        <v>49</v>
      </c>
      <c r="B45" s="81">
        <v>2000</v>
      </c>
      <c r="C45" s="81">
        <v>2001</v>
      </c>
      <c r="D45" s="81">
        <v>2002</v>
      </c>
      <c r="E45" s="81">
        <v>2003</v>
      </c>
      <c r="F45" s="81">
        <v>2004</v>
      </c>
      <c r="G45" s="81">
        <v>2005</v>
      </c>
      <c r="H45" s="81">
        <v>2006</v>
      </c>
      <c r="I45" s="81">
        <v>2007</v>
      </c>
      <c r="J45" s="81">
        <v>2008</v>
      </c>
      <c r="K45" s="81">
        <v>2009</v>
      </c>
      <c r="L45" s="81">
        <v>2010</v>
      </c>
      <c r="M45" s="81">
        <v>2011</v>
      </c>
      <c r="N45" s="81">
        <v>2012</v>
      </c>
      <c r="O45" s="81">
        <v>2013</v>
      </c>
      <c r="P45" s="81">
        <v>2014</v>
      </c>
      <c r="Q45" s="81">
        <v>2015</v>
      </c>
      <c r="R45" s="81">
        <v>2016</v>
      </c>
      <c r="S45" s="81">
        <v>2017</v>
      </c>
      <c r="T45" s="81">
        <v>2018</v>
      </c>
      <c r="U45" s="81">
        <v>2019</v>
      </c>
      <c r="V45" s="81">
        <v>2020</v>
      </c>
      <c r="W45" s="81">
        <v>2021</v>
      </c>
      <c r="X45" s="81">
        <v>2022</v>
      </c>
    </row>
    <row r="46" spans="1:24" ht="18" customHeight="1">
      <c r="A46" s="36" t="s">
        <v>62</v>
      </c>
      <c r="B46" s="116">
        <f t="shared" ref="B46:V46" si="9">B23/B22</f>
        <v>0.99444356456551575</v>
      </c>
      <c r="C46" s="116">
        <f t="shared" si="9"/>
        <v>0.98744983201077219</v>
      </c>
      <c r="D46" s="116">
        <f t="shared" si="9"/>
        <v>0.97271276256145056</v>
      </c>
      <c r="E46" s="116">
        <f t="shared" si="9"/>
        <v>0.95947838263609309</v>
      </c>
      <c r="F46" s="116">
        <f t="shared" si="9"/>
        <v>0.94861520042026559</v>
      </c>
      <c r="G46" s="116">
        <f t="shared" si="9"/>
        <v>0.93846970537847163</v>
      </c>
      <c r="H46" s="116">
        <f t="shared" si="9"/>
        <v>0.93394401184732245</v>
      </c>
      <c r="I46" s="116">
        <f t="shared" si="9"/>
        <v>0.92724567866251062</v>
      </c>
      <c r="J46" s="116">
        <f t="shared" si="9"/>
        <v>0.91835213842409846</v>
      </c>
      <c r="K46" s="116">
        <f t="shared" si="9"/>
        <v>0.91363049393534101</v>
      </c>
      <c r="L46" s="116">
        <f t="shared" si="9"/>
        <v>0.91335411944728884</v>
      </c>
      <c r="M46" s="116">
        <f t="shared" si="9"/>
        <v>0.91660235218227681</v>
      </c>
      <c r="N46" s="116">
        <f t="shared" si="9"/>
        <v>0.9192144018636621</v>
      </c>
      <c r="O46" s="116">
        <f t="shared" si="9"/>
        <v>0.92136390440181759</v>
      </c>
      <c r="P46" s="116">
        <f t="shared" si="9"/>
        <v>0.93164799476641624</v>
      </c>
      <c r="Q46" s="116">
        <f t="shared" si="9"/>
        <v>0.93429723961631372</v>
      </c>
      <c r="R46" s="116">
        <f t="shared" si="9"/>
        <v>0.93685538149628111</v>
      </c>
      <c r="S46" s="116">
        <f t="shared" si="9"/>
        <v>0.94006357609633318</v>
      </c>
      <c r="T46" s="116">
        <f t="shared" si="9"/>
        <v>0.93692874518787939</v>
      </c>
      <c r="U46" s="116">
        <f t="shared" si="9"/>
        <v>0.93133284674969985</v>
      </c>
      <c r="V46" s="116">
        <f t="shared" si="9"/>
        <v>0.92633847523337665</v>
      </c>
      <c r="W46" s="116">
        <f>W23/W22</f>
        <v>0.92495114158991698</v>
      </c>
      <c r="X46" s="116">
        <f>X23/X22</f>
        <v>0.92285841204526331</v>
      </c>
    </row>
    <row r="47" spans="1:24" ht="18" customHeight="1">
      <c r="A47" s="28" t="s">
        <v>63</v>
      </c>
      <c r="B47" s="115">
        <f t="shared" ref="B47:V47" si="10">B24/B22</f>
        <v>5.5564354344842153E-3</v>
      </c>
      <c r="C47" s="115">
        <f t="shared" si="10"/>
        <v>1.2550167989227772E-2</v>
      </c>
      <c r="D47" s="115">
        <f t="shared" si="10"/>
        <v>2.7287237438549449E-2</v>
      </c>
      <c r="E47" s="115">
        <f t="shared" si="10"/>
        <v>4.052161736390688E-2</v>
      </c>
      <c r="F47" s="115">
        <f t="shared" si="10"/>
        <v>5.1384799579734401E-2</v>
      </c>
      <c r="G47" s="115">
        <f t="shared" si="10"/>
        <v>6.1530294621528363E-2</v>
      </c>
      <c r="H47" s="115">
        <f t="shared" si="10"/>
        <v>6.6055988152677589E-2</v>
      </c>
      <c r="I47" s="115">
        <f t="shared" si="10"/>
        <v>7.275432133748938E-2</v>
      </c>
      <c r="J47" s="115">
        <f t="shared" si="10"/>
        <v>8.1647861575901537E-2</v>
      </c>
      <c r="K47" s="115">
        <f t="shared" si="10"/>
        <v>8.6369506064658944E-2</v>
      </c>
      <c r="L47" s="115">
        <f t="shared" si="10"/>
        <v>8.6645880552711205E-2</v>
      </c>
      <c r="M47" s="115">
        <f t="shared" si="10"/>
        <v>8.3397647817723158E-2</v>
      </c>
      <c r="N47" s="115">
        <f t="shared" si="10"/>
        <v>8.0785598136337955E-2</v>
      </c>
      <c r="O47" s="115">
        <f t="shared" si="10"/>
        <v>7.8636095598182382E-2</v>
      </c>
      <c r="P47" s="115">
        <f t="shared" si="10"/>
        <v>6.8352005233583715E-2</v>
      </c>
      <c r="Q47" s="115">
        <f t="shared" si="10"/>
        <v>6.570276038368629E-2</v>
      </c>
      <c r="R47" s="115">
        <f t="shared" si="10"/>
        <v>6.31446185037189E-2</v>
      </c>
      <c r="S47" s="115">
        <f t="shared" si="10"/>
        <v>5.9936423903666852E-2</v>
      </c>
      <c r="T47" s="115">
        <f t="shared" si="10"/>
        <v>6.3071254812120642E-2</v>
      </c>
      <c r="U47" s="115">
        <f t="shared" si="10"/>
        <v>6.8667153250300192E-2</v>
      </c>
      <c r="V47" s="115">
        <f t="shared" si="10"/>
        <v>7.3661524766623326E-2</v>
      </c>
      <c r="W47" s="115">
        <f>W24/W22</f>
        <v>7.5048858410082978E-2</v>
      </c>
      <c r="X47" s="115">
        <f>X24/X22</f>
        <v>7.7141587954736746E-2</v>
      </c>
    </row>
    <row r="48" spans="1:24" ht="18" customHeight="1">
      <c r="A48" s="30" t="s">
        <v>38</v>
      </c>
      <c r="B48" s="43">
        <f t="shared" ref="B48:V48" si="11">SUM(B46:B47)</f>
        <v>1</v>
      </c>
      <c r="C48" s="43">
        <f t="shared" si="11"/>
        <v>1</v>
      </c>
      <c r="D48" s="43">
        <f t="shared" si="11"/>
        <v>1</v>
      </c>
      <c r="E48" s="43">
        <f t="shared" si="11"/>
        <v>1</v>
      </c>
      <c r="F48" s="43">
        <f t="shared" si="11"/>
        <v>1</v>
      </c>
      <c r="G48" s="43">
        <f t="shared" si="11"/>
        <v>1</v>
      </c>
      <c r="H48" s="43">
        <f t="shared" si="11"/>
        <v>1</v>
      </c>
      <c r="I48" s="43">
        <f t="shared" si="11"/>
        <v>1</v>
      </c>
      <c r="J48" s="43">
        <f t="shared" si="11"/>
        <v>1</v>
      </c>
      <c r="K48" s="43">
        <f t="shared" si="11"/>
        <v>1</v>
      </c>
      <c r="L48" s="43">
        <f t="shared" si="11"/>
        <v>1</v>
      </c>
      <c r="M48" s="43">
        <f t="shared" si="11"/>
        <v>1</v>
      </c>
      <c r="N48" s="43">
        <f t="shared" si="11"/>
        <v>1</v>
      </c>
      <c r="O48" s="43">
        <f t="shared" si="11"/>
        <v>1</v>
      </c>
      <c r="P48" s="43">
        <f t="shared" si="11"/>
        <v>1</v>
      </c>
      <c r="Q48" s="43">
        <f t="shared" si="11"/>
        <v>1</v>
      </c>
      <c r="R48" s="43">
        <f t="shared" si="11"/>
        <v>1</v>
      </c>
      <c r="S48" s="43">
        <f t="shared" si="11"/>
        <v>1</v>
      </c>
      <c r="T48" s="43">
        <f t="shared" si="11"/>
        <v>1</v>
      </c>
      <c r="U48" s="43">
        <f t="shared" si="11"/>
        <v>1</v>
      </c>
      <c r="V48" s="43">
        <f t="shared" si="11"/>
        <v>1</v>
      </c>
      <c r="W48" s="43">
        <f>SUM(W46:W47)</f>
        <v>1</v>
      </c>
      <c r="X48" s="43">
        <f>SUM(X46:X47)</f>
        <v>1</v>
      </c>
    </row>
    <row r="49" spans="1:24" ht="18" customHeight="1">
      <c r="A49" s="32" t="s">
        <v>52</v>
      </c>
      <c r="B49" s="33"/>
      <c r="C49" s="33"/>
      <c r="D49" s="33"/>
      <c r="E49" s="33"/>
      <c r="F49" s="33"/>
      <c r="G49" s="33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</row>
    <row r="50" spans="1:24" ht="18" customHeight="1">
      <c r="A50" s="34"/>
      <c r="B50" s="33"/>
      <c r="C50" s="33"/>
      <c r="D50" s="33"/>
      <c r="E50" s="33"/>
      <c r="F50" s="33"/>
      <c r="G50" s="33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</row>
    <row r="51" spans="1:24" ht="18" customHeight="1">
      <c r="A51" s="34"/>
      <c r="B51" s="33"/>
      <c r="C51" s="33"/>
      <c r="D51" s="33"/>
      <c r="E51" s="33"/>
      <c r="F51" s="33"/>
      <c r="G51" s="33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</row>
    <row r="52" spans="1:24" ht="18" customHeight="1">
      <c r="A52" s="34"/>
      <c r="B52" s="33"/>
      <c r="C52" s="33"/>
      <c r="D52" s="33"/>
      <c r="E52" s="33"/>
      <c r="F52" s="33"/>
      <c r="G52" s="33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</row>
    <row r="53" spans="1:24" ht="18" customHeight="1">
      <c r="A53" s="33" t="s">
        <v>65</v>
      </c>
      <c r="B53" s="33"/>
      <c r="C53" s="33"/>
      <c r="D53" s="33"/>
      <c r="E53" s="33"/>
      <c r="F53" s="33"/>
      <c r="G53" s="33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</row>
    <row r="54" spans="1:24" ht="18" customHeight="1">
      <c r="A54" s="34"/>
      <c r="B54" s="33"/>
      <c r="C54" s="33"/>
      <c r="D54" s="33"/>
      <c r="E54" s="33"/>
      <c r="F54" s="33"/>
      <c r="G54" s="33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</row>
    <row r="55" spans="1:24" ht="18" customHeight="1">
      <c r="A55" s="9"/>
      <c r="B55" s="81">
        <v>2000</v>
      </c>
      <c r="C55" s="81">
        <v>2001</v>
      </c>
      <c r="D55" s="81">
        <v>2002</v>
      </c>
      <c r="E55" s="81">
        <v>2003</v>
      </c>
      <c r="F55" s="81">
        <v>2004</v>
      </c>
      <c r="G55" s="81">
        <v>2005</v>
      </c>
      <c r="H55" s="81">
        <v>2006</v>
      </c>
      <c r="I55" s="81">
        <v>2007</v>
      </c>
      <c r="J55" s="81">
        <v>2008</v>
      </c>
      <c r="K55" s="81">
        <v>2009</v>
      </c>
      <c r="L55" s="81">
        <v>2010</v>
      </c>
      <c r="M55" s="81">
        <v>2011</v>
      </c>
      <c r="N55" s="81">
        <v>2012</v>
      </c>
      <c r="O55" s="81">
        <v>2013</v>
      </c>
      <c r="P55" s="81">
        <v>2014</v>
      </c>
      <c r="Q55" s="81">
        <v>2015</v>
      </c>
      <c r="R55" s="81">
        <v>2016</v>
      </c>
      <c r="S55" s="81">
        <v>2017</v>
      </c>
      <c r="T55" s="81">
        <v>2018</v>
      </c>
      <c r="U55" s="81">
        <v>2019</v>
      </c>
      <c r="V55" s="81">
        <v>2020</v>
      </c>
      <c r="W55" s="81">
        <v>2021</v>
      </c>
      <c r="X55" s="81">
        <v>2022</v>
      </c>
    </row>
    <row r="56" spans="1:24" ht="18" customHeight="1">
      <c r="A56" s="90" t="s">
        <v>38</v>
      </c>
      <c r="B56" s="44">
        <f t="shared" ref="B56:X56" si="12">B10</f>
        <v>924</v>
      </c>
      <c r="C56" s="44">
        <f t="shared" si="12"/>
        <v>2171</v>
      </c>
      <c r="D56" s="44">
        <f t="shared" si="12"/>
        <v>4818</v>
      </c>
      <c r="E56" s="44">
        <f t="shared" si="12"/>
        <v>7093</v>
      </c>
      <c r="F56" s="44">
        <f t="shared" si="12"/>
        <v>9100</v>
      </c>
      <c r="G56" s="44">
        <f t="shared" si="12"/>
        <v>11092</v>
      </c>
      <c r="H56" s="44">
        <f t="shared" si="12"/>
        <v>11926</v>
      </c>
      <c r="I56" s="44">
        <f t="shared" si="12"/>
        <v>13256</v>
      </c>
      <c r="J56" s="44">
        <f t="shared" si="12"/>
        <v>15248</v>
      </c>
      <c r="K56" s="44">
        <f t="shared" si="12"/>
        <v>16062</v>
      </c>
      <c r="L56" s="44">
        <f t="shared" si="12"/>
        <v>16070</v>
      </c>
      <c r="M56" s="44">
        <f t="shared" si="12"/>
        <v>15330</v>
      </c>
      <c r="N56" s="44">
        <f t="shared" si="12"/>
        <v>14886</v>
      </c>
      <c r="O56" s="44">
        <f t="shared" si="12"/>
        <v>14331</v>
      </c>
      <c r="P56" s="44">
        <f t="shared" si="12"/>
        <v>12262</v>
      </c>
      <c r="Q56" s="44">
        <f t="shared" si="12"/>
        <v>11729</v>
      </c>
      <c r="R56" s="44">
        <f t="shared" si="12"/>
        <v>11110</v>
      </c>
      <c r="S56" s="44">
        <f t="shared" si="12"/>
        <v>10522</v>
      </c>
      <c r="T56" s="44">
        <f t="shared" si="12"/>
        <v>11023</v>
      </c>
      <c r="U56" s="44">
        <f t="shared" si="12"/>
        <v>12021</v>
      </c>
      <c r="V56" s="44">
        <f t="shared" si="12"/>
        <v>12918</v>
      </c>
      <c r="W56" s="44">
        <f t="shared" si="12"/>
        <v>13124</v>
      </c>
      <c r="X56" s="44">
        <f t="shared" si="12"/>
        <v>13426</v>
      </c>
    </row>
    <row r="57" spans="1:24" ht="18" customHeight="1">
      <c r="A57" s="47" t="s">
        <v>66</v>
      </c>
      <c r="B57" s="40">
        <f t="shared" ref="B57:X57" si="13">B17</f>
        <v>503</v>
      </c>
      <c r="C57" s="40">
        <f t="shared" si="13"/>
        <v>1211</v>
      </c>
      <c r="D57" s="40">
        <f t="shared" si="13"/>
        <v>2681</v>
      </c>
      <c r="E57" s="40">
        <f t="shared" si="13"/>
        <v>3852</v>
      </c>
      <c r="F57" s="40">
        <f t="shared" si="13"/>
        <v>4894</v>
      </c>
      <c r="G57" s="40">
        <f t="shared" si="13"/>
        <v>5992</v>
      </c>
      <c r="H57" s="40">
        <f t="shared" si="13"/>
        <v>6395</v>
      </c>
      <c r="I57" s="40">
        <f t="shared" si="13"/>
        <v>7094</v>
      </c>
      <c r="J57" s="40">
        <f t="shared" si="13"/>
        <v>8236</v>
      </c>
      <c r="K57" s="40">
        <f t="shared" si="13"/>
        <v>8571</v>
      </c>
      <c r="L57" s="40">
        <f t="shared" si="13"/>
        <v>8539</v>
      </c>
      <c r="M57" s="40">
        <f t="shared" si="13"/>
        <v>8090</v>
      </c>
      <c r="N57" s="40">
        <f t="shared" si="13"/>
        <v>7881</v>
      </c>
      <c r="O57" s="40">
        <f t="shared" si="13"/>
        <v>7530</v>
      </c>
      <c r="P57" s="40">
        <f t="shared" si="13"/>
        <v>6411</v>
      </c>
      <c r="Q57" s="40">
        <f t="shared" si="13"/>
        <v>6126</v>
      </c>
      <c r="R57" s="40">
        <f t="shared" si="13"/>
        <v>5753</v>
      </c>
      <c r="S57" s="40">
        <f t="shared" si="13"/>
        <v>5450</v>
      </c>
      <c r="T57" s="40">
        <f t="shared" si="13"/>
        <v>5682</v>
      </c>
      <c r="U57" s="40">
        <f t="shared" si="13"/>
        <v>6188</v>
      </c>
      <c r="V57" s="40">
        <f t="shared" si="13"/>
        <v>6629</v>
      </c>
      <c r="W57" s="40">
        <f t="shared" si="13"/>
        <v>6711</v>
      </c>
      <c r="X57" s="40">
        <f t="shared" si="13"/>
        <v>6827</v>
      </c>
    </row>
    <row r="58" spans="1:24" ht="18" customHeight="1">
      <c r="A58" s="49" t="s">
        <v>67</v>
      </c>
      <c r="B58" s="41">
        <f t="shared" ref="B58:X58" si="14">B24</f>
        <v>421</v>
      </c>
      <c r="C58" s="41">
        <f t="shared" si="14"/>
        <v>960</v>
      </c>
      <c r="D58" s="41">
        <f t="shared" si="14"/>
        <v>2137</v>
      </c>
      <c r="E58" s="41">
        <f t="shared" si="14"/>
        <v>3241</v>
      </c>
      <c r="F58" s="41">
        <f t="shared" si="14"/>
        <v>4206</v>
      </c>
      <c r="G58" s="41">
        <f t="shared" si="14"/>
        <v>5100</v>
      </c>
      <c r="H58" s="41">
        <f t="shared" si="14"/>
        <v>5531</v>
      </c>
      <c r="I58" s="41">
        <f t="shared" si="14"/>
        <v>6162</v>
      </c>
      <c r="J58" s="41">
        <f t="shared" si="14"/>
        <v>7012</v>
      </c>
      <c r="K58" s="41">
        <f t="shared" si="14"/>
        <v>7491</v>
      </c>
      <c r="L58" s="41">
        <f t="shared" si="14"/>
        <v>7531</v>
      </c>
      <c r="M58" s="41">
        <f t="shared" si="14"/>
        <v>7240</v>
      </c>
      <c r="N58" s="41">
        <f t="shared" si="14"/>
        <v>7005</v>
      </c>
      <c r="O58" s="41">
        <f t="shared" si="14"/>
        <v>6801</v>
      </c>
      <c r="P58" s="41">
        <f t="shared" si="14"/>
        <v>5851</v>
      </c>
      <c r="Q58" s="41">
        <f t="shared" si="14"/>
        <v>5603</v>
      </c>
      <c r="R58" s="41">
        <f t="shared" si="14"/>
        <v>5357</v>
      </c>
      <c r="S58" s="41">
        <f t="shared" si="14"/>
        <v>5072</v>
      </c>
      <c r="T58" s="41">
        <f t="shared" si="14"/>
        <v>5341</v>
      </c>
      <c r="U58" s="41">
        <f t="shared" si="14"/>
        <v>5833</v>
      </c>
      <c r="V58" s="41">
        <f t="shared" si="14"/>
        <v>6289</v>
      </c>
      <c r="W58" s="41">
        <f t="shared" si="14"/>
        <v>6413</v>
      </c>
      <c r="X58" s="41">
        <f t="shared" si="14"/>
        <v>6599</v>
      </c>
    </row>
    <row r="59" spans="1:24" ht="18" customHeight="1">
      <c r="A59" s="19" t="s">
        <v>52</v>
      </c>
      <c r="B59" s="8"/>
      <c r="C59" s="8"/>
      <c r="D59" s="8"/>
      <c r="E59" s="8"/>
      <c r="F59" s="8"/>
      <c r="G59" s="8"/>
    </row>
    <row r="60" spans="1:24" ht="18" customHeight="1">
      <c r="A60" s="8"/>
      <c r="B60" s="8"/>
      <c r="C60" s="8"/>
      <c r="D60" s="8"/>
      <c r="E60" s="8"/>
      <c r="F60" s="8"/>
      <c r="G60" s="8"/>
      <c r="H60" s="8"/>
      <c r="I60" s="8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8" customHeight="1">
      <c r="A61" s="8"/>
      <c r="B61" s="8"/>
      <c r="C61" s="8"/>
      <c r="D61" s="8"/>
      <c r="E61" s="8"/>
      <c r="F61" s="8"/>
      <c r="G61" s="8"/>
      <c r="H61" s="8"/>
      <c r="I61" s="8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ht="18" customHeight="1">
      <c r="A62" s="9"/>
      <c r="B62" s="81">
        <v>2000</v>
      </c>
      <c r="C62" s="81">
        <v>2001</v>
      </c>
      <c r="D62" s="81">
        <v>2002</v>
      </c>
      <c r="E62" s="81">
        <v>2003</v>
      </c>
      <c r="F62" s="81">
        <v>2004</v>
      </c>
      <c r="G62" s="81">
        <v>2005</v>
      </c>
      <c r="H62" s="81">
        <v>2006</v>
      </c>
      <c r="I62" s="81">
        <v>2007</v>
      </c>
      <c r="J62" s="81">
        <v>2008</v>
      </c>
      <c r="K62" s="81">
        <v>2009</v>
      </c>
      <c r="L62" s="81">
        <v>2010</v>
      </c>
      <c r="M62" s="81">
        <v>2011</v>
      </c>
      <c r="N62" s="81">
        <v>2012</v>
      </c>
      <c r="O62" s="81">
        <v>2013</v>
      </c>
      <c r="P62" s="81">
        <v>2014</v>
      </c>
      <c r="Q62" s="81">
        <v>2015</v>
      </c>
      <c r="R62" s="81">
        <v>2016</v>
      </c>
      <c r="S62" s="81">
        <v>2017</v>
      </c>
      <c r="T62" s="81">
        <v>2018</v>
      </c>
      <c r="U62" s="81">
        <v>2019</v>
      </c>
      <c r="V62" s="81">
        <v>2020</v>
      </c>
      <c r="W62" s="81">
        <v>2021</v>
      </c>
      <c r="X62" s="81">
        <v>2022</v>
      </c>
    </row>
    <row r="63" spans="1:24" ht="18" customHeight="1">
      <c r="A63" s="91" t="s">
        <v>66</v>
      </c>
      <c r="B63" s="50">
        <f t="shared" ref="B63:V63" si="15">B57/B56</f>
        <v>0.5443722943722944</v>
      </c>
      <c r="C63" s="50">
        <f t="shared" si="15"/>
        <v>0.55780746199907871</v>
      </c>
      <c r="D63" s="50">
        <f t="shared" si="15"/>
        <v>0.55645496056454957</v>
      </c>
      <c r="E63" s="50">
        <f t="shared" si="15"/>
        <v>0.54307063301846892</v>
      </c>
      <c r="F63" s="50">
        <f t="shared" si="15"/>
        <v>0.53780219780219785</v>
      </c>
      <c r="G63" s="50">
        <f t="shared" si="15"/>
        <v>0.54020915975477823</v>
      </c>
      <c r="H63" s="50">
        <f t="shared" si="15"/>
        <v>0.53622337749454974</v>
      </c>
      <c r="I63" s="50">
        <f t="shared" si="15"/>
        <v>0.53515389257694634</v>
      </c>
      <c r="J63" s="50">
        <f t="shared" si="15"/>
        <v>0.54013641133263379</v>
      </c>
      <c r="K63" s="50">
        <f t="shared" si="15"/>
        <v>0.53361972357116172</v>
      </c>
      <c r="L63" s="50">
        <f t="shared" si="15"/>
        <v>0.53136278780336033</v>
      </c>
      <c r="M63" s="50">
        <f t="shared" si="15"/>
        <v>0.52772341813437706</v>
      </c>
      <c r="N63" s="50">
        <f t="shared" si="15"/>
        <v>0.52942361950826278</v>
      </c>
      <c r="O63" s="50">
        <f t="shared" si="15"/>
        <v>0.5254343730374712</v>
      </c>
      <c r="P63" s="50">
        <f t="shared" si="15"/>
        <v>0.52283477409884194</v>
      </c>
      <c r="Q63" s="50">
        <f t="shared" si="15"/>
        <v>0.52229516582828883</v>
      </c>
      <c r="R63" s="50">
        <f t="shared" si="15"/>
        <v>0.51782178217821784</v>
      </c>
      <c r="S63" s="50">
        <f t="shared" si="15"/>
        <v>0.51796236456947353</v>
      </c>
      <c r="T63" s="50">
        <f t="shared" si="15"/>
        <v>0.51546765853216003</v>
      </c>
      <c r="U63" s="50">
        <f t="shared" si="15"/>
        <v>0.51476582647034352</v>
      </c>
      <c r="V63" s="50">
        <f t="shared" si="15"/>
        <v>0.51315993187799969</v>
      </c>
      <c r="W63" s="50">
        <f>W57/W56</f>
        <v>0.51135324596159704</v>
      </c>
      <c r="X63" s="50">
        <f t="shared" ref="X63" si="16">X57/X56</f>
        <v>0.50849098763593026</v>
      </c>
    </row>
    <row r="64" spans="1:24" ht="18" customHeight="1">
      <c r="A64" s="36" t="s">
        <v>67</v>
      </c>
      <c r="B64" s="25">
        <f t="shared" ref="B64:V64" si="17">B58/B56</f>
        <v>0.4556277056277056</v>
      </c>
      <c r="C64" s="25">
        <f t="shared" si="17"/>
        <v>0.44219253800092123</v>
      </c>
      <c r="D64" s="25">
        <f t="shared" si="17"/>
        <v>0.44354503943545037</v>
      </c>
      <c r="E64" s="25">
        <f t="shared" si="17"/>
        <v>0.45692936698153108</v>
      </c>
      <c r="F64" s="25">
        <f t="shared" si="17"/>
        <v>0.46219780219780221</v>
      </c>
      <c r="G64" s="25">
        <f t="shared" si="17"/>
        <v>0.45979084024522177</v>
      </c>
      <c r="H64" s="25">
        <f t="shared" si="17"/>
        <v>0.46377662250545026</v>
      </c>
      <c r="I64" s="25">
        <f t="shared" si="17"/>
        <v>0.46484610742305371</v>
      </c>
      <c r="J64" s="25">
        <f t="shared" si="17"/>
        <v>0.45986358866736621</v>
      </c>
      <c r="K64" s="25">
        <f t="shared" si="17"/>
        <v>0.46638027642883823</v>
      </c>
      <c r="L64" s="25">
        <f t="shared" si="17"/>
        <v>0.46863721219663967</v>
      </c>
      <c r="M64" s="25">
        <f t="shared" si="17"/>
        <v>0.47227658186562294</v>
      </c>
      <c r="N64" s="25">
        <f t="shared" si="17"/>
        <v>0.47057638049173722</v>
      </c>
      <c r="O64" s="25">
        <f t="shared" si="17"/>
        <v>0.4745656269625288</v>
      </c>
      <c r="P64" s="25">
        <f t="shared" si="17"/>
        <v>0.47716522590115806</v>
      </c>
      <c r="Q64" s="25">
        <f t="shared" si="17"/>
        <v>0.47770483417171117</v>
      </c>
      <c r="R64" s="25">
        <f t="shared" si="17"/>
        <v>0.48217821782178216</v>
      </c>
      <c r="S64" s="25">
        <f t="shared" si="17"/>
        <v>0.48203763543052652</v>
      </c>
      <c r="T64" s="25">
        <f t="shared" si="17"/>
        <v>0.48453234146783997</v>
      </c>
      <c r="U64" s="25">
        <f t="shared" si="17"/>
        <v>0.48523417352965642</v>
      </c>
      <c r="V64" s="25">
        <f t="shared" si="17"/>
        <v>0.48684006812200031</v>
      </c>
      <c r="W64" s="25">
        <f>W58/W56</f>
        <v>0.48864675403840291</v>
      </c>
      <c r="X64" s="25">
        <f t="shared" ref="X64" si="18">X58/X56</f>
        <v>0.49150901236406974</v>
      </c>
    </row>
    <row r="65" spans="1:24" ht="18" customHeight="1">
      <c r="A65" s="89" t="s">
        <v>38</v>
      </c>
      <c r="B65" s="43">
        <f t="shared" ref="B65:X65" si="19">SUM(B63:B64)</f>
        <v>1</v>
      </c>
      <c r="C65" s="43">
        <f t="shared" si="19"/>
        <v>1</v>
      </c>
      <c r="D65" s="43">
        <f t="shared" si="19"/>
        <v>1</v>
      </c>
      <c r="E65" s="43">
        <f t="shared" si="19"/>
        <v>1</v>
      </c>
      <c r="F65" s="43">
        <f t="shared" si="19"/>
        <v>1</v>
      </c>
      <c r="G65" s="43">
        <f t="shared" si="19"/>
        <v>1</v>
      </c>
      <c r="H65" s="43">
        <f t="shared" si="19"/>
        <v>1</v>
      </c>
      <c r="I65" s="43">
        <f t="shared" si="19"/>
        <v>1</v>
      </c>
      <c r="J65" s="43">
        <f t="shared" si="19"/>
        <v>1</v>
      </c>
      <c r="K65" s="43">
        <f t="shared" si="19"/>
        <v>1</v>
      </c>
      <c r="L65" s="43">
        <f t="shared" si="19"/>
        <v>1</v>
      </c>
      <c r="M65" s="43">
        <f t="shared" si="19"/>
        <v>1</v>
      </c>
      <c r="N65" s="43">
        <f t="shared" si="19"/>
        <v>1</v>
      </c>
      <c r="O65" s="43">
        <f t="shared" si="19"/>
        <v>1</v>
      </c>
      <c r="P65" s="43">
        <f t="shared" si="19"/>
        <v>1</v>
      </c>
      <c r="Q65" s="43">
        <f t="shared" si="19"/>
        <v>1</v>
      </c>
      <c r="R65" s="43">
        <f t="shared" si="19"/>
        <v>1</v>
      </c>
      <c r="S65" s="43">
        <f t="shared" si="19"/>
        <v>1</v>
      </c>
      <c r="T65" s="43">
        <f t="shared" si="19"/>
        <v>1</v>
      </c>
      <c r="U65" s="43">
        <f t="shared" si="19"/>
        <v>1</v>
      </c>
      <c r="V65" s="43">
        <f t="shared" si="19"/>
        <v>1</v>
      </c>
      <c r="W65" s="43">
        <f>SUM(W63:W64)</f>
        <v>1</v>
      </c>
      <c r="X65" s="43">
        <f t="shared" si="19"/>
        <v>1</v>
      </c>
    </row>
    <row r="66" spans="1:24" ht="18" customHeight="1">
      <c r="A66" s="19" t="s">
        <v>52</v>
      </c>
      <c r="B66" s="14"/>
      <c r="C66" s="14"/>
      <c r="D66" s="8"/>
      <c r="E66" s="8"/>
      <c r="F66" s="8"/>
      <c r="G66" s="8"/>
    </row>
    <row r="67" spans="1:24" ht="18" customHeight="1">
      <c r="A67" s="8"/>
      <c r="B67" s="8"/>
      <c r="C67" s="8"/>
      <c r="D67" s="8"/>
      <c r="E67" s="8"/>
      <c r="F67" s="8"/>
      <c r="G67" s="8"/>
      <c r="H67" s="8"/>
      <c r="I67" s="8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4" ht="18" customHeight="1">
      <c r="A68" s="34"/>
      <c r="B68" s="34"/>
      <c r="C68" s="34"/>
      <c r="D68" s="33"/>
      <c r="E68" s="33"/>
      <c r="F68" s="33"/>
      <c r="G68" s="33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</row>
    <row r="69" spans="1:24" ht="18" customHeight="1">
      <c r="A69" s="34"/>
      <c r="B69" s="34"/>
      <c r="C69" s="34"/>
      <c r="D69" s="33"/>
      <c r="E69" s="33"/>
      <c r="F69" s="33"/>
      <c r="G69" s="33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</row>
    <row r="70" spans="1:24" ht="18" customHeight="1">
      <c r="A70" s="34"/>
      <c r="B70" s="34"/>
      <c r="C70" s="34"/>
      <c r="D70" s="33"/>
      <c r="E70" s="33"/>
      <c r="F70" s="33"/>
      <c r="G70" s="33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</row>
    <row r="71" spans="1:24" ht="18" customHeight="1">
      <c r="A71" s="34"/>
      <c r="B71" s="34"/>
      <c r="C71" s="34"/>
      <c r="D71" s="33"/>
      <c r="E71" s="33"/>
      <c r="F71" s="33"/>
      <c r="G71" s="33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</row>
    <row r="72" spans="1:24" ht="18" customHeight="1">
      <c r="A72" s="34"/>
      <c r="B72" s="34"/>
      <c r="C72" s="34"/>
      <c r="D72" s="33"/>
      <c r="E72" s="33"/>
      <c r="F72" s="33"/>
      <c r="G72" s="33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</row>
    <row r="73" spans="1:24" ht="18" customHeight="1">
      <c r="A73" s="34"/>
      <c r="B73" s="34"/>
      <c r="C73" s="34"/>
      <c r="D73" s="33"/>
      <c r="E73" s="33"/>
      <c r="F73" s="33"/>
      <c r="G73" s="33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</row>
    <row r="74" spans="1:24" ht="18" customHeight="1">
      <c r="A74" s="34"/>
      <c r="B74" s="34"/>
      <c r="C74" s="34"/>
      <c r="D74" s="33"/>
      <c r="E74" s="33"/>
      <c r="F74" s="33"/>
      <c r="G74" s="33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</row>
    <row r="75" spans="1:24" ht="18" customHeight="1">
      <c r="A75" s="34"/>
      <c r="B75" s="34"/>
      <c r="C75" s="34"/>
      <c r="D75" s="33"/>
      <c r="E75" s="33"/>
      <c r="F75" s="33"/>
      <c r="G75" s="33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49"/>
  <sheetViews>
    <sheetView zoomScale="80" zoomScaleNormal="80" zoomScalePageLayoutView="80" workbookViewId="0">
      <selection activeCell="A3" sqref="A3"/>
    </sheetView>
  </sheetViews>
  <sheetFormatPr defaultColWidth="10.875" defaultRowHeight="15"/>
  <cols>
    <col min="1" max="1" width="27.125" style="5" customWidth="1"/>
    <col min="2" max="3" width="10.875" style="5" customWidth="1"/>
    <col min="4" max="16384" width="10.875" style="5"/>
  </cols>
  <sheetData>
    <row r="1" spans="1:23" ht="30" customHeight="1">
      <c r="A1" s="45" t="s">
        <v>0</v>
      </c>
      <c r="B1" s="45"/>
      <c r="C1" s="45"/>
    </row>
    <row r="2" spans="1:23" ht="30" customHeight="1">
      <c r="A2" s="46" t="s">
        <v>5</v>
      </c>
      <c r="B2" s="46"/>
      <c r="C2" s="46"/>
    </row>
    <row r="3" spans="1:23" ht="18" customHeight="1"/>
    <row r="4" spans="1:23" ht="18" customHeight="1"/>
    <row r="5" spans="1:23" ht="18" customHeight="1">
      <c r="A5" s="33" t="s">
        <v>68</v>
      </c>
      <c r="B5" s="33"/>
      <c r="C5" s="33"/>
    </row>
    <row r="6" spans="1:23" ht="18" customHeight="1"/>
    <row r="7" spans="1:23" ht="18" customHeight="1">
      <c r="A7" s="80" t="s">
        <v>14</v>
      </c>
      <c r="B7" s="81">
        <v>2001</v>
      </c>
      <c r="C7" s="81">
        <v>2002</v>
      </c>
      <c r="D7" s="81">
        <v>2003</v>
      </c>
      <c r="E7" s="81">
        <v>2004</v>
      </c>
      <c r="F7" s="81">
        <v>2005</v>
      </c>
      <c r="G7" s="81">
        <v>2006</v>
      </c>
      <c r="H7" s="81">
        <v>2007</v>
      </c>
      <c r="I7" s="81">
        <v>2008</v>
      </c>
      <c r="J7" s="81">
        <v>2009</v>
      </c>
      <c r="K7" s="81">
        <v>2010</v>
      </c>
      <c r="L7" s="81">
        <v>2011</v>
      </c>
      <c r="M7" s="81">
        <v>2012</v>
      </c>
      <c r="N7" s="81">
        <v>2013</v>
      </c>
      <c r="O7" s="81">
        <v>2014</v>
      </c>
      <c r="P7" s="81">
        <v>2015</v>
      </c>
      <c r="Q7" s="81">
        <v>2016</v>
      </c>
      <c r="R7" s="81">
        <v>2017</v>
      </c>
      <c r="S7" s="81">
        <v>2018</v>
      </c>
      <c r="T7" s="81">
        <v>2019</v>
      </c>
      <c r="U7" s="81">
        <v>2020</v>
      </c>
      <c r="V7" s="81">
        <v>2021</v>
      </c>
      <c r="W7" s="81">
        <v>2022</v>
      </c>
    </row>
    <row r="8" spans="1:23" ht="18" customHeight="1">
      <c r="A8" s="48" t="s">
        <v>69</v>
      </c>
      <c r="B8" s="54">
        <f>'Nacionalidad (esp-extr)'!C8-'Nacionalidad (esp-extr)'!B8</f>
        <v>1819</v>
      </c>
      <c r="C8" s="54">
        <f>'Nacionalidad (esp-extr)'!D8-'Nacionalidad (esp-extr)'!C8</f>
        <v>3987</v>
      </c>
      <c r="D8" s="54">
        <f>'Nacionalidad (esp-extr)'!E8-'Nacionalidad (esp-extr)'!D8</f>
        <v>3453</v>
      </c>
      <c r="E8" s="54">
        <f>'Nacionalidad (esp-extr)'!F8-'Nacionalidad (esp-extr)'!E8</f>
        <v>3921</v>
      </c>
      <c r="F8" s="54">
        <f>'Nacionalidad (esp-extr)'!G8-'Nacionalidad (esp-extr)'!F8</f>
        <v>2441</v>
      </c>
      <c r="G8" s="54">
        <f>'Nacionalidad (esp-extr)'!H8-'Nacionalidad (esp-extr)'!G8</f>
        <v>1695</v>
      </c>
      <c r="H8" s="54">
        <f>'Nacionalidad (esp-extr)'!I8-'Nacionalidad (esp-extr)'!H8</f>
        <v>2133</v>
      </c>
      <c r="I8" s="54">
        <f>'Nacionalidad (esp-extr)'!J8-'Nacionalidad (esp-extr)'!I8</f>
        <v>2782</v>
      </c>
      <c r="J8" s="54">
        <f>'Nacionalidad (esp-extr)'!K8-'Nacionalidad (esp-extr)'!J8</f>
        <v>1420</v>
      </c>
      <c r="K8" s="54">
        <f>'Nacionalidad (esp-extr)'!L8-'Nacionalidad (esp-extr)'!K8</f>
        <v>314</v>
      </c>
      <c r="L8" s="54">
        <f>'Nacionalidad (esp-extr)'!M8-'Nacionalidad (esp-extr)'!L8</f>
        <v>-305</v>
      </c>
      <c r="M8" s="54">
        <f>'Nacionalidad (esp-extr)'!N8-'Nacionalidad (esp-extr)'!M8</f>
        <v>-233</v>
      </c>
      <c r="N8" s="54">
        <f>'Nacionalidad (esp-extr)'!O8-'Nacionalidad (esp-extr)'!N8</f>
        <v>-768</v>
      </c>
      <c r="O8" s="54">
        <f>'Nacionalidad (esp-extr)'!P8-'Nacionalidad (esp-extr)'!O8</f>
        <v>-2068</v>
      </c>
      <c r="P8" s="54">
        <f>'Nacionalidad (esp-extr)'!Q8-'Nacionalidad (esp-extr)'!P8</f>
        <v>-612</v>
      </c>
      <c r="Q8" s="54">
        <f>'Nacionalidad (esp-extr)'!R8-'Nacionalidad (esp-extr)'!Q8</f>
        <v>-979</v>
      </c>
      <c r="R8" s="54">
        <f>'Nacionalidad (esp-extr)'!S8-'Nacionalidad (esp-extr)'!R8</f>
        <v>-453</v>
      </c>
      <c r="S8" s="54">
        <f>'Nacionalidad (esp-extr)'!T8-'Nacionalidad (esp-extr)'!S8</f>
        <v>212</v>
      </c>
      <c r="T8" s="54">
        <f>'Nacionalidad (esp-extr)'!U8-'Nacionalidad (esp-extr)'!T8</f>
        <v>637</v>
      </c>
      <c r="U8" s="54">
        <f>'Nacionalidad (esp-extr)'!V8-'Nacionalidad (esp-extr)'!U8</f>
        <v>779</v>
      </c>
      <c r="V8" s="54">
        <f>'Nacionalidad (esp-extr)'!W8-'Nacionalidad (esp-extr)'!V8</f>
        <v>50</v>
      </c>
      <c r="W8" s="54">
        <f>'Nacionalidad (esp-extr)'!X8-'Nacionalidad (esp-extr)'!W8</f>
        <v>151</v>
      </c>
    </row>
    <row r="9" spans="1:23" ht="18" customHeight="1">
      <c r="A9" s="47" t="s">
        <v>70</v>
      </c>
      <c r="B9" s="6">
        <f>'Nacionalidad (esp-extr)'!C9-'Nacionalidad (esp-extr)'!B9</f>
        <v>572</v>
      </c>
      <c r="C9" s="6">
        <f>'Nacionalidad (esp-extr)'!D9-'Nacionalidad (esp-extr)'!C9</f>
        <v>1340</v>
      </c>
      <c r="D9" s="6">
        <f>'Nacionalidad (esp-extr)'!E9-'Nacionalidad (esp-extr)'!D9</f>
        <v>1178</v>
      </c>
      <c r="E9" s="6">
        <f>'Nacionalidad (esp-extr)'!F9-'Nacionalidad (esp-extr)'!E9</f>
        <v>1914</v>
      </c>
      <c r="F9" s="6">
        <f>'Nacionalidad (esp-extr)'!G9-'Nacionalidad (esp-extr)'!F9</f>
        <v>449</v>
      </c>
      <c r="G9" s="6">
        <f>'Nacionalidad (esp-extr)'!H9-'Nacionalidad (esp-extr)'!G9</f>
        <v>861</v>
      </c>
      <c r="H9" s="6">
        <f>'Nacionalidad (esp-extr)'!I9-'Nacionalidad (esp-extr)'!H9</f>
        <v>803</v>
      </c>
      <c r="I9" s="6">
        <f>'Nacionalidad (esp-extr)'!J9-'Nacionalidad (esp-extr)'!I9</f>
        <v>790</v>
      </c>
      <c r="J9" s="6">
        <f>'Nacionalidad (esp-extr)'!K9-'Nacionalidad (esp-extr)'!J9</f>
        <v>606</v>
      </c>
      <c r="K9" s="6">
        <f>'Nacionalidad (esp-extr)'!L9-'Nacionalidad (esp-extr)'!K9</f>
        <v>306</v>
      </c>
      <c r="L9" s="6">
        <f>'Nacionalidad (esp-extr)'!M9-'Nacionalidad (esp-extr)'!L9</f>
        <v>435</v>
      </c>
      <c r="M9" s="6">
        <f>'Nacionalidad (esp-extr)'!N9-'Nacionalidad (esp-extr)'!M9</f>
        <v>211</v>
      </c>
      <c r="N9" s="6">
        <f>'Nacionalidad (esp-extr)'!O9-'Nacionalidad (esp-extr)'!N9</f>
        <v>-213</v>
      </c>
      <c r="O9" s="6">
        <f>'Nacionalidad (esp-extr)'!P9-'Nacionalidad (esp-extr)'!O9</f>
        <v>1</v>
      </c>
      <c r="P9" s="6">
        <f>'Nacionalidad (esp-extr)'!Q9-'Nacionalidad (esp-extr)'!P9</f>
        <v>-79</v>
      </c>
      <c r="Q9" s="6">
        <f>'Nacionalidad (esp-extr)'!R9-'Nacionalidad (esp-extr)'!Q9</f>
        <v>-360</v>
      </c>
      <c r="R9" s="6">
        <f>'Nacionalidad (esp-extr)'!S9-'Nacionalidad (esp-extr)'!R9</f>
        <v>135</v>
      </c>
      <c r="S9" s="6">
        <f>'Nacionalidad (esp-extr)'!T9-'Nacionalidad (esp-extr)'!S9</f>
        <v>-289</v>
      </c>
      <c r="T9" s="6">
        <f>'Nacionalidad (esp-extr)'!U9-'Nacionalidad (esp-extr)'!T9</f>
        <v>-361</v>
      </c>
      <c r="U9" s="6">
        <f>'Nacionalidad (esp-extr)'!V9-'Nacionalidad (esp-extr)'!U9</f>
        <v>-118</v>
      </c>
      <c r="V9" s="6">
        <f>'Nacionalidad (esp-extr)'!W9-'Nacionalidad (esp-extr)'!V9</f>
        <v>-156</v>
      </c>
      <c r="W9" s="6">
        <f>'Nacionalidad (esp-extr)'!X9-'Nacionalidad (esp-extr)'!W9</f>
        <v>-151</v>
      </c>
    </row>
    <row r="10" spans="1:23" ht="18" customHeight="1">
      <c r="A10" s="49" t="s">
        <v>71</v>
      </c>
      <c r="B10" s="98">
        <f>'Nacionalidad (esp-extr)'!C10-'Nacionalidad (esp-extr)'!B10</f>
        <v>1247</v>
      </c>
      <c r="C10" s="98">
        <f>'Nacionalidad (esp-extr)'!D10-'Nacionalidad (esp-extr)'!C10</f>
        <v>2647</v>
      </c>
      <c r="D10" s="98">
        <f>'Nacionalidad (esp-extr)'!E10-'Nacionalidad (esp-extr)'!D10</f>
        <v>2275</v>
      </c>
      <c r="E10" s="98">
        <f>'Nacionalidad (esp-extr)'!F10-'Nacionalidad (esp-extr)'!E10</f>
        <v>2007</v>
      </c>
      <c r="F10" s="98">
        <f>'Nacionalidad (esp-extr)'!G10-'Nacionalidad (esp-extr)'!F10</f>
        <v>1992</v>
      </c>
      <c r="G10" s="98">
        <f>'Nacionalidad (esp-extr)'!H10-'Nacionalidad (esp-extr)'!G10</f>
        <v>834</v>
      </c>
      <c r="H10" s="98">
        <f>'Nacionalidad (esp-extr)'!I10-'Nacionalidad (esp-extr)'!H10</f>
        <v>1330</v>
      </c>
      <c r="I10" s="98">
        <f>'Nacionalidad (esp-extr)'!J10-'Nacionalidad (esp-extr)'!I10</f>
        <v>1992</v>
      </c>
      <c r="J10" s="98">
        <f>'Nacionalidad (esp-extr)'!K10-'Nacionalidad (esp-extr)'!J10</f>
        <v>814</v>
      </c>
      <c r="K10" s="98">
        <f>'Nacionalidad (esp-extr)'!L10-'Nacionalidad (esp-extr)'!K10</f>
        <v>8</v>
      </c>
      <c r="L10" s="98">
        <f>'Nacionalidad (esp-extr)'!M10-'Nacionalidad (esp-extr)'!L10</f>
        <v>-740</v>
      </c>
      <c r="M10" s="98">
        <f>'Nacionalidad (esp-extr)'!N10-'Nacionalidad (esp-extr)'!M10</f>
        <v>-444</v>
      </c>
      <c r="N10" s="98">
        <f>'Nacionalidad (esp-extr)'!O10-'Nacionalidad (esp-extr)'!N10</f>
        <v>-555</v>
      </c>
      <c r="O10" s="98">
        <f>'Nacionalidad (esp-extr)'!P10-'Nacionalidad (esp-extr)'!O10</f>
        <v>-2069</v>
      </c>
      <c r="P10" s="98">
        <f>'Nacionalidad (esp-extr)'!Q10-'Nacionalidad (esp-extr)'!P10</f>
        <v>-533</v>
      </c>
      <c r="Q10" s="98">
        <f>'Nacionalidad (esp-extr)'!R10-'Nacionalidad (esp-extr)'!Q10</f>
        <v>-619</v>
      </c>
      <c r="R10" s="98">
        <f>'Nacionalidad (esp-extr)'!S10-'Nacionalidad (esp-extr)'!R10</f>
        <v>-588</v>
      </c>
      <c r="S10" s="98">
        <f>'Nacionalidad (esp-extr)'!T10-'Nacionalidad (esp-extr)'!S10</f>
        <v>501</v>
      </c>
      <c r="T10" s="98">
        <f>'Nacionalidad (esp-extr)'!U10-'Nacionalidad (esp-extr)'!T10</f>
        <v>998</v>
      </c>
      <c r="U10" s="98">
        <f>'Nacionalidad (esp-extr)'!V10-'Nacionalidad (esp-extr)'!U10</f>
        <v>897</v>
      </c>
      <c r="V10" s="98">
        <f>'Nacionalidad (esp-extr)'!W10-'Nacionalidad (esp-extr)'!V10</f>
        <v>206</v>
      </c>
      <c r="W10" s="98">
        <f>'Nacionalidad (esp-extr)'!X10-'Nacionalidad (esp-extr)'!W10</f>
        <v>302</v>
      </c>
    </row>
    <row r="11" spans="1:23" ht="18" customHeight="1">
      <c r="A11" s="32" t="s">
        <v>47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spans="1:23" ht="18" customHeight="1"/>
    <row r="13" spans="1:23" ht="18" customHeight="1"/>
    <row r="14" spans="1:23" ht="18" customHeight="1">
      <c r="A14" s="80" t="s">
        <v>48</v>
      </c>
      <c r="B14" s="81">
        <v>2001</v>
      </c>
      <c r="C14" s="81">
        <v>2002</v>
      </c>
      <c r="D14" s="81">
        <v>2003</v>
      </c>
      <c r="E14" s="81">
        <v>2004</v>
      </c>
      <c r="F14" s="81">
        <v>2005</v>
      </c>
      <c r="G14" s="81">
        <v>2006</v>
      </c>
      <c r="H14" s="81">
        <v>2007</v>
      </c>
      <c r="I14" s="81">
        <v>2008</v>
      </c>
      <c r="J14" s="81">
        <v>2009</v>
      </c>
      <c r="K14" s="81">
        <v>2010</v>
      </c>
      <c r="L14" s="81">
        <v>2011</v>
      </c>
      <c r="M14" s="81">
        <v>2012</v>
      </c>
      <c r="N14" s="81">
        <v>2013</v>
      </c>
      <c r="O14" s="81">
        <v>2014</v>
      </c>
      <c r="P14" s="81">
        <v>2015</v>
      </c>
      <c r="Q14" s="81">
        <v>2016</v>
      </c>
      <c r="R14" s="81">
        <v>2017</v>
      </c>
      <c r="S14" s="81">
        <v>2018</v>
      </c>
      <c r="T14" s="81">
        <v>2019</v>
      </c>
      <c r="U14" s="81">
        <v>2020</v>
      </c>
      <c r="V14" s="81">
        <v>2021</v>
      </c>
      <c r="W14" s="81">
        <v>2022</v>
      </c>
    </row>
    <row r="15" spans="1:23" ht="18" customHeight="1">
      <c r="A15" s="27" t="s">
        <v>69</v>
      </c>
      <c r="B15" s="42">
        <f>'Nacionalidad (esp-extr)'!C15-'Nacionalidad (esp-extr)'!B15</f>
        <v>1094</v>
      </c>
      <c r="C15" s="42">
        <f>'Nacionalidad (esp-extr)'!D15-'Nacionalidad (esp-extr)'!C15</f>
        <v>2165</v>
      </c>
      <c r="D15" s="42">
        <f>'Nacionalidad (esp-extr)'!E15-'Nacionalidad (esp-extr)'!D15</f>
        <v>1786</v>
      </c>
      <c r="E15" s="42">
        <f>'Nacionalidad (esp-extr)'!F15-'Nacionalidad (esp-extr)'!E15</f>
        <v>2050</v>
      </c>
      <c r="F15" s="42">
        <f>'Nacionalidad (esp-extr)'!G15-'Nacionalidad (esp-extr)'!F15</f>
        <v>1408</v>
      </c>
      <c r="G15" s="42">
        <f>'Nacionalidad (esp-extr)'!H15-'Nacionalidad (esp-extr)'!G15</f>
        <v>849</v>
      </c>
      <c r="H15" s="42">
        <f>'Nacionalidad (esp-extr)'!I15-'Nacionalidad (esp-extr)'!H15</f>
        <v>1169</v>
      </c>
      <c r="I15" s="42">
        <f>'Nacionalidad (esp-extr)'!J15-'Nacionalidad (esp-extr)'!I15</f>
        <v>1597</v>
      </c>
      <c r="J15" s="42">
        <f>'Nacionalidad (esp-extr)'!K15-'Nacionalidad (esp-extr)'!J15</f>
        <v>569</v>
      </c>
      <c r="K15" s="42">
        <f>'Nacionalidad (esp-extr)'!L15-'Nacionalidad (esp-extr)'!K15</f>
        <v>129</v>
      </c>
      <c r="L15" s="42">
        <f>'Nacionalidad (esp-extr)'!M15-'Nacionalidad (esp-extr)'!L15</f>
        <v>-201</v>
      </c>
      <c r="M15" s="42">
        <f>'Nacionalidad (esp-extr)'!N15-'Nacionalidad (esp-extr)'!M15</f>
        <v>-131</v>
      </c>
      <c r="N15" s="42">
        <f>'Nacionalidad (esp-extr)'!O15-'Nacionalidad (esp-extr)'!N15</f>
        <v>-544</v>
      </c>
      <c r="O15" s="42">
        <f>'Nacionalidad (esp-extr)'!P15-'Nacionalidad (esp-extr)'!O15</f>
        <v>-1182</v>
      </c>
      <c r="P15" s="42">
        <f>'Nacionalidad (esp-extr)'!Q15-'Nacionalidad (esp-extr)'!P15</f>
        <v>-289</v>
      </c>
      <c r="Q15" s="42">
        <f>'Nacionalidad (esp-extr)'!R15-'Nacionalidad (esp-extr)'!Q15</f>
        <v>-538</v>
      </c>
      <c r="R15" s="42">
        <f>'Nacionalidad (esp-extr)'!S15-'Nacionalidad (esp-extr)'!R15</f>
        <v>-239</v>
      </c>
      <c r="S15" s="42">
        <f>'Nacionalidad (esp-extr)'!T15-'Nacionalidad (esp-extr)'!S15</f>
        <v>153</v>
      </c>
      <c r="T15" s="42">
        <f>'Nacionalidad (esp-extr)'!U15-'Nacionalidad (esp-extr)'!T15</f>
        <v>373</v>
      </c>
      <c r="U15" s="42">
        <f>'Nacionalidad (esp-extr)'!V15-'Nacionalidad (esp-extr)'!U15</f>
        <v>348</v>
      </c>
      <c r="V15" s="42">
        <f>'Nacionalidad (esp-extr)'!W15-'Nacionalidad (esp-extr)'!V15</f>
        <v>-24</v>
      </c>
      <c r="W15" s="42">
        <f>'Nacionalidad (esp-extr)'!X15-'Nacionalidad (esp-extr)'!W15</f>
        <v>58</v>
      </c>
    </row>
    <row r="16" spans="1:23" ht="18" customHeight="1">
      <c r="A16" s="28" t="s">
        <v>70</v>
      </c>
      <c r="B16" s="29">
        <f>'Nacionalidad (esp-extr)'!C16-'Nacionalidad (esp-extr)'!B16</f>
        <v>386</v>
      </c>
      <c r="C16" s="29">
        <f>'Nacionalidad (esp-extr)'!D16-'Nacionalidad (esp-extr)'!C16</f>
        <v>695</v>
      </c>
      <c r="D16" s="29">
        <f>'Nacionalidad (esp-extr)'!E16-'Nacionalidad (esp-extr)'!D16</f>
        <v>615</v>
      </c>
      <c r="E16" s="29">
        <f>'Nacionalidad (esp-extr)'!F16-'Nacionalidad (esp-extr)'!E16</f>
        <v>1008</v>
      </c>
      <c r="F16" s="29">
        <f>'Nacionalidad (esp-extr)'!G16-'Nacionalidad (esp-extr)'!F16</f>
        <v>310</v>
      </c>
      <c r="G16" s="29">
        <f>'Nacionalidad (esp-extr)'!H16-'Nacionalidad (esp-extr)'!G16</f>
        <v>446</v>
      </c>
      <c r="H16" s="29">
        <f>'Nacionalidad (esp-extr)'!I16-'Nacionalidad (esp-extr)'!H16</f>
        <v>470</v>
      </c>
      <c r="I16" s="29">
        <f>'Nacionalidad (esp-extr)'!J16-'Nacionalidad (esp-extr)'!I16</f>
        <v>455</v>
      </c>
      <c r="J16" s="29">
        <f>'Nacionalidad (esp-extr)'!K16-'Nacionalidad (esp-extr)'!J16</f>
        <v>234</v>
      </c>
      <c r="K16" s="29">
        <f>'Nacionalidad (esp-extr)'!L16-'Nacionalidad (esp-extr)'!K16</f>
        <v>161</v>
      </c>
      <c r="L16" s="29">
        <f>'Nacionalidad (esp-extr)'!M16-'Nacionalidad (esp-extr)'!L16</f>
        <v>248</v>
      </c>
      <c r="M16" s="29">
        <f>'Nacionalidad (esp-extr)'!N16-'Nacionalidad (esp-extr)'!M16</f>
        <v>78</v>
      </c>
      <c r="N16" s="29">
        <f>'Nacionalidad (esp-extr)'!O16-'Nacionalidad (esp-extr)'!N16</f>
        <v>-193</v>
      </c>
      <c r="O16" s="29">
        <f>'Nacionalidad (esp-extr)'!P16-'Nacionalidad (esp-extr)'!O16</f>
        <v>-63</v>
      </c>
      <c r="P16" s="29">
        <f>'Nacionalidad (esp-extr)'!Q16-'Nacionalidad (esp-extr)'!P16</f>
        <v>-4</v>
      </c>
      <c r="Q16" s="29">
        <f>'Nacionalidad (esp-extr)'!R16-'Nacionalidad (esp-extr)'!Q16</f>
        <v>-165</v>
      </c>
      <c r="R16" s="29">
        <f>'Nacionalidad (esp-extr)'!S16-'Nacionalidad (esp-extr)'!R16</f>
        <v>64</v>
      </c>
      <c r="S16" s="29">
        <f>'Nacionalidad (esp-extr)'!T16-'Nacionalidad (esp-extr)'!S16</f>
        <v>-79</v>
      </c>
      <c r="T16" s="29">
        <f>'Nacionalidad (esp-extr)'!U16-'Nacionalidad (esp-extr)'!T16</f>
        <v>-133</v>
      </c>
      <c r="U16" s="29">
        <f>'Nacionalidad (esp-extr)'!V16-'Nacionalidad (esp-extr)'!U16</f>
        <v>-93</v>
      </c>
      <c r="V16" s="29">
        <f>'Nacionalidad (esp-extr)'!W16-'Nacionalidad (esp-extr)'!V16</f>
        <v>-106</v>
      </c>
      <c r="W16" s="29">
        <f>'Nacionalidad (esp-extr)'!X16-'Nacionalidad (esp-extr)'!W16</f>
        <v>-58</v>
      </c>
    </row>
    <row r="17" spans="1:23" ht="18" customHeight="1">
      <c r="A17" s="30" t="s">
        <v>71</v>
      </c>
      <c r="B17" s="31">
        <f>'Nacionalidad (esp-extr)'!C17-'Nacionalidad (esp-extr)'!B17</f>
        <v>708</v>
      </c>
      <c r="C17" s="31">
        <f>'Nacionalidad (esp-extr)'!D17-'Nacionalidad (esp-extr)'!C17</f>
        <v>1470</v>
      </c>
      <c r="D17" s="31">
        <f>'Nacionalidad (esp-extr)'!E17-'Nacionalidad (esp-extr)'!D17</f>
        <v>1171</v>
      </c>
      <c r="E17" s="31">
        <f>'Nacionalidad (esp-extr)'!F17-'Nacionalidad (esp-extr)'!E17</f>
        <v>1042</v>
      </c>
      <c r="F17" s="31">
        <f>'Nacionalidad (esp-extr)'!G17-'Nacionalidad (esp-extr)'!F17</f>
        <v>1098</v>
      </c>
      <c r="G17" s="31">
        <f>'Nacionalidad (esp-extr)'!H17-'Nacionalidad (esp-extr)'!G17</f>
        <v>403</v>
      </c>
      <c r="H17" s="31">
        <f>'Nacionalidad (esp-extr)'!I17-'Nacionalidad (esp-extr)'!H17</f>
        <v>699</v>
      </c>
      <c r="I17" s="31">
        <f>'Nacionalidad (esp-extr)'!J17-'Nacionalidad (esp-extr)'!I17</f>
        <v>1142</v>
      </c>
      <c r="J17" s="31">
        <f>'Nacionalidad (esp-extr)'!K17-'Nacionalidad (esp-extr)'!J17</f>
        <v>335</v>
      </c>
      <c r="K17" s="31">
        <f>'Nacionalidad (esp-extr)'!L17-'Nacionalidad (esp-extr)'!K17</f>
        <v>-32</v>
      </c>
      <c r="L17" s="31">
        <f>'Nacionalidad (esp-extr)'!M17-'Nacionalidad (esp-extr)'!L17</f>
        <v>-449</v>
      </c>
      <c r="M17" s="31">
        <f>'Nacionalidad (esp-extr)'!N17-'Nacionalidad (esp-extr)'!M17</f>
        <v>-209</v>
      </c>
      <c r="N17" s="31">
        <f>'Nacionalidad (esp-extr)'!O17-'Nacionalidad (esp-extr)'!N17</f>
        <v>-351</v>
      </c>
      <c r="O17" s="31">
        <f>'Nacionalidad (esp-extr)'!P17-'Nacionalidad (esp-extr)'!O17</f>
        <v>-1119</v>
      </c>
      <c r="P17" s="31">
        <f>'Nacionalidad (esp-extr)'!Q17-'Nacionalidad (esp-extr)'!P17</f>
        <v>-285</v>
      </c>
      <c r="Q17" s="31">
        <f>'Nacionalidad (esp-extr)'!R17-'Nacionalidad (esp-extr)'!Q17</f>
        <v>-373</v>
      </c>
      <c r="R17" s="31">
        <f>'Nacionalidad (esp-extr)'!S17-'Nacionalidad (esp-extr)'!R17</f>
        <v>-303</v>
      </c>
      <c r="S17" s="31">
        <f>'Nacionalidad (esp-extr)'!T17-'Nacionalidad (esp-extr)'!S17</f>
        <v>232</v>
      </c>
      <c r="T17" s="31">
        <f>'Nacionalidad (esp-extr)'!U17-'Nacionalidad (esp-extr)'!T17</f>
        <v>506</v>
      </c>
      <c r="U17" s="31">
        <f>'Nacionalidad (esp-extr)'!V17-'Nacionalidad (esp-extr)'!U17</f>
        <v>441</v>
      </c>
      <c r="V17" s="31">
        <f>'Nacionalidad (esp-extr)'!W17-'Nacionalidad (esp-extr)'!V17</f>
        <v>82</v>
      </c>
      <c r="W17" s="31">
        <f>'Nacionalidad (esp-extr)'!X17-'Nacionalidad (esp-extr)'!W17</f>
        <v>116</v>
      </c>
    </row>
    <row r="18" spans="1:23" ht="18" customHeight="1">
      <c r="A18" s="32" t="s">
        <v>47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1:23" ht="18" customHeight="1"/>
    <row r="20" spans="1:23" ht="18" customHeight="1"/>
    <row r="21" spans="1:23" ht="18" customHeight="1">
      <c r="A21" s="80" t="s">
        <v>49</v>
      </c>
      <c r="B21" s="81">
        <v>2001</v>
      </c>
      <c r="C21" s="81">
        <v>2002</v>
      </c>
      <c r="D21" s="81">
        <v>2003</v>
      </c>
      <c r="E21" s="81">
        <v>2004</v>
      </c>
      <c r="F21" s="81">
        <v>2005</v>
      </c>
      <c r="G21" s="81">
        <v>2006</v>
      </c>
      <c r="H21" s="81">
        <v>2007</v>
      </c>
      <c r="I21" s="81">
        <v>2008</v>
      </c>
      <c r="J21" s="81">
        <v>2009</v>
      </c>
      <c r="K21" s="81">
        <v>2010</v>
      </c>
      <c r="L21" s="81">
        <v>2011</v>
      </c>
      <c r="M21" s="81">
        <v>2012</v>
      </c>
      <c r="N21" s="81">
        <v>2013</v>
      </c>
      <c r="O21" s="81">
        <v>2014</v>
      </c>
      <c r="P21" s="81">
        <v>2015</v>
      </c>
      <c r="Q21" s="81">
        <v>2016</v>
      </c>
      <c r="R21" s="81">
        <v>2017</v>
      </c>
      <c r="S21" s="81">
        <v>2018</v>
      </c>
      <c r="T21" s="81">
        <v>2019</v>
      </c>
      <c r="U21" s="81">
        <v>2020</v>
      </c>
      <c r="V21" s="81">
        <v>2021</v>
      </c>
      <c r="W21" s="81">
        <v>2022</v>
      </c>
    </row>
    <row r="22" spans="1:23" ht="18" customHeight="1">
      <c r="A22" s="27" t="s">
        <v>69</v>
      </c>
      <c r="B22" s="42">
        <f>'Nacionalidad (esp-extr)'!C22-'Nacionalidad (esp-extr)'!B22</f>
        <v>725</v>
      </c>
      <c r="C22" s="42">
        <f>'Nacionalidad (esp-extr)'!D22-'Nacionalidad (esp-extr)'!C22</f>
        <v>1822</v>
      </c>
      <c r="D22" s="42">
        <f>'Nacionalidad (esp-extr)'!E22-'Nacionalidad (esp-extr)'!D22</f>
        <v>1667</v>
      </c>
      <c r="E22" s="42">
        <f>'Nacionalidad (esp-extr)'!F22-'Nacionalidad (esp-extr)'!E22</f>
        <v>1871</v>
      </c>
      <c r="F22" s="42">
        <f>'Nacionalidad (esp-extr)'!G22-'Nacionalidad (esp-extr)'!F22</f>
        <v>1033</v>
      </c>
      <c r="G22" s="42">
        <f>'Nacionalidad (esp-extr)'!H22-'Nacionalidad (esp-extr)'!G22</f>
        <v>846</v>
      </c>
      <c r="H22" s="42">
        <f>'Nacionalidad (esp-extr)'!I22-'Nacionalidad (esp-extr)'!H22</f>
        <v>964</v>
      </c>
      <c r="I22" s="42">
        <f>'Nacionalidad (esp-extr)'!J22-'Nacionalidad (esp-extr)'!I22</f>
        <v>1185</v>
      </c>
      <c r="J22" s="42">
        <f>'Nacionalidad (esp-extr)'!K22-'Nacionalidad (esp-extr)'!J22</f>
        <v>851</v>
      </c>
      <c r="K22" s="42">
        <f>'Nacionalidad (esp-extr)'!L22-'Nacionalidad (esp-extr)'!K22</f>
        <v>185</v>
      </c>
      <c r="L22" s="42">
        <f>'Nacionalidad (esp-extr)'!M22-'Nacionalidad (esp-extr)'!L22</f>
        <v>-104</v>
      </c>
      <c r="M22" s="42">
        <f>'Nacionalidad (esp-extr)'!N22-'Nacionalidad (esp-extr)'!M22</f>
        <v>-102</v>
      </c>
      <c r="N22" s="42">
        <f>'Nacionalidad (esp-extr)'!O22-'Nacionalidad (esp-extr)'!N22</f>
        <v>-224</v>
      </c>
      <c r="O22" s="42">
        <f>'Nacionalidad (esp-extr)'!P22-'Nacionalidad (esp-extr)'!O22</f>
        <v>-886</v>
      </c>
      <c r="P22" s="42">
        <f>'Nacionalidad (esp-extr)'!Q22-'Nacionalidad (esp-extr)'!P22</f>
        <v>-323</v>
      </c>
      <c r="Q22" s="42">
        <f>'Nacionalidad (esp-extr)'!R22-'Nacionalidad (esp-extr)'!Q22</f>
        <v>-441</v>
      </c>
      <c r="R22" s="42">
        <f>'Nacionalidad (esp-extr)'!S22-'Nacionalidad (esp-extr)'!R22</f>
        <v>-214</v>
      </c>
      <c r="S22" s="42">
        <f>'Nacionalidad (esp-extr)'!T22-'Nacionalidad (esp-extr)'!S22</f>
        <v>59</v>
      </c>
      <c r="T22" s="42">
        <f>'Nacionalidad (esp-extr)'!U22-'Nacionalidad (esp-extr)'!T22</f>
        <v>264</v>
      </c>
      <c r="U22" s="42">
        <f>'Nacionalidad (esp-extr)'!V22-'Nacionalidad (esp-extr)'!U22</f>
        <v>431</v>
      </c>
      <c r="V22" s="42">
        <f>'Nacionalidad (esp-extr)'!W22-'Nacionalidad (esp-extr)'!V22</f>
        <v>74</v>
      </c>
      <c r="W22" s="42">
        <f>'Nacionalidad (esp-extr)'!X22-'Nacionalidad (esp-extr)'!W22</f>
        <v>93</v>
      </c>
    </row>
    <row r="23" spans="1:23" ht="18" customHeight="1">
      <c r="A23" s="28" t="s">
        <v>70</v>
      </c>
      <c r="B23" s="29">
        <f>'Nacionalidad (esp-extr)'!C23-'Nacionalidad (esp-extr)'!B23</f>
        <v>186</v>
      </c>
      <c r="C23" s="29">
        <f>'Nacionalidad (esp-extr)'!D23-'Nacionalidad (esp-extr)'!C23</f>
        <v>645</v>
      </c>
      <c r="D23" s="29">
        <f>'Nacionalidad (esp-extr)'!E23-'Nacionalidad (esp-extr)'!D23</f>
        <v>563</v>
      </c>
      <c r="E23" s="29">
        <f>'Nacionalidad (esp-extr)'!F23-'Nacionalidad (esp-extr)'!E23</f>
        <v>906</v>
      </c>
      <c r="F23" s="29">
        <f>'Nacionalidad (esp-extr)'!G23-'Nacionalidad (esp-extr)'!F23</f>
        <v>139</v>
      </c>
      <c r="G23" s="29">
        <f>'Nacionalidad (esp-extr)'!H23-'Nacionalidad (esp-extr)'!G23</f>
        <v>415</v>
      </c>
      <c r="H23" s="29">
        <f>'Nacionalidad (esp-extr)'!I23-'Nacionalidad (esp-extr)'!H23</f>
        <v>333</v>
      </c>
      <c r="I23" s="29">
        <f>'Nacionalidad (esp-extr)'!J23-'Nacionalidad (esp-extr)'!I23</f>
        <v>335</v>
      </c>
      <c r="J23" s="29">
        <f>'Nacionalidad (esp-extr)'!K23-'Nacionalidad (esp-extr)'!J23</f>
        <v>372</v>
      </c>
      <c r="K23" s="29">
        <f>'Nacionalidad (esp-extr)'!L23-'Nacionalidad (esp-extr)'!K23</f>
        <v>145</v>
      </c>
      <c r="L23" s="29">
        <f>'Nacionalidad (esp-extr)'!M23-'Nacionalidad (esp-extr)'!L23</f>
        <v>187</v>
      </c>
      <c r="M23" s="29">
        <f>'Nacionalidad (esp-extr)'!N23-'Nacionalidad (esp-extr)'!M23</f>
        <v>133</v>
      </c>
      <c r="N23" s="29">
        <f>'Nacionalidad (esp-extr)'!O23-'Nacionalidad (esp-extr)'!N23</f>
        <v>-20</v>
      </c>
      <c r="O23" s="29">
        <f>'Nacionalidad (esp-extr)'!P23-'Nacionalidad (esp-extr)'!O23</f>
        <v>64</v>
      </c>
      <c r="P23" s="29">
        <f>'Nacionalidad (esp-extr)'!Q23-'Nacionalidad (esp-extr)'!P23</f>
        <v>-75</v>
      </c>
      <c r="Q23" s="29">
        <f>'Nacionalidad (esp-extr)'!R23-'Nacionalidad (esp-extr)'!Q23</f>
        <v>-195</v>
      </c>
      <c r="R23" s="29">
        <f>'Nacionalidad (esp-extr)'!S23-'Nacionalidad (esp-extr)'!R23</f>
        <v>71</v>
      </c>
      <c r="S23" s="29">
        <f>'Nacionalidad (esp-extr)'!T23-'Nacionalidad (esp-extr)'!S23</f>
        <v>-210</v>
      </c>
      <c r="T23" s="29">
        <f>'Nacionalidad (esp-extr)'!U23-'Nacionalidad (esp-extr)'!T23</f>
        <v>-228</v>
      </c>
      <c r="U23" s="29">
        <f>'Nacionalidad (esp-extr)'!V23-'Nacionalidad (esp-extr)'!U23</f>
        <v>-25</v>
      </c>
      <c r="V23" s="29">
        <f>'Nacionalidad (esp-extr)'!W23-'Nacionalidad (esp-extr)'!V23</f>
        <v>-50</v>
      </c>
      <c r="W23" s="29">
        <f>'Nacionalidad (esp-extr)'!X23-'Nacionalidad (esp-extr)'!W23</f>
        <v>-93</v>
      </c>
    </row>
    <row r="24" spans="1:23" ht="18" customHeight="1">
      <c r="A24" s="30" t="s">
        <v>71</v>
      </c>
      <c r="B24" s="31">
        <f>'Nacionalidad (esp-extr)'!C24-'Nacionalidad (esp-extr)'!B24</f>
        <v>539</v>
      </c>
      <c r="C24" s="31">
        <f>'Nacionalidad (esp-extr)'!D24-'Nacionalidad (esp-extr)'!C24</f>
        <v>1177</v>
      </c>
      <c r="D24" s="31">
        <f>'Nacionalidad (esp-extr)'!E24-'Nacionalidad (esp-extr)'!D24</f>
        <v>1104</v>
      </c>
      <c r="E24" s="31">
        <f>'Nacionalidad (esp-extr)'!F24-'Nacionalidad (esp-extr)'!E24</f>
        <v>965</v>
      </c>
      <c r="F24" s="31">
        <f>'Nacionalidad (esp-extr)'!G24-'Nacionalidad (esp-extr)'!F24</f>
        <v>894</v>
      </c>
      <c r="G24" s="31">
        <f>'Nacionalidad (esp-extr)'!H24-'Nacionalidad (esp-extr)'!G24</f>
        <v>431</v>
      </c>
      <c r="H24" s="31">
        <f>'Nacionalidad (esp-extr)'!I24-'Nacionalidad (esp-extr)'!H24</f>
        <v>631</v>
      </c>
      <c r="I24" s="31">
        <f>'Nacionalidad (esp-extr)'!J24-'Nacionalidad (esp-extr)'!I24</f>
        <v>850</v>
      </c>
      <c r="J24" s="31">
        <f>'Nacionalidad (esp-extr)'!K24-'Nacionalidad (esp-extr)'!J24</f>
        <v>479</v>
      </c>
      <c r="K24" s="31">
        <f>'Nacionalidad (esp-extr)'!L24-'Nacionalidad (esp-extr)'!K24</f>
        <v>40</v>
      </c>
      <c r="L24" s="31">
        <f>'Nacionalidad (esp-extr)'!M24-'Nacionalidad (esp-extr)'!L24</f>
        <v>-291</v>
      </c>
      <c r="M24" s="31">
        <f>'Nacionalidad (esp-extr)'!N24-'Nacionalidad (esp-extr)'!M24</f>
        <v>-235</v>
      </c>
      <c r="N24" s="31">
        <f>'Nacionalidad (esp-extr)'!O24-'Nacionalidad (esp-extr)'!N24</f>
        <v>-204</v>
      </c>
      <c r="O24" s="31">
        <f>'Nacionalidad (esp-extr)'!P24-'Nacionalidad (esp-extr)'!O24</f>
        <v>-950</v>
      </c>
      <c r="P24" s="31">
        <f>'Nacionalidad (esp-extr)'!Q24-'Nacionalidad (esp-extr)'!P24</f>
        <v>-248</v>
      </c>
      <c r="Q24" s="31">
        <f>'Nacionalidad (esp-extr)'!R24-'Nacionalidad (esp-extr)'!Q24</f>
        <v>-246</v>
      </c>
      <c r="R24" s="31">
        <f>'Nacionalidad (esp-extr)'!S24-'Nacionalidad (esp-extr)'!R24</f>
        <v>-285</v>
      </c>
      <c r="S24" s="31">
        <f>'Nacionalidad (esp-extr)'!T24-'Nacionalidad (esp-extr)'!S24</f>
        <v>269</v>
      </c>
      <c r="T24" s="31">
        <f>'Nacionalidad (esp-extr)'!U24-'Nacionalidad (esp-extr)'!T24</f>
        <v>492</v>
      </c>
      <c r="U24" s="31">
        <f>'Nacionalidad (esp-extr)'!V24-'Nacionalidad (esp-extr)'!U24</f>
        <v>456</v>
      </c>
      <c r="V24" s="31">
        <f>'Nacionalidad (esp-extr)'!W24-'Nacionalidad (esp-extr)'!V24</f>
        <v>124</v>
      </c>
      <c r="W24" s="31">
        <f>'Nacionalidad (esp-extr)'!X24-'Nacionalidad (esp-extr)'!W24</f>
        <v>186</v>
      </c>
    </row>
    <row r="25" spans="1:23" ht="18" customHeight="1">
      <c r="A25" s="32" t="s">
        <v>47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23" ht="18" customHeight="1"/>
    <row r="27" spans="1:23" ht="18" customHeight="1"/>
    <row r="28" spans="1:23" ht="18" customHeight="1"/>
    <row r="29" spans="1:23" ht="18" customHeight="1">
      <c r="A29" s="33" t="s">
        <v>72</v>
      </c>
    </row>
    <row r="30" spans="1:23" ht="18" customHeight="1"/>
    <row r="31" spans="1:23" ht="18" customHeight="1">
      <c r="A31" s="80" t="s">
        <v>14</v>
      </c>
      <c r="B31" s="81">
        <v>2001</v>
      </c>
      <c r="C31" s="81">
        <v>2002</v>
      </c>
      <c r="D31" s="81">
        <v>2003</v>
      </c>
      <c r="E31" s="81">
        <v>2004</v>
      </c>
      <c r="F31" s="81">
        <v>2005</v>
      </c>
      <c r="G31" s="81">
        <v>2006</v>
      </c>
      <c r="H31" s="81">
        <v>2007</v>
      </c>
      <c r="I31" s="81">
        <v>2008</v>
      </c>
      <c r="J31" s="81">
        <v>2009</v>
      </c>
      <c r="K31" s="81">
        <v>2010</v>
      </c>
      <c r="L31" s="81">
        <v>2011</v>
      </c>
      <c r="M31" s="81">
        <v>2012</v>
      </c>
      <c r="N31" s="81">
        <v>2013</v>
      </c>
      <c r="O31" s="81">
        <v>2014</v>
      </c>
      <c r="P31" s="81">
        <v>2015</v>
      </c>
      <c r="Q31" s="81">
        <v>2016</v>
      </c>
      <c r="R31" s="81">
        <v>2017</v>
      </c>
      <c r="S31" s="81">
        <v>2018</v>
      </c>
      <c r="T31" s="81">
        <v>2019</v>
      </c>
      <c r="U31" s="81">
        <v>2020</v>
      </c>
      <c r="V31" s="81">
        <v>2021</v>
      </c>
      <c r="W31" s="81">
        <v>2022</v>
      </c>
    </row>
    <row r="32" spans="1:23" ht="18" customHeight="1">
      <c r="A32" s="48" t="s">
        <v>69</v>
      </c>
      <c r="B32" s="52">
        <f>('Nacionalidad (esp-extr)'!C8-'Nacionalidad (esp-extr)'!B8)/'Nacionalidad (esp-extr)'!B8</f>
        <v>1.2153160556680229E-2</v>
      </c>
      <c r="C32" s="52">
        <f>('Nacionalidad (esp-extr)'!D8-'Nacionalidad (esp-extr)'!C8)/'Nacionalidad (esp-extr)'!C8</f>
        <v>2.6318221424233623E-2</v>
      </c>
      <c r="D32" s="52">
        <f>('Nacionalidad (esp-extr)'!E8-'Nacionalidad (esp-extr)'!D8)/'Nacionalidad (esp-extr)'!D8</f>
        <v>2.2208787038764076E-2</v>
      </c>
      <c r="E32" s="52">
        <f>('Nacionalidad (esp-extr)'!F8-'Nacionalidad (esp-extr)'!E8)/'Nacionalidad (esp-extr)'!E8</f>
        <v>2.4670928447386303E-2</v>
      </c>
      <c r="F32" s="52">
        <f>('Nacionalidad (esp-extr)'!G8-'Nacionalidad (esp-extr)'!F8)/'Nacionalidad (esp-extr)'!F8</f>
        <v>1.4988977789785881E-2</v>
      </c>
      <c r="G32" s="52">
        <f>('Nacionalidad (esp-extr)'!H8-'Nacionalidad (esp-extr)'!G8)/'Nacionalidad (esp-extr)'!G8</f>
        <v>1.0254455697121493E-2</v>
      </c>
      <c r="H32" s="52">
        <f>('Nacionalidad (esp-extr)'!I8-'Nacionalidad (esp-extr)'!H8)/'Nacionalidad (esp-extr)'!H8</f>
        <v>1.2773296444675997E-2</v>
      </c>
      <c r="I32" s="52">
        <f>('Nacionalidad (esp-extr)'!J8-'Nacionalidad (esp-extr)'!I8)/'Nacionalidad (esp-extr)'!I8</f>
        <v>1.644966355648585E-2</v>
      </c>
      <c r="J32" s="52">
        <f>('Nacionalidad (esp-extr)'!K8-'Nacionalidad (esp-extr)'!J8)/'Nacionalidad (esp-extr)'!J8</f>
        <v>8.2604244229337303E-3</v>
      </c>
      <c r="K32" s="52">
        <f>('Nacionalidad (esp-extr)'!L8-'Nacionalidad (esp-extr)'!K8)/'Nacionalidad (esp-extr)'!K8</f>
        <v>1.8116360111698321E-3</v>
      </c>
      <c r="L32" s="52">
        <f>('Nacionalidad (esp-extr)'!M8-'Nacionalidad (esp-extr)'!L8)/'Nacionalidad (esp-extr)'!L8</f>
        <v>-1.7565279489512664E-3</v>
      </c>
      <c r="M32" s="52">
        <f>('Nacionalidad (esp-extr)'!N8-'Nacionalidad (esp-extr)'!M8)/'Nacionalidad (esp-extr)'!M8</f>
        <v>-1.344233354294912E-3</v>
      </c>
      <c r="N32" s="52">
        <f>('Nacionalidad (esp-extr)'!O8-'Nacionalidad (esp-extr)'!N8)/'Nacionalidad (esp-extr)'!N8</f>
        <v>-4.4367417677642984E-3</v>
      </c>
      <c r="O32" s="52">
        <f>('Nacionalidad (esp-extr)'!P8-'Nacionalidad (esp-extr)'!O8)/'Nacionalidad (esp-extr)'!O8</f>
        <v>-1.2000092844045214E-2</v>
      </c>
      <c r="P32" s="52">
        <f>('Nacionalidad (esp-extr)'!Q8-'Nacionalidad (esp-extr)'!P8)/'Nacionalidad (esp-extr)'!P8</f>
        <v>-3.5944180801578724E-3</v>
      </c>
      <c r="Q32" s="52">
        <f>('Nacionalidad (esp-extr)'!R8-'Nacionalidad (esp-extr)'!Q8)/'Nacionalidad (esp-extr)'!Q8</f>
        <v>-5.7706363614929389E-3</v>
      </c>
      <c r="R32" s="52">
        <f>('Nacionalidad (esp-extr)'!S8-'Nacionalidad (esp-extr)'!R8)/'Nacionalidad (esp-extr)'!R8</f>
        <v>-2.6856699056754785E-3</v>
      </c>
      <c r="S32" s="52">
        <f>('Nacionalidad (esp-extr)'!T8-'Nacionalidad (esp-extr)'!S8)/'Nacionalidad (esp-extr)'!S8</f>
        <v>1.2602544287242897E-3</v>
      </c>
      <c r="T32" s="52">
        <f>('Nacionalidad (esp-extr)'!U8-'Nacionalidad (esp-extr)'!T8)/'Nacionalidad (esp-extr)'!T8</f>
        <v>3.7819416737912034E-3</v>
      </c>
      <c r="U32" s="52">
        <f>('Nacionalidad (esp-extr)'!V8-'Nacionalidad (esp-extr)'!U8)/'Nacionalidad (esp-extr)'!U8</f>
        <v>4.6075862517670303E-3</v>
      </c>
      <c r="V32" s="52">
        <f>('Nacionalidad (esp-extr)'!W8-'Nacionalidad (esp-extr)'!V8)/'Nacionalidad (esp-extr)'!V8</f>
        <v>2.9438085817907778E-4</v>
      </c>
      <c r="W32" s="52">
        <f>('Nacionalidad (esp-extr)'!X8-'Nacionalidad (esp-extr)'!W8)/'Nacionalidad (esp-extr)'!W8</f>
        <v>8.8876855525079756E-4</v>
      </c>
    </row>
    <row r="33" spans="1:23" ht="18" customHeight="1">
      <c r="A33" s="47" t="s">
        <v>70</v>
      </c>
      <c r="B33" s="25">
        <f>('Nacionalidad (esp-extr)'!C9-'Nacionalidad (esp-extr)'!B9)/'Nacionalidad (esp-extr)'!B9</f>
        <v>3.8454040027159847E-3</v>
      </c>
      <c r="C33" s="25">
        <f>('Nacionalidad (esp-extr)'!D9-'Nacionalidad (esp-extr)'!C9)/'Nacionalidad (esp-extr)'!C9</f>
        <v>8.9739554382839651E-3</v>
      </c>
      <c r="D33" s="25">
        <f>('Nacionalidad (esp-extr)'!E9-'Nacionalidad (esp-extr)'!D9)/'Nacionalidad (esp-extr)'!D9</f>
        <v>7.8188781436469949E-3</v>
      </c>
      <c r="E33" s="25">
        <f>('Nacionalidad (esp-extr)'!F9-'Nacionalidad (esp-extr)'!E9)/'Nacionalidad (esp-extr)'!E9</f>
        <v>1.2605457096003003E-2</v>
      </c>
      <c r="F33" s="25">
        <f>('Nacionalidad (esp-extr)'!G9-'Nacionalidad (esp-extr)'!F9)/'Nacionalidad (esp-extr)'!F9</f>
        <v>2.9202682224086685E-3</v>
      </c>
      <c r="G33" s="25">
        <f>('Nacionalidad (esp-extr)'!H9-'Nacionalidad (esp-extr)'!G9)/'Nacionalidad (esp-extr)'!G9</f>
        <v>5.583585167507555E-3</v>
      </c>
      <c r="H33" s="25">
        <f>('Nacionalidad (esp-extr)'!I9-'Nacionalidad (esp-extr)'!H9)/'Nacionalidad (esp-extr)'!H9</f>
        <v>5.1785403352185887E-3</v>
      </c>
      <c r="I33" s="25">
        <f>('Nacionalidad (esp-extr)'!J9-'Nacionalidad (esp-extr)'!I9)/'Nacionalidad (esp-extr)'!I9</f>
        <v>5.0684562380506329E-3</v>
      </c>
      <c r="J33" s="25">
        <f>('Nacionalidad (esp-extr)'!K9-'Nacionalidad (esp-extr)'!J9)/'Nacionalidad (esp-extr)'!J9</f>
        <v>3.8683484833009906E-3</v>
      </c>
      <c r="K33" s="25">
        <f>('Nacionalidad (esp-extr)'!L9-'Nacionalidad (esp-extr)'!K9)/'Nacionalidad (esp-extr)'!K9</f>
        <v>1.9457974590174358E-3</v>
      </c>
      <c r="L33" s="25">
        <f>('Nacionalidad (esp-extr)'!M9-'Nacionalidad (esp-extr)'!L9)/'Nacionalidad (esp-extr)'!L9</f>
        <v>2.76071283509342E-3</v>
      </c>
      <c r="M33" s="25">
        <f>('Nacionalidad (esp-extr)'!N9-'Nacionalidad (esp-extr)'!M9)/'Nacionalidad (esp-extr)'!M9</f>
        <v>1.3354176819427479E-3</v>
      </c>
      <c r="N33" s="25">
        <f>('Nacionalidad (esp-extr)'!O9-'Nacionalidad (esp-extr)'!N9)/'Nacionalidad (esp-extr)'!N9</f>
        <v>-1.3462778262353522E-3</v>
      </c>
      <c r="O33" s="25">
        <f>('Nacionalidad (esp-extr)'!P9-'Nacionalidad (esp-extr)'!O9)/'Nacionalidad (esp-extr)'!O9</f>
        <v>6.329073866621097E-6</v>
      </c>
      <c r="P33" s="25">
        <f>('Nacionalidad (esp-extr)'!Q9-'Nacionalidad (esp-extr)'!P9)/'Nacionalidad (esp-extr)'!P9</f>
        <v>-4.9999367096619028E-4</v>
      </c>
      <c r="Q33" s="25">
        <f>('Nacionalidad (esp-extr)'!R9-'Nacionalidad (esp-extr)'!Q9)/'Nacionalidad (esp-extr)'!Q9</f>
        <v>-2.2795919530404058E-3</v>
      </c>
      <c r="R33" s="25">
        <f>('Nacionalidad (esp-extr)'!S9-'Nacionalidad (esp-extr)'!R9)/'Nacionalidad (esp-extr)'!R9</f>
        <v>8.5680013708802193E-4</v>
      </c>
      <c r="S33" s="25">
        <f>('Nacionalidad (esp-extr)'!T9-'Nacionalidad (esp-extr)'!S9)/'Nacionalidad (esp-extr)'!S9</f>
        <v>-1.8326167738335298E-3</v>
      </c>
      <c r="T33" s="25">
        <f>('Nacionalidad (esp-extr)'!U9-'Nacionalidad (esp-extr)'!T9)/'Nacionalidad (esp-extr)'!T9</f>
        <v>-2.2933885610098535E-3</v>
      </c>
      <c r="U33" s="25">
        <f>('Nacionalidad (esp-extr)'!V9-'Nacionalidad (esp-extr)'!U9)/'Nacionalidad (esp-extr)'!U9</f>
        <v>-7.5136264072130814E-4</v>
      </c>
      <c r="V33" s="25">
        <f>('Nacionalidad (esp-extr)'!W9-'Nacionalidad (esp-extr)'!V9)/'Nacionalidad (esp-extr)'!V9</f>
        <v>-9.940737908621679E-4</v>
      </c>
      <c r="W33" s="25">
        <f>('Nacionalidad (esp-extr)'!X9-'Nacionalidad (esp-extr)'!W9)/'Nacionalidad (esp-extr)'!W9</f>
        <v>-9.6316991337849387E-4</v>
      </c>
    </row>
    <row r="34" spans="1:23" ht="18" customHeight="1">
      <c r="A34" s="49" t="s">
        <v>71</v>
      </c>
      <c r="B34" s="51">
        <f>('Nacionalidad (esp-extr)'!C10-'Nacionalidad (esp-extr)'!B10)/'Nacionalidad (esp-extr)'!B10</f>
        <v>1.3495670995670996</v>
      </c>
      <c r="C34" s="51">
        <f>('Nacionalidad (esp-extr)'!D10-'Nacionalidad (esp-extr)'!C10)/'Nacionalidad (esp-extr)'!C10</f>
        <v>1.2192538000921234</v>
      </c>
      <c r="D34" s="51">
        <f>('Nacionalidad (esp-extr)'!E10-'Nacionalidad (esp-extr)'!D10)/'Nacionalidad (esp-extr)'!D10</f>
        <v>0.47218762972187628</v>
      </c>
      <c r="E34" s="51">
        <f>('Nacionalidad (esp-extr)'!F10-'Nacionalidad (esp-extr)'!E10)/'Nacionalidad (esp-extr)'!E10</f>
        <v>0.28295502608205275</v>
      </c>
      <c r="F34" s="51">
        <f>('Nacionalidad (esp-extr)'!G10-'Nacionalidad (esp-extr)'!F10)/'Nacionalidad (esp-extr)'!F10</f>
        <v>0.21890109890109891</v>
      </c>
      <c r="G34" s="51">
        <f>('Nacionalidad (esp-extr)'!H10-'Nacionalidad (esp-extr)'!G10)/'Nacionalidad (esp-extr)'!G10</f>
        <v>7.5189325640100974E-2</v>
      </c>
      <c r="H34" s="51">
        <f>('Nacionalidad (esp-extr)'!I10-'Nacionalidad (esp-extr)'!H10)/'Nacionalidad (esp-extr)'!H10</f>
        <v>0.11152104645312762</v>
      </c>
      <c r="I34" s="51">
        <f>('Nacionalidad (esp-extr)'!J10-'Nacionalidad (esp-extr)'!I10)/'Nacionalidad (esp-extr)'!I10</f>
        <v>0.15027157513578757</v>
      </c>
      <c r="J34" s="51">
        <f>('Nacionalidad (esp-extr)'!K10-'Nacionalidad (esp-extr)'!J10)/'Nacionalidad (esp-extr)'!J10</f>
        <v>5.3384050367261279E-2</v>
      </c>
      <c r="K34" s="51">
        <f>('Nacionalidad (esp-extr)'!L10-'Nacionalidad (esp-extr)'!K10)/'Nacionalidad (esp-extr)'!K10</f>
        <v>4.9806997883202592E-4</v>
      </c>
      <c r="L34" s="51">
        <f>('Nacionalidad (esp-extr)'!M10-'Nacionalidad (esp-extr)'!L10)/'Nacionalidad (esp-extr)'!L10</f>
        <v>-4.6048537647790912E-2</v>
      </c>
      <c r="M34" s="51">
        <f>('Nacionalidad (esp-extr)'!N10-'Nacionalidad (esp-extr)'!M10)/'Nacionalidad (esp-extr)'!M10</f>
        <v>-2.8962818003913895E-2</v>
      </c>
      <c r="N34" s="51">
        <f>('Nacionalidad (esp-extr)'!O10-'Nacionalidad (esp-extr)'!N10)/'Nacionalidad (esp-extr)'!N10</f>
        <v>-3.7283353486497382E-2</v>
      </c>
      <c r="O34" s="51">
        <f>('Nacionalidad (esp-extr)'!P10-'Nacionalidad (esp-extr)'!O10)/'Nacionalidad (esp-extr)'!O10</f>
        <v>-0.14437233968320423</v>
      </c>
      <c r="P34" s="51">
        <f>('Nacionalidad (esp-extr)'!Q10-'Nacionalidad (esp-extr)'!P10)/'Nacionalidad (esp-extr)'!P10</f>
        <v>-4.3467623552438425E-2</v>
      </c>
      <c r="Q34" s="51">
        <f>('Nacionalidad (esp-extr)'!R10-'Nacionalidad (esp-extr)'!Q10)/'Nacionalidad (esp-extr)'!Q10</f>
        <v>-5.2775172648989684E-2</v>
      </c>
      <c r="R34" s="51">
        <f>('Nacionalidad (esp-extr)'!S10-'Nacionalidad (esp-extr)'!R10)/'Nacionalidad (esp-extr)'!R10</f>
        <v>-5.2925292529252925E-2</v>
      </c>
      <c r="S34" s="51">
        <f>('Nacionalidad (esp-extr)'!T10-'Nacionalidad (esp-extr)'!S10)/'Nacionalidad (esp-extr)'!S10</f>
        <v>4.7614521954001142E-2</v>
      </c>
      <c r="T34" s="51">
        <f>('Nacionalidad (esp-extr)'!U10-'Nacionalidad (esp-extr)'!T10)/'Nacionalidad (esp-extr)'!T10</f>
        <v>9.0537966070942569E-2</v>
      </c>
      <c r="U34" s="51">
        <f>('Nacionalidad (esp-extr)'!V10-'Nacionalidad (esp-extr)'!U10)/'Nacionalidad (esp-extr)'!U10</f>
        <v>7.4619416021961565E-2</v>
      </c>
      <c r="V34" s="51">
        <f>('Nacionalidad (esp-extr)'!W10-'Nacionalidad (esp-extr)'!V10)/'Nacionalidad (esp-extr)'!V10</f>
        <v>1.5946740981576096E-2</v>
      </c>
      <c r="W34" s="51">
        <f>('Nacionalidad (esp-extr)'!X10-'Nacionalidad (esp-extr)'!W10)/'Nacionalidad (esp-extr)'!W10</f>
        <v>2.3011277049679976E-2</v>
      </c>
    </row>
    <row r="35" spans="1:23" ht="18" customHeight="1">
      <c r="A35" s="32" t="s">
        <v>52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pans="1:23" ht="18" customHeight="1"/>
    <row r="37" spans="1:23" ht="18" customHeight="1"/>
    <row r="38" spans="1:23" ht="18" customHeight="1">
      <c r="A38" s="80" t="s">
        <v>48</v>
      </c>
      <c r="B38" s="81">
        <v>2001</v>
      </c>
      <c r="C38" s="81">
        <v>2002</v>
      </c>
      <c r="D38" s="81">
        <v>2003</v>
      </c>
      <c r="E38" s="81">
        <v>2004</v>
      </c>
      <c r="F38" s="81">
        <v>2005</v>
      </c>
      <c r="G38" s="81">
        <v>2006</v>
      </c>
      <c r="H38" s="81">
        <v>2007</v>
      </c>
      <c r="I38" s="81">
        <v>2008</v>
      </c>
      <c r="J38" s="81">
        <v>2009</v>
      </c>
      <c r="K38" s="81">
        <v>2010</v>
      </c>
      <c r="L38" s="81">
        <v>2011</v>
      </c>
      <c r="M38" s="81">
        <v>2012</v>
      </c>
      <c r="N38" s="81">
        <v>2013</v>
      </c>
      <c r="O38" s="81">
        <v>2014</v>
      </c>
      <c r="P38" s="81">
        <v>2015</v>
      </c>
      <c r="Q38" s="81">
        <v>2016</v>
      </c>
      <c r="R38" s="81">
        <v>2017</v>
      </c>
      <c r="S38" s="81">
        <v>2018</v>
      </c>
      <c r="T38" s="81">
        <v>2019</v>
      </c>
      <c r="U38" s="81">
        <v>2020</v>
      </c>
      <c r="V38" s="81">
        <v>2021</v>
      </c>
      <c r="W38" s="81">
        <v>2022</v>
      </c>
    </row>
    <row r="39" spans="1:23" ht="18" customHeight="1">
      <c r="A39" s="27" t="s">
        <v>69</v>
      </c>
      <c r="B39" s="53">
        <f>('Nacionalidad (esp-extr)'!C15-'Nacionalidad (esp-extr)'!B15)/'Nacionalidad (esp-extr)'!B15</f>
        <v>1.4802787362154117E-2</v>
      </c>
      <c r="C39" s="53">
        <f>('Nacionalidad (esp-extr)'!D15-'Nacionalidad (esp-extr)'!C15)/'Nacionalidad (esp-extr)'!C15</f>
        <v>2.8867051560687477E-2</v>
      </c>
      <c r="D39" s="53">
        <f>('Nacionalidad (esp-extr)'!E15-'Nacionalidad (esp-extr)'!D15)/'Nacionalidad (esp-extr)'!D15</f>
        <v>2.3145508268104298E-2</v>
      </c>
      <c r="E39" s="53">
        <f>('Nacionalidad (esp-extr)'!F15-'Nacionalidad (esp-extr)'!E15)/'Nacionalidad (esp-extr)'!E15</f>
        <v>2.5965801139962E-2</v>
      </c>
      <c r="F39" s="53">
        <f>('Nacionalidad (esp-extr)'!G15-'Nacionalidad (esp-extr)'!F15)/'Nacionalidad (esp-extr)'!F15</f>
        <v>1.7382716049382716E-2</v>
      </c>
      <c r="G39" s="53">
        <f>('Nacionalidad (esp-extr)'!H15-'Nacionalidad (esp-extr)'!G15)/'Nacionalidad (esp-extr)'!G15</f>
        <v>1.030239782545384E-2</v>
      </c>
      <c r="H39" s="53">
        <f>('Nacionalidad (esp-extr)'!I15-'Nacionalidad (esp-extr)'!H15)/'Nacionalidad (esp-extr)'!H15</f>
        <v>1.4040861429069027E-2</v>
      </c>
      <c r="I39" s="53">
        <f>('Nacionalidad (esp-extr)'!J15-'Nacionalidad (esp-extr)'!I15)/'Nacionalidad (esp-extr)'!I15</f>
        <v>1.8915973752161655E-2</v>
      </c>
      <c r="J39" s="53">
        <f>('Nacionalidad (esp-extr)'!K15-'Nacionalidad (esp-extr)'!J15)/'Nacionalidad (esp-extr)'!J15</f>
        <v>6.6145100728874839E-3</v>
      </c>
      <c r="K39" s="53">
        <f>('Nacionalidad (esp-extr)'!L15-'Nacionalidad (esp-extr)'!K15)/'Nacionalidad (esp-extr)'!K15</f>
        <v>1.4897450110864744E-3</v>
      </c>
      <c r="L39" s="53">
        <f>('Nacionalidad (esp-extr)'!M15-'Nacionalidad (esp-extr)'!L15)/'Nacionalidad (esp-extr)'!L15</f>
        <v>-2.3177777009028957E-3</v>
      </c>
      <c r="M39" s="53">
        <f>('Nacionalidad (esp-extr)'!N15-'Nacionalidad (esp-extr)'!M15)/'Nacionalidad (esp-extr)'!M15</f>
        <v>-1.5141007859454461E-3</v>
      </c>
      <c r="N39" s="53">
        <f>('Nacionalidad (esp-extr)'!O15-'Nacionalidad (esp-extr)'!N15)/'Nacionalidad (esp-extr)'!N15</f>
        <v>-6.2970980101633312E-3</v>
      </c>
      <c r="O39" s="53">
        <f>('Nacionalidad (esp-extr)'!P15-'Nacionalidad (esp-extr)'!O15)/'Nacionalidad (esp-extr)'!O15</f>
        <v>-1.3769002271535907E-2</v>
      </c>
      <c r="P39" s="53">
        <f>('Nacionalidad (esp-extr)'!Q15-'Nacionalidad (esp-extr)'!P15)/'Nacionalidad (esp-extr)'!P15</f>
        <v>-3.4135336569693963E-3</v>
      </c>
      <c r="Q39" s="53">
        <f>('Nacionalidad (esp-extr)'!R15-'Nacionalidad (esp-extr)'!Q15)/'Nacionalidad (esp-extr)'!Q15</f>
        <v>-6.3763718681110297E-3</v>
      </c>
      <c r="R39" s="53">
        <f>('Nacionalidad (esp-extr)'!S15-'Nacionalidad (esp-extr)'!R15)/'Nacionalidad (esp-extr)'!R15</f>
        <v>-2.8508039505701606E-3</v>
      </c>
      <c r="S39" s="53">
        <f>('Nacionalidad (esp-extr)'!T15-'Nacionalidad (esp-extr)'!S15)/'Nacionalidad (esp-extr)'!S15</f>
        <v>1.83020921803414E-3</v>
      </c>
      <c r="T39" s="53">
        <f>('Nacionalidad (esp-extr)'!U15-'Nacionalidad (esp-extr)'!T15)/'Nacionalidad (esp-extr)'!T15</f>
        <v>4.453731343283582E-3</v>
      </c>
      <c r="U39" s="53">
        <f>('Nacionalidad (esp-extr)'!V15-'Nacionalidad (esp-extr)'!U15)/'Nacionalidad (esp-extr)'!U15</f>
        <v>4.1367996861738166E-3</v>
      </c>
      <c r="V39" s="53">
        <f>('Nacionalidad (esp-extr)'!W15-'Nacionalidad (esp-extr)'!V15)/'Nacionalidad (esp-extr)'!V15</f>
        <v>-2.8412117768228151E-4</v>
      </c>
      <c r="W39" s="53">
        <f>('Nacionalidad (esp-extr)'!X15-'Nacionalidad (esp-extr)'!W15)/'Nacionalidad (esp-extr)'!W15</f>
        <v>6.8682131988110891E-4</v>
      </c>
    </row>
    <row r="40" spans="1:23" ht="18" customHeight="1">
      <c r="A40" s="28" t="s">
        <v>70</v>
      </c>
      <c r="B40" s="38">
        <f>('Nacionalidad (esp-extr)'!C16-'Nacionalidad (esp-extr)'!B16)/'Nacionalidad (esp-extr)'!B16</f>
        <v>5.2587122966676657E-3</v>
      </c>
      <c r="C40" s="38">
        <f>('Nacionalidad (esp-extr)'!D16-'Nacionalidad (esp-extr)'!C16)/'Nacionalidad (esp-extr)'!C16</f>
        <v>9.4188756979454655E-3</v>
      </c>
      <c r="D40" s="38">
        <f>('Nacionalidad (esp-extr)'!E16-'Nacionalidad (esp-extr)'!D16)/'Nacionalidad (esp-extr)'!D16</f>
        <v>8.2569176859149072E-3</v>
      </c>
      <c r="E40" s="38">
        <f>('Nacionalidad (esp-extr)'!F16-'Nacionalidad (esp-extr)'!E16)/'Nacionalidad (esp-extr)'!E16</f>
        <v>1.3422461317212177E-2</v>
      </c>
      <c r="F40" s="38">
        <f>('Nacionalidad (esp-extr)'!G16-'Nacionalidad (esp-extr)'!F16)/'Nacionalidad (esp-extr)'!F16</f>
        <v>4.0732662339368775E-3</v>
      </c>
      <c r="G40" s="38">
        <f>('Nacionalidad (esp-extr)'!H16-'Nacionalidad (esp-extr)'!G16)/'Nacionalidad (esp-extr)'!G16</f>
        <v>5.8364740368509211E-3</v>
      </c>
      <c r="H40" s="38">
        <f>('Nacionalidad (esp-extr)'!I16-'Nacionalidad (esp-extr)'!H16)/'Nacionalidad (esp-extr)'!H16</f>
        <v>6.1148551950248493E-3</v>
      </c>
      <c r="I40" s="38">
        <f>('Nacionalidad (esp-extr)'!J16-'Nacionalidad (esp-extr)'!I16)/'Nacionalidad (esp-extr)'!I16</f>
        <v>5.8837221331402264E-3</v>
      </c>
      <c r="J40" s="38">
        <f>('Nacionalidad (esp-extr)'!K16-'Nacionalidad (esp-extr)'!J16)/'Nacionalidad (esp-extr)'!J16</f>
        <v>3.0082147402522271E-3</v>
      </c>
      <c r="K40" s="38">
        <f>('Nacionalidad (esp-extr)'!L16-'Nacionalidad (esp-extr)'!K16)/'Nacionalidad (esp-extr)'!K16</f>
        <v>2.0635469937580909E-3</v>
      </c>
      <c r="L40" s="38">
        <f>('Nacionalidad (esp-extr)'!M16-'Nacionalidad (esp-extr)'!L16)/'Nacionalidad (esp-extr)'!L16</f>
        <v>3.1720856463124504E-3</v>
      </c>
      <c r="M40" s="38">
        <f>('Nacionalidad (esp-extr)'!N16-'Nacionalidad (esp-extr)'!M16)/'Nacionalidad (esp-extr)'!M16</f>
        <v>9.9451740405457094E-4</v>
      </c>
      <c r="N40" s="38">
        <f>('Nacionalidad (esp-extr)'!O16-'Nacionalidad (esp-extr)'!N16)/'Nacionalidad (esp-extr)'!N16</f>
        <v>-2.4583481938146431E-3</v>
      </c>
      <c r="O40" s="38">
        <f>('Nacionalidad (esp-extr)'!P16-'Nacionalidad (esp-extr)'!O16)/'Nacionalidad (esp-extr)'!O16</f>
        <v>-8.0444359318138287E-4</v>
      </c>
      <c r="P40" s="38">
        <f>('Nacionalidad (esp-extr)'!Q16-'Nacionalidad (esp-extr)'!P16)/'Nacionalidad (esp-extr)'!P16</f>
        <v>-5.1116904360271941E-5</v>
      </c>
      <c r="Q40" s="38">
        <f>('Nacionalidad (esp-extr)'!R16-'Nacionalidad (esp-extr)'!Q16)/'Nacionalidad (esp-extr)'!Q16</f>
        <v>-2.1086800940599121E-3</v>
      </c>
      <c r="R40" s="38">
        <f>('Nacionalidad (esp-extr)'!S16-'Nacionalidad (esp-extr)'!R16)/'Nacionalidad (esp-extr)'!R16</f>
        <v>8.1964063880742282E-4</v>
      </c>
      <c r="S40" s="38">
        <f>('Nacionalidad (esp-extr)'!T16-'Nacionalidad (esp-extr)'!S16)/'Nacionalidad (esp-extr)'!S16</f>
        <v>-1.0109153262441296E-3</v>
      </c>
      <c r="T40" s="38">
        <f>('Nacionalidad (esp-extr)'!U16-'Nacionalidad (esp-extr)'!T16)/'Nacionalidad (esp-extr)'!T16</f>
        <v>-1.703642977916688E-3</v>
      </c>
      <c r="U40" s="38">
        <f>('Nacionalidad (esp-extr)'!V16-'Nacionalidad (esp-extr)'!U16)/'Nacionalidad (esp-extr)'!U16</f>
        <v>-1.1933021107333034E-3</v>
      </c>
      <c r="V40" s="38">
        <f>('Nacionalidad (esp-extr)'!W16-'Nacionalidad (esp-extr)'!V16)/'Nacionalidad (esp-extr)'!V16</f>
        <v>-1.3617327406798387E-3</v>
      </c>
      <c r="W40" s="38">
        <f>('Nacionalidad (esp-extr)'!X16-'Nacionalidad (esp-extr)'!W16)/'Nacionalidad (esp-extr)'!W16</f>
        <v>-7.461150560872697E-4</v>
      </c>
    </row>
    <row r="41" spans="1:23" ht="18" customHeight="1">
      <c r="A41" s="30" t="s">
        <v>71</v>
      </c>
      <c r="B41" s="39">
        <f>('Nacionalidad (esp-extr)'!C17-'Nacionalidad (esp-extr)'!B17)/'Nacionalidad (esp-extr)'!B17</f>
        <v>1.4075546719681908</v>
      </c>
      <c r="C41" s="39">
        <f>('Nacionalidad (esp-extr)'!D17-'Nacionalidad (esp-extr)'!C17)/'Nacionalidad (esp-extr)'!C17</f>
        <v>1.2138728323699421</v>
      </c>
      <c r="D41" s="39">
        <f>('Nacionalidad (esp-extr)'!E17-'Nacionalidad (esp-extr)'!D17)/'Nacionalidad (esp-extr)'!D17</f>
        <v>0.43677732189481538</v>
      </c>
      <c r="E41" s="39">
        <f>('Nacionalidad (esp-extr)'!F17-'Nacionalidad (esp-extr)'!E17)/'Nacionalidad (esp-extr)'!E17</f>
        <v>0.27050882658359293</v>
      </c>
      <c r="F41" s="39">
        <f>('Nacionalidad (esp-extr)'!G17-'Nacionalidad (esp-extr)'!F17)/'Nacionalidad (esp-extr)'!F17</f>
        <v>0.22435635472006538</v>
      </c>
      <c r="G41" s="39">
        <f>('Nacionalidad (esp-extr)'!H17-'Nacionalidad (esp-extr)'!G17)/'Nacionalidad (esp-extr)'!G17</f>
        <v>6.7256341789052071E-2</v>
      </c>
      <c r="H41" s="39">
        <f>('Nacionalidad (esp-extr)'!I17-'Nacionalidad (esp-extr)'!H17)/'Nacionalidad (esp-extr)'!H17</f>
        <v>0.1093041438623925</v>
      </c>
      <c r="I41" s="39">
        <f>('Nacionalidad (esp-extr)'!J17-'Nacionalidad (esp-extr)'!I17)/'Nacionalidad (esp-extr)'!I17</f>
        <v>0.16098111079785735</v>
      </c>
      <c r="J41" s="39">
        <f>('Nacionalidad (esp-extr)'!K17-'Nacionalidad (esp-extr)'!J17)/'Nacionalidad (esp-extr)'!J17</f>
        <v>4.0675084992714911E-2</v>
      </c>
      <c r="K41" s="39">
        <f>('Nacionalidad (esp-extr)'!L17-'Nacionalidad (esp-extr)'!K17)/'Nacionalidad (esp-extr)'!K17</f>
        <v>-3.7335200093337999E-3</v>
      </c>
      <c r="L41" s="39">
        <f>('Nacionalidad (esp-extr)'!M17-'Nacionalidad (esp-extr)'!L17)/'Nacionalidad (esp-extr)'!L17</f>
        <v>-5.2582269586602649E-2</v>
      </c>
      <c r="M41" s="39">
        <f>('Nacionalidad (esp-extr)'!N17-'Nacionalidad (esp-extr)'!M17)/'Nacionalidad (esp-extr)'!M17</f>
        <v>-2.5834363411619283E-2</v>
      </c>
      <c r="N41" s="39">
        <f>('Nacionalidad (esp-extr)'!O17-'Nacionalidad (esp-extr)'!N17)/'Nacionalidad (esp-extr)'!N17</f>
        <v>-4.4537495241720591E-2</v>
      </c>
      <c r="O41" s="39">
        <f>('Nacionalidad (esp-extr)'!P17-'Nacionalidad (esp-extr)'!O17)/'Nacionalidad (esp-extr)'!O17</f>
        <v>-0.14860557768924304</v>
      </c>
      <c r="P41" s="39">
        <f>('Nacionalidad (esp-extr)'!Q17-'Nacionalidad (esp-extr)'!P17)/'Nacionalidad (esp-extr)'!P17</f>
        <v>-4.4454843238184369E-2</v>
      </c>
      <c r="Q41" s="39">
        <f>('Nacionalidad (esp-extr)'!R17-'Nacionalidad (esp-extr)'!Q17)/'Nacionalidad (esp-extr)'!Q17</f>
        <v>-6.0888018282729349E-2</v>
      </c>
      <c r="R41" s="39">
        <f>('Nacionalidad (esp-extr)'!S17-'Nacionalidad (esp-extr)'!R17)/'Nacionalidad (esp-extr)'!R17</f>
        <v>-5.2668173127064143E-2</v>
      </c>
      <c r="S41" s="39">
        <f>('Nacionalidad (esp-extr)'!T17-'Nacionalidad (esp-extr)'!S17)/'Nacionalidad (esp-extr)'!S17</f>
        <v>4.2568807339449538E-2</v>
      </c>
      <c r="T41" s="39">
        <f>('Nacionalidad (esp-extr)'!U17-'Nacionalidad (esp-extr)'!T17)/'Nacionalidad (esp-extr)'!T17</f>
        <v>8.905315029919042E-2</v>
      </c>
      <c r="U41" s="39">
        <f>('Nacionalidad (esp-extr)'!V17-'Nacionalidad (esp-extr)'!U17)/'Nacionalidad (esp-extr)'!U17</f>
        <v>7.1266968325791852E-2</v>
      </c>
      <c r="V41" s="39">
        <f>('Nacionalidad (esp-extr)'!W17-'Nacionalidad (esp-extr)'!V17)/'Nacionalidad (esp-extr)'!V17</f>
        <v>1.2369889877809624E-2</v>
      </c>
      <c r="W41" s="39">
        <f>('Nacionalidad (esp-extr)'!X17-'Nacionalidad (esp-extr)'!W17)/'Nacionalidad (esp-extr)'!W17</f>
        <v>1.7285054388317688E-2</v>
      </c>
    </row>
    <row r="42" spans="1:23" ht="18" customHeight="1">
      <c r="A42" s="32" t="s">
        <v>52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</row>
    <row r="43" spans="1:23" ht="18" customHeight="1"/>
    <row r="44" spans="1:23" ht="18" customHeight="1"/>
    <row r="45" spans="1:23" ht="18" customHeight="1">
      <c r="A45" s="80" t="s">
        <v>49</v>
      </c>
      <c r="B45" s="81">
        <v>2001</v>
      </c>
      <c r="C45" s="81">
        <v>2002</v>
      </c>
      <c r="D45" s="81">
        <v>2003</v>
      </c>
      <c r="E45" s="81">
        <v>2004</v>
      </c>
      <c r="F45" s="81">
        <v>2005</v>
      </c>
      <c r="G45" s="81">
        <v>2006</v>
      </c>
      <c r="H45" s="81">
        <v>2007</v>
      </c>
      <c r="I45" s="81">
        <v>2008</v>
      </c>
      <c r="J45" s="81">
        <v>2009</v>
      </c>
      <c r="K45" s="81">
        <v>2010</v>
      </c>
      <c r="L45" s="81">
        <v>2011</v>
      </c>
      <c r="M45" s="81">
        <v>2012</v>
      </c>
      <c r="N45" s="81">
        <v>2013</v>
      </c>
      <c r="O45" s="81">
        <v>2014</v>
      </c>
      <c r="P45" s="81">
        <v>2015</v>
      </c>
      <c r="Q45" s="81">
        <v>2016</v>
      </c>
      <c r="R45" s="81">
        <v>2017</v>
      </c>
      <c r="S45" s="81">
        <v>2018</v>
      </c>
      <c r="T45" s="81">
        <v>2019</v>
      </c>
      <c r="U45" s="81">
        <v>2020</v>
      </c>
      <c r="V45" s="81">
        <v>2021</v>
      </c>
      <c r="W45" s="81">
        <v>2022</v>
      </c>
    </row>
    <row r="46" spans="1:23" ht="18" customHeight="1">
      <c r="A46" s="27" t="s">
        <v>69</v>
      </c>
      <c r="B46" s="53">
        <f>('Nacionalidad (esp-extr)'!C22-'Nacionalidad (esp-extr)'!B22)/'Nacionalidad (esp-extr)'!B22</f>
        <v>9.5686833491711535E-3</v>
      </c>
      <c r="C46" s="53">
        <f>('Nacionalidad (esp-extr)'!D22-'Nacionalidad (esp-extr)'!C22)/'Nacionalidad (esp-extr)'!C22</f>
        <v>2.3819172996221875E-2</v>
      </c>
      <c r="D46" s="53">
        <f>('Nacionalidad (esp-extr)'!E22-'Nacionalidad (esp-extr)'!D22)/'Nacionalidad (esp-extr)'!D22</f>
        <v>2.1285832854497862E-2</v>
      </c>
      <c r="E46" s="53">
        <f>('Nacionalidad (esp-extr)'!F22-'Nacionalidad (esp-extr)'!E22)/'Nacionalidad (esp-extr)'!E22</f>
        <v>2.3392763371758645E-2</v>
      </c>
      <c r="F46" s="53">
        <f>('Nacionalidad (esp-extr)'!G22-'Nacionalidad (esp-extr)'!F22)/'Nacionalidad (esp-extr)'!F22</f>
        <v>1.262018496573125E-2</v>
      </c>
      <c r="G46" s="53">
        <f>('Nacionalidad (esp-extr)'!H22-'Nacionalidad (esp-extr)'!G22)/'Nacionalidad (esp-extr)'!G22</f>
        <v>1.0206790048982941E-2</v>
      </c>
      <c r="H46" s="53">
        <f>('Nacionalidad (esp-extr)'!I22-'Nacionalidad (esp-extr)'!H22)/'Nacionalidad (esp-extr)'!H22</f>
        <v>1.1512922180289495E-2</v>
      </c>
      <c r="I46" s="53">
        <f>('Nacionalidad (esp-extr)'!J22-'Nacionalidad (esp-extr)'!I22)/'Nacionalidad (esp-extr)'!I22</f>
        <v>1.3991215641824879E-2</v>
      </c>
      <c r="J46" s="53">
        <f>('Nacionalidad (esp-extr)'!K22-'Nacionalidad (esp-extr)'!J22)/'Nacionalidad (esp-extr)'!J22</f>
        <v>9.9090602112225055E-3</v>
      </c>
      <c r="K46" s="53">
        <f>('Nacionalidad (esp-extr)'!L22-'Nacionalidad (esp-extr)'!K22)/'Nacionalidad (esp-extr)'!K22</f>
        <v>2.1330074251717937E-3</v>
      </c>
      <c r="L46" s="53">
        <f>('Nacionalidad (esp-extr)'!M22-'Nacionalidad (esp-extr)'!L22)/'Nacionalidad (esp-extr)'!L22</f>
        <v>-1.196543829170358E-3</v>
      </c>
      <c r="M46" s="53">
        <f>('Nacionalidad (esp-extr)'!N22-'Nacionalidad (esp-extr)'!M22)/'Nacionalidad (esp-extr)'!M22</f>
        <v>-1.1749392372110167E-3</v>
      </c>
      <c r="N46" s="53">
        <f>('Nacionalidad (esp-extr)'!O22-'Nacionalidad (esp-extr)'!N22)/'Nacionalidad (esp-extr)'!N22</f>
        <v>-2.5832939304125196E-3</v>
      </c>
      <c r="O46" s="53">
        <f>('Nacionalidad (esp-extr)'!P22-'Nacionalidad (esp-extr)'!O22)/'Nacionalidad (esp-extr)'!O22</f>
        <v>-1.0244314174384589E-2</v>
      </c>
      <c r="P46" s="53">
        <f>('Nacionalidad (esp-extr)'!Q22-'Nacionalidad (esp-extr)'!P22)/'Nacionalidad (esp-extr)'!P22</f>
        <v>-3.773320405135454E-3</v>
      </c>
      <c r="Q46" s="53">
        <f>('Nacionalidad (esp-extr)'!R22-'Nacionalidad (esp-extr)'!Q22)/'Nacionalidad (esp-extr)'!Q22</f>
        <v>-5.1713220291282631E-3</v>
      </c>
      <c r="R46" s="53">
        <f>('Nacionalidad (esp-extr)'!S22-'Nacionalidad (esp-extr)'!R22)/'Nacionalidad (esp-extr)'!R22</f>
        <v>-2.5224842934097151E-3</v>
      </c>
      <c r="S46" s="53">
        <f>('Nacionalidad (esp-extr)'!T22-'Nacionalidad (esp-extr)'!S22)/'Nacionalidad (esp-extr)'!S22</f>
        <v>6.9720997837467355E-4</v>
      </c>
      <c r="T46" s="53">
        <f>('Nacionalidad (esp-extr)'!U22-'Nacionalidad (esp-extr)'!T22)/'Nacionalidad (esp-extr)'!T22</f>
        <v>3.1175456413405447E-3</v>
      </c>
      <c r="U46" s="53">
        <f>('Nacionalidad (esp-extr)'!V22-'Nacionalidad (esp-extr)'!U22)/'Nacionalidad (esp-extr)'!U22</f>
        <v>5.0738115979563486E-3</v>
      </c>
      <c r="V46" s="53">
        <f>('Nacionalidad (esp-extr)'!W22-'Nacionalidad (esp-extr)'!V22)/'Nacionalidad (esp-extr)'!V22</f>
        <v>8.6674397085866213E-4</v>
      </c>
      <c r="W46" s="53">
        <f>('Nacionalidad (esp-extr)'!X22-'Nacionalidad (esp-extr)'!W22)/'Nacionalidad (esp-extr)'!W22</f>
        <v>1.0883430269979287E-3</v>
      </c>
    </row>
    <row r="47" spans="1:23" ht="18" customHeight="1">
      <c r="A47" s="28" t="s">
        <v>70</v>
      </c>
      <c r="B47" s="38">
        <f>('Nacionalidad (esp-extr)'!C23-'Nacionalidad (esp-extr)'!B23)/'Nacionalidad (esp-extr)'!B23</f>
        <v>2.46857870917223E-3</v>
      </c>
      <c r="C47" s="38">
        <f>('Nacionalidad (esp-extr)'!D23-'Nacionalidad (esp-extr)'!C23)/'Nacionalidad (esp-extr)'!C23</f>
        <v>8.5393139422504077E-3</v>
      </c>
      <c r="D47" s="38">
        <f>('Nacionalidad (esp-extr)'!E23-'Nacionalidad (esp-extr)'!D23)/'Nacionalidad (esp-extr)'!D23</f>
        <v>7.3905852083278635E-3</v>
      </c>
      <c r="E47" s="38">
        <f>('Nacionalidad (esp-extr)'!F23-'Nacionalidad (esp-extr)'!E23)/'Nacionalidad (esp-extr)'!E23</f>
        <v>1.1805944671036343E-2</v>
      </c>
      <c r="F47" s="38">
        <f>('Nacionalidad (esp-extr)'!G23-'Nacionalidad (esp-extr)'!F23)/'Nacionalidad (esp-extr)'!F23</f>
        <v>1.7901528713279329E-3</v>
      </c>
      <c r="G47" s="38">
        <f>('Nacionalidad (esp-extr)'!H23-'Nacionalidad (esp-extr)'!G23)/'Nacionalidad (esp-extr)'!G23</f>
        <v>5.3351502841128221E-3</v>
      </c>
      <c r="H47" s="38">
        <f>('Nacionalidad (esp-extr)'!I23-'Nacionalidad (esp-extr)'!H23)/'Nacionalidad (esp-extr)'!H23</f>
        <v>4.2582575670387845E-3</v>
      </c>
      <c r="I47" s="38">
        <f>('Nacionalidad (esp-extr)'!J23-'Nacionalidad (esp-extr)'!I23)/'Nacionalidad (esp-extr)'!I23</f>
        <v>4.2656683729340155E-3</v>
      </c>
      <c r="J47" s="38">
        <f>('Nacionalidad (esp-extr)'!K23-'Nacionalidad (esp-extr)'!J23)/'Nacionalidad (esp-extr)'!J23</f>
        <v>4.7166820930910755E-3</v>
      </c>
      <c r="K47" s="38">
        <f>('Nacionalidad (esp-extr)'!L23-'Nacionalidad (esp-extr)'!K23)/'Nacionalidad (esp-extr)'!K23</f>
        <v>1.8298608043815702E-3</v>
      </c>
      <c r="L47" s="38">
        <f>('Nacionalidad (esp-extr)'!M23-'Nacionalidad (esp-extr)'!L23)/'Nacionalidad (esp-extr)'!L23</f>
        <v>2.3555790693573172E-3</v>
      </c>
      <c r="M47" s="38">
        <f>('Nacionalidad (esp-extr)'!N23-'Nacionalidad (esp-extr)'!M23)/'Nacionalidad (esp-extr)'!M23</f>
        <v>1.6714212107121762E-3</v>
      </c>
      <c r="N47" s="38">
        <f>('Nacionalidad (esp-extr)'!O23-'Nacionalidad (esp-extr)'!N23)/'Nacionalidad (esp-extr)'!N23</f>
        <v>-2.5092213886031164E-4</v>
      </c>
      <c r="O47" s="38">
        <f>('Nacionalidad (esp-extr)'!P23-'Nacionalidad (esp-extr)'!O23)/'Nacionalidad (esp-extr)'!O23</f>
        <v>8.0315237306427729E-4</v>
      </c>
      <c r="P47" s="38">
        <f>('Nacionalidad (esp-extr)'!Q23-'Nacionalidad (esp-extr)'!P23)/'Nacionalidad (esp-extr)'!P23</f>
        <v>-9.4043887147335424E-4</v>
      </c>
      <c r="Q47" s="38">
        <f>('Nacionalidad (esp-extr)'!R23-'Nacionalidad (esp-extr)'!Q23)/'Nacionalidad (esp-extr)'!Q23</f>
        <v>-2.4474427361154691E-3</v>
      </c>
      <c r="R47" s="38">
        <f>('Nacionalidad (esp-extr)'!S23-'Nacionalidad (esp-extr)'!R23)/'Nacionalidad (esp-extr)'!R23</f>
        <v>8.9330649219929539E-4</v>
      </c>
      <c r="S47" s="38">
        <f>('Nacionalidad (esp-extr)'!T23-'Nacionalidad (esp-extr)'!S23)/'Nacionalidad (esp-extr)'!S23</f>
        <v>-2.6398159671154353E-3</v>
      </c>
      <c r="T47" s="38">
        <f>('Nacionalidad (esp-extr)'!U23-'Nacionalidad (esp-extr)'!T23)/'Nacionalidad (esp-extr)'!T23</f>
        <v>-2.8736718720459788E-3</v>
      </c>
      <c r="U47" s="38">
        <f>('Nacionalidad (esp-extr)'!V23-'Nacionalidad (esp-extr)'!U23)/'Nacionalidad (esp-extr)'!U23</f>
        <v>-3.1600369092310999E-4</v>
      </c>
      <c r="V47" s="38">
        <f>('Nacionalidad (esp-extr)'!W23-'Nacionalidad (esp-extr)'!V23)/'Nacionalidad (esp-extr)'!V23</f>
        <v>-6.3220716164272706E-4</v>
      </c>
      <c r="W47" s="38">
        <f>('Nacionalidad (esp-extr)'!X23-'Nacionalidad (esp-extr)'!W23)/'Nacionalidad (esp-extr)'!W23</f>
        <v>-1.1766492067106962E-3</v>
      </c>
    </row>
    <row r="48" spans="1:23" ht="18" customHeight="1">
      <c r="A48" s="30" t="s">
        <v>71</v>
      </c>
      <c r="B48" s="39">
        <f>('Nacionalidad (esp-extr)'!C24-'Nacionalidad (esp-extr)'!B24)/'Nacionalidad (esp-extr)'!B24</f>
        <v>1.2802850356294537</v>
      </c>
      <c r="C48" s="39">
        <f>('Nacionalidad (esp-extr)'!D24-'Nacionalidad (esp-extr)'!C24)/'Nacionalidad (esp-extr)'!C24</f>
        <v>1.2260416666666667</v>
      </c>
      <c r="D48" s="39">
        <f>('Nacionalidad (esp-extr)'!E24-'Nacionalidad (esp-extr)'!D24)/'Nacionalidad (esp-extr)'!D24</f>
        <v>0.51661207299953205</v>
      </c>
      <c r="E48" s="39">
        <f>('Nacionalidad (esp-extr)'!F24-'Nacionalidad (esp-extr)'!E24)/'Nacionalidad (esp-extr)'!E24</f>
        <v>0.29774760876272754</v>
      </c>
      <c r="F48" s="39">
        <f>('Nacionalidad (esp-extr)'!G24-'Nacionalidad (esp-extr)'!F24)/'Nacionalidad (esp-extr)'!F24</f>
        <v>0.21255349500713266</v>
      </c>
      <c r="G48" s="39">
        <f>('Nacionalidad (esp-extr)'!H24-'Nacionalidad (esp-extr)'!G24)/'Nacionalidad (esp-extr)'!G24</f>
        <v>8.4509803921568621E-2</v>
      </c>
      <c r="H48" s="39">
        <f>('Nacionalidad (esp-extr)'!I24-'Nacionalidad (esp-extr)'!H24)/'Nacionalidad (esp-extr)'!H24</f>
        <v>0.1140842523955885</v>
      </c>
      <c r="I48" s="39">
        <f>('Nacionalidad (esp-extr)'!J24-'Nacionalidad (esp-extr)'!I24)/'Nacionalidad (esp-extr)'!I24</f>
        <v>0.1379422265498215</v>
      </c>
      <c r="J48" s="39">
        <f>('Nacionalidad (esp-extr)'!K24-'Nacionalidad (esp-extr)'!J24)/'Nacionalidad (esp-extr)'!J24</f>
        <v>6.8311466058185971E-2</v>
      </c>
      <c r="K48" s="39">
        <f>('Nacionalidad (esp-extr)'!L24-'Nacionalidad (esp-extr)'!K24)/'Nacionalidad (esp-extr)'!K24</f>
        <v>5.3397410225604061E-3</v>
      </c>
      <c r="L48" s="39">
        <f>('Nacionalidad (esp-extr)'!M24-'Nacionalidad (esp-extr)'!L24)/'Nacionalidad (esp-extr)'!L24</f>
        <v>-3.8640286814500067E-2</v>
      </c>
      <c r="M48" s="39">
        <f>('Nacionalidad (esp-extr)'!N24-'Nacionalidad (esp-extr)'!M24)/'Nacionalidad (esp-extr)'!M24</f>
        <v>-3.2458563535911603E-2</v>
      </c>
      <c r="N48" s="39">
        <f>('Nacionalidad (esp-extr)'!O24-'Nacionalidad (esp-extr)'!N24)/'Nacionalidad (esp-extr)'!N24</f>
        <v>-2.9122055674518203E-2</v>
      </c>
      <c r="O48" s="39">
        <f>('Nacionalidad (esp-extr)'!P24-'Nacionalidad (esp-extr)'!O24)/'Nacionalidad (esp-extr)'!O24</f>
        <v>-0.13968534039111896</v>
      </c>
      <c r="P48" s="39">
        <f>('Nacionalidad (esp-extr)'!Q24-'Nacionalidad (esp-extr)'!P24)/'Nacionalidad (esp-extr)'!P24</f>
        <v>-4.2385916937275676E-2</v>
      </c>
      <c r="Q48" s="39">
        <f>('Nacionalidad (esp-extr)'!R24-'Nacionalidad (esp-extr)'!Q24)/'Nacionalidad (esp-extr)'!Q24</f>
        <v>-4.3905050865607712E-2</v>
      </c>
      <c r="R48" s="39">
        <f>('Nacionalidad (esp-extr)'!S24-'Nacionalidad (esp-extr)'!R24)/'Nacionalidad (esp-extr)'!R24</f>
        <v>-5.3201418704498786E-2</v>
      </c>
      <c r="S48" s="39">
        <f>('Nacionalidad (esp-extr)'!T24-'Nacionalidad (esp-extr)'!S24)/'Nacionalidad (esp-extr)'!S24</f>
        <v>5.3036277602523663E-2</v>
      </c>
      <c r="T48" s="39">
        <f>('Nacionalidad (esp-extr)'!U24-'Nacionalidad (esp-extr)'!T24)/'Nacionalidad (esp-extr)'!T24</f>
        <v>9.211758097734507E-2</v>
      </c>
      <c r="U48" s="39">
        <f>('Nacionalidad (esp-extr)'!V24-'Nacionalidad (esp-extr)'!U24)/'Nacionalidad (esp-extr)'!U24</f>
        <v>7.8175895765472306E-2</v>
      </c>
      <c r="V48" s="39">
        <f>('Nacionalidad (esp-extr)'!W24-'Nacionalidad (esp-extr)'!V24)/'Nacionalidad (esp-extr)'!V24</f>
        <v>1.9716966131340434E-2</v>
      </c>
      <c r="W48" s="39">
        <f>('Nacionalidad (esp-extr)'!X24-'Nacionalidad (esp-extr)'!W24)/'Nacionalidad (esp-extr)'!W24</f>
        <v>2.9003586464992983E-2</v>
      </c>
    </row>
    <row r="49" spans="1:21" ht="21">
      <c r="A49" s="32" t="s">
        <v>52</v>
      </c>
      <c r="B49" s="34"/>
      <c r="C49" s="34"/>
      <c r="D49" s="33"/>
      <c r="E49" s="33"/>
      <c r="F49" s="33"/>
      <c r="G49" s="33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85"/>
  <sheetViews>
    <sheetView topLeftCell="A30" zoomScale="75" workbookViewId="0">
      <selection activeCell="A3" sqref="A3"/>
    </sheetView>
  </sheetViews>
  <sheetFormatPr defaultColWidth="10.875" defaultRowHeight="15"/>
  <cols>
    <col min="1" max="1" width="13.625" style="5" customWidth="1"/>
    <col min="2" max="16384" width="10.875" style="5"/>
  </cols>
  <sheetData>
    <row r="1" spans="1:22" ht="30" customHeight="1">
      <c r="A1" s="45" t="s">
        <v>0</v>
      </c>
    </row>
    <row r="2" spans="1:22" ht="30" customHeight="1">
      <c r="A2" s="46" t="s">
        <v>6</v>
      </c>
    </row>
    <row r="3" spans="1:22" ht="18" customHeight="1"/>
    <row r="4" spans="1:22" ht="18" customHeight="1"/>
    <row r="5" spans="1:22" ht="18" customHeight="1">
      <c r="A5" s="33" t="s">
        <v>73</v>
      </c>
    </row>
    <row r="6" spans="1:22" ht="18" customHeight="1"/>
    <row r="7" spans="1:22" ht="18" customHeight="1">
      <c r="A7" s="80" t="s">
        <v>14</v>
      </c>
      <c r="B7" s="81">
        <v>2002</v>
      </c>
      <c r="C7" s="81">
        <v>2003</v>
      </c>
      <c r="D7" s="81">
        <v>2004</v>
      </c>
      <c r="E7" s="81">
        <v>2005</v>
      </c>
      <c r="F7" s="81">
        <v>2006</v>
      </c>
      <c r="G7" s="81">
        <v>2007</v>
      </c>
      <c r="H7" s="81">
        <v>2008</v>
      </c>
      <c r="I7" s="81">
        <v>2009</v>
      </c>
      <c r="J7" s="81">
        <v>2010</v>
      </c>
      <c r="K7" s="81">
        <v>2011</v>
      </c>
      <c r="L7" s="81">
        <v>2012</v>
      </c>
      <c r="M7" s="81">
        <v>2013</v>
      </c>
      <c r="N7" s="81">
        <v>2014</v>
      </c>
      <c r="O7" s="81">
        <v>2015</v>
      </c>
      <c r="P7" s="81">
        <v>2016</v>
      </c>
      <c r="Q7" s="81">
        <v>2017</v>
      </c>
      <c r="R7" s="81">
        <v>2018</v>
      </c>
      <c r="S7" s="81">
        <v>2019</v>
      </c>
      <c r="T7" s="81">
        <v>2020</v>
      </c>
      <c r="U7" s="81">
        <v>2021</v>
      </c>
      <c r="V7" s="81">
        <v>2022</v>
      </c>
    </row>
    <row r="8" spans="1:22" ht="18" customHeight="1">
      <c r="A8" s="27" t="s">
        <v>74</v>
      </c>
      <c r="B8" s="42">
        <v>4818</v>
      </c>
      <c r="C8" s="42">
        <v>7093</v>
      </c>
      <c r="D8" s="42">
        <v>9100</v>
      </c>
      <c r="E8" s="42">
        <v>11092</v>
      </c>
      <c r="F8" s="42">
        <v>11926</v>
      </c>
      <c r="G8" s="42">
        <v>13256</v>
      </c>
      <c r="H8" s="42">
        <v>15248</v>
      </c>
      <c r="I8" s="42">
        <v>16062</v>
      </c>
      <c r="J8" s="42">
        <v>16070</v>
      </c>
      <c r="K8" s="42">
        <v>15330</v>
      </c>
      <c r="L8" s="42">
        <v>14886</v>
      </c>
      <c r="M8" s="42">
        <v>14331</v>
      </c>
      <c r="N8" s="42">
        <v>12262</v>
      </c>
      <c r="O8" s="42">
        <v>11729</v>
      </c>
      <c r="P8" s="42">
        <v>11110</v>
      </c>
      <c r="Q8" s="42">
        <v>10522</v>
      </c>
      <c r="R8" s="42">
        <v>11023</v>
      </c>
      <c r="S8" s="42">
        <v>12021</v>
      </c>
      <c r="T8" s="42">
        <v>12918</v>
      </c>
      <c r="U8" s="42">
        <v>13124</v>
      </c>
      <c r="V8" s="42">
        <v>13426</v>
      </c>
    </row>
    <row r="9" spans="1:22" ht="18" customHeight="1">
      <c r="A9" s="36" t="s">
        <v>75</v>
      </c>
      <c r="B9" s="6">
        <v>670</v>
      </c>
      <c r="C9" s="6">
        <v>1129</v>
      </c>
      <c r="D9" s="6">
        <v>1535</v>
      </c>
      <c r="E9" s="6">
        <v>1796</v>
      </c>
      <c r="F9" s="6">
        <v>1911</v>
      </c>
      <c r="G9" s="6">
        <v>2080</v>
      </c>
      <c r="H9" s="6">
        <v>2343</v>
      </c>
      <c r="I9" s="6">
        <v>2460</v>
      </c>
      <c r="J9" s="6">
        <v>2363</v>
      </c>
      <c r="K9" s="6">
        <v>2191</v>
      </c>
      <c r="L9" s="6">
        <v>1981</v>
      </c>
      <c r="M9" s="6">
        <v>1782</v>
      </c>
      <c r="N9" s="6">
        <v>1543</v>
      </c>
      <c r="O9" s="6">
        <v>1459</v>
      </c>
      <c r="P9" s="6">
        <v>1343</v>
      </c>
      <c r="Q9" s="6">
        <v>1315</v>
      </c>
      <c r="R9" s="6">
        <v>1325</v>
      </c>
      <c r="S9" s="6">
        <v>1455</v>
      </c>
      <c r="T9" s="6">
        <v>1605</v>
      </c>
      <c r="U9" s="6">
        <v>1655</v>
      </c>
      <c r="V9" s="6">
        <v>1662</v>
      </c>
    </row>
    <row r="10" spans="1:22" ht="18" customHeight="1">
      <c r="A10" s="36" t="s">
        <v>76</v>
      </c>
      <c r="B10" s="29">
        <v>2962</v>
      </c>
      <c r="C10" s="29">
        <v>4127</v>
      </c>
      <c r="D10" s="29">
        <v>4982</v>
      </c>
      <c r="E10" s="29">
        <v>5795</v>
      </c>
      <c r="F10" s="29">
        <v>5863</v>
      </c>
      <c r="G10" s="29">
        <v>6272</v>
      </c>
      <c r="H10" s="29">
        <v>7197</v>
      </c>
      <c r="I10" s="29">
        <v>7319</v>
      </c>
      <c r="J10" s="29">
        <v>7066</v>
      </c>
      <c r="K10" s="29">
        <v>6518</v>
      </c>
      <c r="L10" s="29">
        <v>6138</v>
      </c>
      <c r="M10" s="29">
        <v>5717</v>
      </c>
      <c r="N10" s="29">
        <v>4815</v>
      </c>
      <c r="O10" s="29">
        <v>4408</v>
      </c>
      <c r="P10" s="29">
        <v>4024</v>
      </c>
      <c r="Q10" s="29">
        <v>3629</v>
      </c>
      <c r="R10" s="29">
        <v>3735</v>
      </c>
      <c r="S10" s="29">
        <v>3941</v>
      </c>
      <c r="T10" s="29">
        <v>4190</v>
      </c>
      <c r="U10" s="29">
        <v>4060</v>
      </c>
      <c r="V10" s="29">
        <v>4054</v>
      </c>
    </row>
    <row r="11" spans="1:22" ht="18" customHeight="1">
      <c r="A11" s="36" t="s">
        <v>77</v>
      </c>
      <c r="B11" s="29">
        <v>1034</v>
      </c>
      <c r="C11" s="29">
        <v>1607</v>
      </c>
      <c r="D11" s="29">
        <v>2235</v>
      </c>
      <c r="E11" s="29">
        <v>2985</v>
      </c>
      <c r="F11" s="29">
        <v>3501</v>
      </c>
      <c r="G11" s="29">
        <v>4106</v>
      </c>
      <c r="H11" s="29">
        <v>4761</v>
      </c>
      <c r="I11" s="29">
        <v>5151</v>
      </c>
      <c r="J11" s="29">
        <v>5305</v>
      </c>
      <c r="K11" s="29">
        <v>5171</v>
      </c>
      <c r="L11" s="29">
        <v>5117</v>
      </c>
      <c r="M11" s="29">
        <v>5028</v>
      </c>
      <c r="N11" s="29">
        <v>4304</v>
      </c>
      <c r="O11" s="29">
        <v>4188</v>
      </c>
      <c r="P11" s="29">
        <v>4093</v>
      </c>
      <c r="Q11" s="29">
        <v>3961</v>
      </c>
      <c r="R11" s="29">
        <v>4233</v>
      </c>
      <c r="S11" s="29">
        <v>4670</v>
      </c>
      <c r="T11" s="29">
        <v>5032</v>
      </c>
      <c r="U11" s="29">
        <v>5227</v>
      </c>
      <c r="V11" s="29">
        <v>5399</v>
      </c>
    </row>
    <row r="12" spans="1:22" ht="18" customHeight="1">
      <c r="A12" s="36" t="s">
        <v>78</v>
      </c>
      <c r="B12" s="29">
        <v>121</v>
      </c>
      <c r="C12" s="29">
        <v>184</v>
      </c>
      <c r="D12" s="29">
        <v>288</v>
      </c>
      <c r="E12" s="29">
        <v>428</v>
      </c>
      <c r="F12" s="29">
        <v>545</v>
      </c>
      <c r="G12" s="29">
        <v>674</v>
      </c>
      <c r="H12" s="29">
        <v>788</v>
      </c>
      <c r="I12" s="29">
        <v>940</v>
      </c>
      <c r="J12" s="29">
        <v>1107</v>
      </c>
      <c r="K12" s="29">
        <v>1184</v>
      </c>
      <c r="L12" s="29">
        <v>1349</v>
      </c>
      <c r="M12" s="29">
        <v>1445</v>
      </c>
      <c r="N12" s="29">
        <v>1257</v>
      </c>
      <c r="O12" s="29">
        <v>1278</v>
      </c>
      <c r="P12" s="29">
        <v>1235</v>
      </c>
      <c r="Q12" s="29">
        <v>1199</v>
      </c>
      <c r="R12" s="29">
        <v>1260</v>
      </c>
      <c r="S12" s="29">
        <v>1409</v>
      </c>
      <c r="T12" s="29">
        <v>1493</v>
      </c>
      <c r="U12" s="29">
        <v>1543</v>
      </c>
      <c r="V12" s="29">
        <v>1589</v>
      </c>
    </row>
    <row r="13" spans="1:22" ht="18" customHeight="1">
      <c r="A13" s="30" t="s">
        <v>79</v>
      </c>
      <c r="B13" s="55">
        <v>31</v>
      </c>
      <c r="C13" s="55">
        <v>46</v>
      </c>
      <c r="D13" s="55">
        <v>60</v>
      </c>
      <c r="E13" s="55">
        <v>88</v>
      </c>
      <c r="F13" s="55">
        <v>106</v>
      </c>
      <c r="G13" s="55">
        <v>124</v>
      </c>
      <c r="H13" s="55">
        <v>159</v>
      </c>
      <c r="I13" s="55">
        <v>192</v>
      </c>
      <c r="J13" s="55">
        <v>229</v>
      </c>
      <c r="K13" s="55">
        <v>266</v>
      </c>
      <c r="L13" s="55">
        <v>301</v>
      </c>
      <c r="M13" s="55">
        <v>359</v>
      </c>
      <c r="N13" s="55">
        <v>343</v>
      </c>
      <c r="O13" s="55">
        <v>396</v>
      </c>
      <c r="P13" s="55">
        <v>415</v>
      </c>
      <c r="Q13" s="55">
        <v>418</v>
      </c>
      <c r="R13" s="55">
        <v>470</v>
      </c>
      <c r="S13" s="55">
        <v>546</v>
      </c>
      <c r="T13" s="55">
        <v>598</v>
      </c>
      <c r="U13" s="55">
        <v>639</v>
      </c>
      <c r="V13" s="55">
        <v>722</v>
      </c>
    </row>
    <row r="14" spans="1:22" ht="18" customHeight="1">
      <c r="A14" s="32" t="s">
        <v>47</v>
      </c>
      <c r="B14" s="33"/>
      <c r="C14" s="33"/>
      <c r="D14" s="33"/>
      <c r="E14" s="33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</row>
    <row r="15" spans="1:22" ht="18" customHeight="1"/>
    <row r="16" spans="1:22" ht="18" customHeight="1"/>
    <row r="17" spans="1:22" ht="18" customHeight="1">
      <c r="A17" s="80" t="s">
        <v>48</v>
      </c>
      <c r="B17" s="81">
        <v>2002</v>
      </c>
      <c r="C17" s="81">
        <v>2003</v>
      </c>
      <c r="D17" s="81">
        <v>2004</v>
      </c>
      <c r="E17" s="81">
        <v>2005</v>
      </c>
      <c r="F17" s="81">
        <v>2006</v>
      </c>
      <c r="G17" s="81">
        <v>2007</v>
      </c>
      <c r="H17" s="81">
        <v>2008</v>
      </c>
      <c r="I17" s="81">
        <v>2009</v>
      </c>
      <c r="J17" s="81">
        <v>2010</v>
      </c>
      <c r="K17" s="81">
        <v>2011</v>
      </c>
      <c r="L17" s="81">
        <v>2012</v>
      </c>
      <c r="M17" s="81">
        <v>2013</v>
      </c>
      <c r="N17" s="81">
        <v>2014</v>
      </c>
      <c r="O17" s="81">
        <v>2015</v>
      </c>
      <c r="P17" s="81">
        <v>2016</v>
      </c>
      <c r="Q17" s="81">
        <v>2017</v>
      </c>
      <c r="R17" s="81">
        <v>2018</v>
      </c>
      <c r="S17" s="81">
        <v>2019</v>
      </c>
      <c r="T17" s="81">
        <v>2020</v>
      </c>
      <c r="U17" s="81">
        <v>2021</v>
      </c>
      <c r="V17" s="81">
        <v>2022</v>
      </c>
    </row>
    <row r="18" spans="1:22" ht="18" customHeight="1">
      <c r="A18" s="27" t="s">
        <v>74</v>
      </c>
      <c r="B18" s="42">
        <v>2681</v>
      </c>
      <c r="C18" s="42">
        <v>3852</v>
      </c>
      <c r="D18" s="42">
        <v>4894</v>
      </c>
      <c r="E18" s="42">
        <v>5992</v>
      </c>
      <c r="F18" s="42">
        <v>6395</v>
      </c>
      <c r="G18" s="42">
        <v>7094</v>
      </c>
      <c r="H18" s="42">
        <v>8236</v>
      </c>
      <c r="I18" s="42">
        <v>8571</v>
      </c>
      <c r="J18" s="42">
        <v>8539</v>
      </c>
      <c r="K18" s="42">
        <v>8090</v>
      </c>
      <c r="L18" s="42">
        <v>7881</v>
      </c>
      <c r="M18" s="42">
        <v>7530</v>
      </c>
      <c r="N18" s="42">
        <v>6411</v>
      </c>
      <c r="O18" s="42">
        <v>6126</v>
      </c>
      <c r="P18" s="42">
        <v>5753</v>
      </c>
      <c r="Q18" s="42">
        <v>5450</v>
      </c>
      <c r="R18" s="42">
        <v>5682</v>
      </c>
      <c r="S18" s="42">
        <v>6188</v>
      </c>
      <c r="T18" s="42">
        <v>6629</v>
      </c>
      <c r="U18" s="42">
        <v>6711</v>
      </c>
      <c r="V18" s="42">
        <v>6827</v>
      </c>
    </row>
    <row r="19" spans="1:22" ht="18" customHeight="1">
      <c r="A19" s="36" t="s">
        <v>75</v>
      </c>
      <c r="B19" s="6">
        <v>375</v>
      </c>
      <c r="C19" s="6">
        <v>590</v>
      </c>
      <c r="D19" s="6">
        <v>786</v>
      </c>
      <c r="E19" s="6">
        <v>937</v>
      </c>
      <c r="F19" s="6">
        <v>999</v>
      </c>
      <c r="G19" s="6">
        <v>1108</v>
      </c>
      <c r="H19" s="6">
        <v>1248</v>
      </c>
      <c r="I19" s="6">
        <v>1276</v>
      </c>
      <c r="J19" s="6">
        <v>1213</v>
      </c>
      <c r="K19" s="6">
        <v>1136</v>
      </c>
      <c r="L19" s="6">
        <v>1017</v>
      </c>
      <c r="M19" s="6">
        <v>911</v>
      </c>
      <c r="N19" s="6">
        <v>813</v>
      </c>
      <c r="O19" s="6">
        <v>771</v>
      </c>
      <c r="P19" s="6">
        <v>698</v>
      </c>
      <c r="Q19" s="6">
        <v>693</v>
      </c>
      <c r="R19" s="6">
        <v>693</v>
      </c>
      <c r="S19" s="6">
        <v>764</v>
      </c>
      <c r="T19" s="6">
        <v>822</v>
      </c>
      <c r="U19" s="6">
        <v>866</v>
      </c>
      <c r="V19" s="6">
        <v>869</v>
      </c>
    </row>
    <row r="20" spans="1:22" ht="18" customHeight="1">
      <c r="A20" s="36" t="s">
        <v>76</v>
      </c>
      <c r="B20" s="29">
        <v>1690</v>
      </c>
      <c r="C20" s="29">
        <v>2310</v>
      </c>
      <c r="D20" s="29">
        <v>2779</v>
      </c>
      <c r="E20" s="29">
        <v>3245</v>
      </c>
      <c r="F20" s="29">
        <v>3215</v>
      </c>
      <c r="G20" s="29">
        <v>3385</v>
      </c>
      <c r="H20" s="29">
        <v>3957</v>
      </c>
      <c r="I20" s="29">
        <v>3980</v>
      </c>
      <c r="J20" s="29">
        <v>3802</v>
      </c>
      <c r="K20" s="29">
        <v>3456</v>
      </c>
      <c r="L20" s="29">
        <v>3272</v>
      </c>
      <c r="M20" s="29">
        <v>2996</v>
      </c>
      <c r="N20" s="29">
        <v>2446</v>
      </c>
      <c r="O20" s="29">
        <v>2234</v>
      </c>
      <c r="P20" s="29">
        <v>2021</v>
      </c>
      <c r="Q20" s="29">
        <v>1798</v>
      </c>
      <c r="R20" s="29">
        <v>1837</v>
      </c>
      <c r="S20" s="29">
        <v>1949</v>
      </c>
      <c r="T20" s="29">
        <v>2112</v>
      </c>
      <c r="U20" s="29">
        <v>2014</v>
      </c>
      <c r="V20" s="117">
        <v>1990</v>
      </c>
    </row>
    <row r="21" spans="1:22" ht="18" customHeight="1">
      <c r="A21" s="36" t="s">
        <v>77</v>
      </c>
      <c r="B21" s="29">
        <v>535</v>
      </c>
      <c r="C21" s="29">
        <v>828</v>
      </c>
      <c r="D21" s="29">
        <v>1128</v>
      </c>
      <c r="E21" s="29">
        <v>1512</v>
      </c>
      <c r="F21" s="29">
        <v>1798</v>
      </c>
      <c r="G21" s="29">
        <v>2123</v>
      </c>
      <c r="H21" s="29">
        <v>2461</v>
      </c>
      <c r="I21" s="29">
        <v>2654</v>
      </c>
      <c r="J21" s="29">
        <v>2758</v>
      </c>
      <c r="K21" s="29">
        <v>2671</v>
      </c>
      <c r="L21" s="29">
        <v>2659</v>
      </c>
      <c r="M21" s="29">
        <v>2625</v>
      </c>
      <c r="N21" s="29">
        <v>2284</v>
      </c>
      <c r="O21" s="29">
        <v>2232</v>
      </c>
      <c r="P21" s="29">
        <v>2158</v>
      </c>
      <c r="Q21" s="29">
        <v>2093</v>
      </c>
      <c r="R21" s="29">
        <v>2232</v>
      </c>
      <c r="S21" s="29">
        <v>2461</v>
      </c>
      <c r="T21" s="29">
        <v>2610</v>
      </c>
      <c r="U21" s="29">
        <v>2695</v>
      </c>
      <c r="V21" s="29">
        <v>2773</v>
      </c>
    </row>
    <row r="22" spans="1:22" ht="18" customHeight="1">
      <c r="A22" s="36" t="s">
        <v>78</v>
      </c>
      <c r="B22" s="29">
        <v>67</v>
      </c>
      <c r="C22" s="29">
        <v>104</v>
      </c>
      <c r="D22" s="29">
        <v>173</v>
      </c>
      <c r="E22" s="29">
        <v>254</v>
      </c>
      <c r="F22" s="29">
        <v>327</v>
      </c>
      <c r="G22" s="29">
        <v>414</v>
      </c>
      <c r="H22" s="29">
        <v>486</v>
      </c>
      <c r="I22" s="29">
        <v>557</v>
      </c>
      <c r="J22" s="29">
        <v>640</v>
      </c>
      <c r="K22" s="29">
        <v>679</v>
      </c>
      <c r="L22" s="29">
        <v>758</v>
      </c>
      <c r="M22" s="29">
        <v>779</v>
      </c>
      <c r="N22" s="29">
        <v>663</v>
      </c>
      <c r="O22" s="29">
        <v>649</v>
      </c>
      <c r="P22" s="29">
        <v>632</v>
      </c>
      <c r="Q22" s="29">
        <v>618</v>
      </c>
      <c r="R22" s="29">
        <v>643</v>
      </c>
      <c r="S22" s="29">
        <v>714</v>
      </c>
      <c r="T22" s="29">
        <v>764</v>
      </c>
      <c r="U22" s="29">
        <v>779</v>
      </c>
      <c r="V22" s="29">
        <v>793</v>
      </c>
    </row>
    <row r="23" spans="1:22" ht="18" customHeight="1">
      <c r="A23" s="30" t="s">
        <v>79</v>
      </c>
      <c r="B23" s="55">
        <v>14</v>
      </c>
      <c r="C23" s="55">
        <v>20</v>
      </c>
      <c r="D23" s="55">
        <v>28</v>
      </c>
      <c r="E23" s="55">
        <v>44</v>
      </c>
      <c r="F23" s="55">
        <v>56</v>
      </c>
      <c r="G23" s="55">
        <v>64</v>
      </c>
      <c r="H23" s="55">
        <v>84</v>
      </c>
      <c r="I23" s="55">
        <v>104</v>
      </c>
      <c r="J23" s="55">
        <v>126</v>
      </c>
      <c r="K23" s="55">
        <v>148</v>
      </c>
      <c r="L23" s="55">
        <v>175</v>
      </c>
      <c r="M23" s="55">
        <v>219</v>
      </c>
      <c r="N23" s="55">
        <v>205</v>
      </c>
      <c r="O23" s="55">
        <v>240</v>
      </c>
      <c r="P23" s="55">
        <v>244</v>
      </c>
      <c r="Q23" s="55">
        <v>248</v>
      </c>
      <c r="R23" s="55">
        <v>277</v>
      </c>
      <c r="S23" s="55">
        <v>300</v>
      </c>
      <c r="T23" s="55">
        <v>321</v>
      </c>
      <c r="U23" s="55">
        <v>357</v>
      </c>
      <c r="V23" s="55">
        <v>402</v>
      </c>
    </row>
    <row r="24" spans="1:22" ht="18" customHeight="1">
      <c r="A24" s="32" t="s">
        <v>47</v>
      </c>
      <c r="B24" s="33"/>
      <c r="C24" s="33"/>
      <c r="D24" s="33"/>
      <c r="E24" s="33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spans="1:22" ht="18" customHeight="1"/>
    <row r="26" spans="1:22" ht="18" customHeight="1"/>
    <row r="27" spans="1:22" ht="18" customHeight="1">
      <c r="A27" s="80" t="s">
        <v>49</v>
      </c>
      <c r="B27" s="81">
        <v>2002</v>
      </c>
      <c r="C27" s="81">
        <v>2003</v>
      </c>
      <c r="D27" s="81">
        <v>2004</v>
      </c>
      <c r="E27" s="81">
        <v>2005</v>
      </c>
      <c r="F27" s="81">
        <v>2006</v>
      </c>
      <c r="G27" s="81">
        <v>2007</v>
      </c>
      <c r="H27" s="81">
        <v>2008</v>
      </c>
      <c r="I27" s="81">
        <v>2009</v>
      </c>
      <c r="J27" s="81">
        <v>2010</v>
      </c>
      <c r="K27" s="81">
        <v>2011</v>
      </c>
      <c r="L27" s="81">
        <v>2012</v>
      </c>
      <c r="M27" s="81">
        <v>2013</v>
      </c>
      <c r="N27" s="81">
        <v>2014</v>
      </c>
      <c r="O27" s="81">
        <v>2015</v>
      </c>
      <c r="P27" s="81">
        <v>2016</v>
      </c>
      <c r="Q27" s="81">
        <v>2017</v>
      </c>
      <c r="R27" s="81">
        <v>2018</v>
      </c>
      <c r="S27" s="81">
        <v>2019</v>
      </c>
      <c r="T27" s="81">
        <v>2020</v>
      </c>
      <c r="U27" s="81">
        <v>2021</v>
      </c>
      <c r="V27" s="81">
        <v>2022</v>
      </c>
    </row>
    <row r="28" spans="1:22" ht="18" customHeight="1">
      <c r="A28" s="27" t="s">
        <v>74</v>
      </c>
      <c r="B28" s="42">
        <v>2137</v>
      </c>
      <c r="C28" s="42">
        <v>3241</v>
      </c>
      <c r="D28" s="42">
        <v>4206</v>
      </c>
      <c r="E28" s="42">
        <v>5100</v>
      </c>
      <c r="F28" s="42">
        <v>5531</v>
      </c>
      <c r="G28" s="42">
        <v>6162</v>
      </c>
      <c r="H28" s="42">
        <v>7012</v>
      </c>
      <c r="I28" s="42">
        <v>7491</v>
      </c>
      <c r="J28" s="42">
        <v>7531</v>
      </c>
      <c r="K28" s="42">
        <v>7240</v>
      </c>
      <c r="L28" s="42">
        <v>7005</v>
      </c>
      <c r="M28" s="42">
        <v>6801</v>
      </c>
      <c r="N28" s="42">
        <v>5851</v>
      </c>
      <c r="O28" s="42">
        <v>5603</v>
      </c>
      <c r="P28" s="42">
        <v>5357</v>
      </c>
      <c r="Q28" s="42">
        <v>5072</v>
      </c>
      <c r="R28" s="42">
        <v>5341</v>
      </c>
      <c r="S28" s="42">
        <v>5833</v>
      </c>
      <c r="T28" s="42">
        <v>6289</v>
      </c>
      <c r="U28" s="42">
        <v>6413</v>
      </c>
      <c r="V28" s="42">
        <v>6599</v>
      </c>
    </row>
    <row r="29" spans="1:22" ht="18" customHeight="1">
      <c r="A29" s="36" t="s">
        <v>75</v>
      </c>
      <c r="B29" s="6">
        <v>295</v>
      </c>
      <c r="C29" s="6">
        <v>539</v>
      </c>
      <c r="D29" s="6">
        <v>749</v>
      </c>
      <c r="E29" s="6">
        <v>859</v>
      </c>
      <c r="F29" s="6">
        <v>912</v>
      </c>
      <c r="G29" s="6">
        <v>972</v>
      </c>
      <c r="H29" s="6">
        <v>1095</v>
      </c>
      <c r="I29" s="6">
        <v>1184</v>
      </c>
      <c r="J29" s="6">
        <v>1150</v>
      </c>
      <c r="K29" s="6">
        <v>1055</v>
      </c>
      <c r="L29" s="6">
        <v>964</v>
      </c>
      <c r="M29" s="6">
        <v>871</v>
      </c>
      <c r="N29" s="6">
        <v>730</v>
      </c>
      <c r="O29" s="6">
        <v>688</v>
      </c>
      <c r="P29" s="6">
        <v>645</v>
      </c>
      <c r="Q29" s="6">
        <v>622</v>
      </c>
      <c r="R29" s="6">
        <v>632</v>
      </c>
      <c r="S29" s="6">
        <v>691</v>
      </c>
      <c r="T29" s="6">
        <v>783</v>
      </c>
      <c r="U29" s="6">
        <v>789</v>
      </c>
      <c r="V29" s="6">
        <v>793</v>
      </c>
    </row>
    <row r="30" spans="1:22" ht="18" customHeight="1">
      <c r="A30" s="36" t="s">
        <v>76</v>
      </c>
      <c r="B30" s="29">
        <v>1272</v>
      </c>
      <c r="C30" s="29">
        <v>1817</v>
      </c>
      <c r="D30" s="29">
        <v>2203</v>
      </c>
      <c r="E30" s="29">
        <v>2550</v>
      </c>
      <c r="F30" s="29">
        <v>2648</v>
      </c>
      <c r="G30" s="29">
        <v>2887</v>
      </c>
      <c r="H30" s="29">
        <v>3240</v>
      </c>
      <c r="I30" s="29">
        <v>3339</v>
      </c>
      <c r="J30" s="29">
        <v>3264</v>
      </c>
      <c r="K30" s="29">
        <v>3062</v>
      </c>
      <c r="L30" s="29">
        <v>2866</v>
      </c>
      <c r="M30" s="29">
        <v>2721</v>
      </c>
      <c r="N30" s="29">
        <v>2369</v>
      </c>
      <c r="O30" s="29">
        <v>2174</v>
      </c>
      <c r="P30" s="29">
        <v>2003</v>
      </c>
      <c r="Q30" s="29">
        <v>1831</v>
      </c>
      <c r="R30" s="29">
        <v>1898</v>
      </c>
      <c r="S30" s="29">
        <v>1992</v>
      </c>
      <c r="T30" s="29">
        <v>2078</v>
      </c>
      <c r="U30" s="29">
        <v>2046</v>
      </c>
      <c r="V30" s="29">
        <v>2064</v>
      </c>
    </row>
    <row r="31" spans="1:22" ht="18" customHeight="1">
      <c r="A31" s="36" t="s">
        <v>77</v>
      </c>
      <c r="B31" s="29">
        <v>499</v>
      </c>
      <c r="C31" s="29">
        <v>779</v>
      </c>
      <c r="D31" s="29">
        <v>1107</v>
      </c>
      <c r="E31" s="29">
        <v>1473</v>
      </c>
      <c r="F31" s="29">
        <v>1703</v>
      </c>
      <c r="G31" s="29">
        <v>1983</v>
      </c>
      <c r="H31" s="29">
        <v>2300</v>
      </c>
      <c r="I31" s="29">
        <v>2497</v>
      </c>
      <c r="J31" s="29">
        <v>2547</v>
      </c>
      <c r="K31" s="29">
        <v>2500</v>
      </c>
      <c r="L31" s="29">
        <v>2458</v>
      </c>
      <c r="M31" s="29">
        <v>2403</v>
      </c>
      <c r="N31" s="29">
        <v>2020</v>
      </c>
      <c r="O31" s="29">
        <v>1956</v>
      </c>
      <c r="P31" s="29">
        <v>1935</v>
      </c>
      <c r="Q31" s="29">
        <v>1868</v>
      </c>
      <c r="R31" s="29">
        <v>2001</v>
      </c>
      <c r="S31" s="29">
        <v>2209</v>
      </c>
      <c r="T31" s="29">
        <v>2422</v>
      </c>
      <c r="U31" s="29">
        <v>2532</v>
      </c>
      <c r="V31" s="29">
        <v>2626</v>
      </c>
    </row>
    <row r="32" spans="1:22" ht="18" customHeight="1">
      <c r="A32" s="36" t="s">
        <v>78</v>
      </c>
      <c r="B32" s="29">
        <v>54</v>
      </c>
      <c r="C32" s="29">
        <v>80</v>
      </c>
      <c r="D32" s="29">
        <v>115</v>
      </c>
      <c r="E32" s="29">
        <v>174</v>
      </c>
      <c r="F32" s="29">
        <v>218</v>
      </c>
      <c r="G32" s="29">
        <v>260</v>
      </c>
      <c r="H32" s="29">
        <v>302</v>
      </c>
      <c r="I32" s="29">
        <v>383</v>
      </c>
      <c r="J32" s="29">
        <v>467</v>
      </c>
      <c r="K32" s="29">
        <v>505</v>
      </c>
      <c r="L32" s="29">
        <v>591</v>
      </c>
      <c r="M32" s="29">
        <v>666</v>
      </c>
      <c r="N32" s="29">
        <v>594</v>
      </c>
      <c r="O32" s="29">
        <v>629</v>
      </c>
      <c r="P32" s="29">
        <v>603</v>
      </c>
      <c r="Q32" s="29">
        <v>581</v>
      </c>
      <c r="R32" s="29">
        <v>617</v>
      </c>
      <c r="S32" s="29">
        <v>695</v>
      </c>
      <c r="T32" s="29">
        <v>729</v>
      </c>
      <c r="U32" s="29">
        <v>764</v>
      </c>
      <c r="V32" s="29">
        <v>796</v>
      </c>
    </row>
    <row r="33" spans="1:22" ht="18" customHeight="1">
      <c r="A33" s="30" t="s">
        <v>79</v>
      </c>
      <c r="B33" s="55">
        <v>17</v>
      </c>
      <c r="C33" s="55">
        <v>26</v>
      </c>
      <c r="D33" s="55">
        <v>32</v>
      </c>
      <c r="E33" s="55">
        <v>44</v>
      </c>
      <c r="F33" s="55">
        <v>50</v>
      </c>
      <c r="G33" s="55">
        <v>60</v>
      </c>
      <c r="H33" s="55">
        <v>75</v>
      </c>
      <c r="I33" s="55">
        <v>88</v>
      </c>
      <c r="J33" s="55">
        <v>103</v>
      </c>
      <c r="K33" s="55">
        <v>118</v>
      </c>
      <c r="L33" s="55">
        <v>126</v>
      </c>
      <c r="M33" s="55">
        <v>140</v>
      </c>
      <c r="N33" s="55">
        <v>138</v>
      </c>
      <c r="O33" s="55">
        <v>156</v>
      </c>
      <c r="P33" s="55">
        <v>171</v>
      </c>
      <c r="Q33" s="55">
        <v>170</v>
      </c>
      <c r="R33" s="55">
        <v>193</v>
      </c>
      <c r="S33" s="55">
        <v>246</v>
      </c>
      <c r="T33" s="55">
        <v>277</v>
      </c>
      <c r="U33" s="55">
        <v>282</v>
      </c>
      <c r="V33" s="55">
        <v>320</v>
      </c>
    </row>
    <row r="34" spans="1:22" ht="18" customHeight="1">
      <c r="A34" s="32" t="s">
        <v>47</v>
      </c>
      <c r="B34" s="33"/>
      <c r="C34" s="33"/>
      <c r="D34" s="33"/>
      <c r="E34" s="33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</row>
    <row r="35" spans="1:22" ht="18" customHeight="1"/>
    <row r="36" spans="1:22" ht="18" customHeight="1"/>
    <row r="37" spans="1:22" ht="18" customHeight="1"/>
    <row r="38" spans="1:22" ht="18" customHeight="1">
      <c r="A38" s="33" t="s">
        <v>80</v>
      </c>
    </row>
    <row r="39" spans="1:22" ht="18" customHeight="1"/>
    <row r="40" spans="1:22" ht="18" customHeight="1">
      <c r="A40" s="80" t="s">
        <v>14</v>
      </c>
      <c r="B40" s="81">
        <v>2002</v>
      </c>
      <c r="C40" s="81">
        <v>2003</v>
      </c>
      <c r="D40" s="81">
        <v>2004</v>
      </c>
      <c r="E40" s="81">
        <v>2005</v>
      </c>
      <c r="F40" s="81">
        <v>2006</v>
      </c>
      <c r="G40" s="81">
        <v>2007</v>
      </c>
      <c r="H40" s="81">
        <v>2008</v>
      </c>
      <c r="I40" s="81">
        <v>2009</v>
      </c>
      <c r="J40" s="81">
        <v>2010</v>
      </c>
      <c r="K40" s="81">
        <v>2011</v>
      </c>
      <c r="L40" s="81">
        <v>2012</v>
      </c>
      <c r="M40" s="81">
        <v>2013</v>
      </c>
      <c r="N40" s="81">
        <v>2014</v>
      </c>
      <c r="O40" s="81">
        <v>2015</v>
      </c>
      <c r="P40" s="81">
        <v>2016</v>
      </c>
      <c r="Q40" s="81">
        <v>2017</v>
      </c>
      <c r="R40" s="81">
        <v>2018</v>
      </c>
      <c r="S40" s="81">
        <v>2019</v>
      </c>
      <c r="T40" s="81">
        <v>2020</v>
      </c>
      <c r="U40" s="81">
        <v>2021</v>
      </c>
      <c r="V40" s="81">
        <v>2022</v>
      </c>
    </row>
    <row r="41" spans="1:22" ht="18" customHeight="1">
      <c r="A41" s="27" t="s">
        <v>74</v>
      </c>
      <c r="B41" s="53">
        <f t="shared" ref="B41:T41" si="0">SUM(B42:B46)</f>
        <v>1</v>
      </c>
      <c r="C41" s="53">
        <f t="shared" si="0"/>
        <v>1.0000000000000002</v>
      </c>
      <c r="D41" s="53">
        <f t="shared" si="0"/>
        <v>1</v>
      </c>
      <c r="E41" s="53">
        <f t="shared" si="0"/>
        <v>1</v>
      </c>
      <c r="F41" s="53">
        <f t="shared" si="0"/>
        <v>1</v>
      </c>
      <c r="G41" s="53">
        <f t="shared" si="0"/>
        <v>1</v>
      </c>
      <c r="H41" s="53">
        <f t="shared" si="0"/>
        <v>1</v>
      </c>
      <c r="I41" s="53">
        <f t="shared" si="0"/>
        <v>1</v>
      </c>
      <c r="J41" s="53">
        <f t="shared" si="0"/>
        <v>1</v>
      </c>
      <c r="K41" s="53">
        <f t="shared" si="0"/>
        <v>0.99999999999999989</v>
      </c>
      <c r="L41" s="53">
        <f t="shared" si="0"/>
        <v>1</v>
      </c>
      <c r="M41" s="53">
        <f t="shared" si="0"/>
        <v>1</v>
      </c>
      <c r="N41" s="53">
        <f t="shared" si="0"/>
        <v>1</v>
      </c>
      <c r="O41" s="53">
        <f t="shared" si="0"/>
        <v>1</v>
      </c>
      <c r="P41" s="53">
        <f t="shared" si="0"/>
        <v>1</v>
      </c>
      <c r="Q41" s="53">
        <f t="shared" si="0"/>
        <v>1</v>
      </c>
      <c r="R41" s="53">
        <f t="shared" si="0"/>
        <v>1</v>
      </c>
      <c r="S41" s="53">
        <f t="shared" si="0"/>
        <v>1</v>
      </c>
      <c r="T41" s="53">
        <f t="shared" si="0"/>
        <v>1</v>
      </c>
      <c r="U41" s="53">
        <f>SUM(U42:U46)</f>
        <v>1</v>
      </c>
      <c r="V41" s="53">
        <f>SUM(V42:V46)</f>
        <v>1</v>
      </c>
    </row>
    <row r="42" spans="1:22" ht="18" customHeight="1">
      <c r="A42" s="36" t="s">
        <v>75</v>
      </c>
      <c r="B42" s="7">
        <f t="shared" ref="B42:T42" si="1">B9/B8</f>
        <v>0.13906185139061852</v>
      </c>
      <c r="C42" s="7">
        <f t="shared" si="1"/>
        <v>0.15917101367545466</v>
      </c>
      <c r="D42" s="7">
        <f t="shared" si="1"/>
        <v>0.16868131868131869</v>
      </c>
      <c r="E42" s="7">
        <f t="shared" si="1"/>
        <v>0.16191849981968987</v>
      </c>
      <c r="F42" s="7">
        <f t="shared" si="1"/>
        <v>0.16023813516686231</v>
      </c>
      <c r="G42" s="7">
        <f t="shared" si="1"/>
        <v>0.15691007845503924</v>
      </c>
      <c r="H42" s="7">
        <f t="shared" si="1"/>
        <v>0.15365949632738721</v>
      </c>
      <c r="I42" s="7">
        <f t="shared" si="1"/>
        <v>0.15315651849084796</v>
      </c>
      <c r="J42" s="7">
        <f t="shared" si="1"/>
        <v>0.14704418170504044</v>
      </c>
      <c r="K42" s="7">
        <f t="shared" si="1"/>
        <v>0.14292237442922373</v>
      </c>
      <c r="L42" s="7">
        <f t="shared" si="1"/>
        <v>0.13307805992207444</v>
      </c>
      <c r="M42" s="7">
        <f t="shared" si="1"/>
        <v>0.12434582373874817</v>
      </c>
      <c r="N42" s="7">
        <f t="shared" si="1"/>
        <v>0.12583591583754689</v>
      </c>
      <c r="O42" s="7">
        <f t="shared" si="1"/>
        <v>0.12439253133259442</v>
      </c>
      <c r="P42" s="7">
        <f t="shared" si="1"/>
        <v>0.12088208820882088</v>
      </c>
      <c r="Q42" s="7">
        <f t="shared" si="1"/>
        <v>0.12497624025850598</v>
      </c>
      <c r="R42" s="7">
        <f t="shared" si="1"/>
        <v>0.12020321146693277</v>
      </c>
      <c r="S42" s="7">
        <f t="shared" si="1"/>
        <v>0.12103818317943599</v>
      </c>
      <c r="T42" s="7">
        <f t="shared" si="1"/>
        <v>0.12424523920111473</v>
      </c>
      <c r="U42" s="7">
        <f>U9/U8</f>
        <v>0.12610484608351114</v>
      </c>
      <c r="V42" s="7">
        <f>V9/V8</f>
        <v>0.12378966185014152</v>
      </c>
    </row>
    <row r="43" spans="1:22" ht="18" customHeight="1">
      <c r="A43" s="36" t="s">
        <v>76</v>
      </c>
      <c r="B43" s="38">
        <f t="shared" ref="B43:T43" si="2">B10/B8</f>
        <v>0.61477791614777921</v>
      </c>
      <c r="C43" s="38">
        <f t="shared" si="2"/>
        <v>0.58184125193853098</v>
      </c>
      <c r="D43" s="38">
        <f t="shared" si="2"/>
        <v>0.5474725274725275</v>
      </c>
      <c r="E43" s="38">
        <f t="shared" si="2"/>
        <v>0.52244861161197265</v>
      </c>
      <c r="F43" s="38">
        <f t="shared" si="2"/>
        <v>0.49161495891329865</v>
      </c>
      <c r="G43" s="38">
        <f t="shared" si="2"/>
        <v>0.47314423657211829</v>
      </c>
      <c r="H43" s="38">
        <f t="shared" si="2"/>
        <v>0.47199632738719832</v>
      </c>
      <c r="I43" s="38">
        <f t="shared" si="2"/>
        <v>0.45567177188394969</v>
      </c>
      <c r="J43" s="38">
        <f t="shared" si="2"/>
        <v>0.43970130678282515</v>
      </c>
      <c r="K43" s="38">
        <f t="shared" si="2"/>
        <v>0.42517938682322243</v>
      </c>
      <c r="L43" s="38">
        <f t="shared" si="2"/>
        <v>0.41233373639661425</v>
      </c>
      <c r="M43" s="38">
        <f t="shared" si="2"/>
        <v>0.39892540646151697</v>
      </c>
      <c r="N43" s="38">
        <f t="shared" si="2"/>
        <v>0.39267656173544285</v>
      </c>
      <c r="O43" s="38">
        <f t="shared" si="2"/>
        <v>0.37582061556824964</v>
      </c>
      <c r="P43" s="38">
        <f t="shared" si="2"/>
        <v>0.36219621962196219</v>
      </c>
      <c r="Q43" s="38">
        <f t="shared" si="2"/>
        <v>0.34489640752708611</v>
      </c>
      <c r="R43" s="38">
        <f t="shared" si="2"/>
        <v>0.33883697722942935</v>
      </c>
      <c r="S43" s="38">
        <f t="shared" si="2"/>
        <v>0.32784294151900839</v>
      </c>
      <c r="T43" s="38">
        <f t="shared" si="2"/>
        <v>0.32435361511069827</v>
      </c>
      <c r="U43" s="7">
        <f>U10/U8</f>
        <v>0.30935690338311489</v>
      </c>
      <c r="V43" s="7">
        <f>V10/V8</f>
        <v>0.30195143750931031</v>
      </c>
    </row>
    <row r="44" spans="1:22" ht="18" customHeight="1">
      <c r="A44" s="36" t="s">
        <v>77</v>
      </c>
      <c r="B44" s="38">
        <f t="shared" ref="B44:T44" si="3">B11/B8</f>
        <v>0.21461187214611871</v>
      </c>
      <c r="C44" s="38">
        <f t="shared" si="3"/>
        <v>0.2265613985619625</v>
      </c>
      <c r="D44" s="38">
        <f t="shared" si="3"/>
        <v>0.24560439560439559</v>
      </c>
      <c r="E44" s="38">
        <f t="shared" si="3"/>
        <v>0.26911287414352686</v>
      </c>
      <c r="F44" s="38">
        <f t="shared" si="3"/>
        <v>0.29356028844541338</v>
      </c>
      <c r="G44" s="38">
        <f t="shared" si="3"/>
        <v>0.30974652987326495</v>
      </c>
      <c r="H44" s="38">
        <f t="shared" si="3"/>
        <v>0.31223767051416579</v>
      </c>
      <c r="I44" s="38">
        <f t="shared" si="3"/>
        <v>0.3206948076204707</v>
      </c>
      <c r="J44" s="38">
        <f t="shared" si="3"/>
        <v>0.33011823273179836</v>
      </c>
      <c r="K44" s="38">
        <f t="shared" si="3"/>
        <v>0.33731245923026743</v>
      </c>
      <c r="L44" s="38">
        <f t="shared" si="3"/>
        <v>0.34374580142415695</v>
      </c>
      <c r="M44" s="38">
        <f t="shared" si="3"/>
        <v>0.35084781243458235</v>
      </c>
      <c r="N44" s="38">
        <f t="shared" si="3"/>
        <v>0.35100309900505627</v>
      </c>
      <c r="O44" s="38">
        <f t="shared" si="3"/>
        <v>0.35706368829397223</v>
      </c>
      <c r="P44" s="38">
        <f t="shared" si="3"/>
        <v>0.36840684068406843</v>
      </c>
      <c r="Q44" s="38">
        <f t="shared" si="3"/>
        <v>0.37644934423113474</v>
      </c>
      <c r="R44" s="38">
        <f t="shared" si="3"/>
        <v>0.38401524086001998</v>
      </c>
      <c r="S44" s="38">
        <f t="shared" si="3"/>
        <v>0.38848681474087016</v>
      </c>
      <c r="T44" s="38">
        <f t="shared" si="3"/>
        <v>0.38953398358879082</v>
      </c>
      <c r="U44" s="7">
        <f>U11/U8</f>
        <v>0.39827796403535509</v>
      </c>
      <c r="V44" s="7">
        <f>V11/V8</f>
        <v>0.40213019514375092</v>
      </c>
    </row>
    <row r="45" spans="1:22" ht="18" customHeight="1">
      <c r="A45" s="36" t="s">
        <v>78</v>
      </c>
      <c r="B45" s="38">
        <f t="shared" ref="B45:T45" si="4">B12/B8</f>
        <v>2.5114155251141551E-2</v>
      </c>
      <c r="C45" s="38">
        <f t="shared" si="4"/>
        <v>2.5941068659241506E-2</v>
      </c>
      <c r="D45" s="38">
        <f t="shared" si="4"/>
        <v>3.1648351648351648E-2</v>
      </c>
      <c r="E45" s="38">
        <f t="shared" si="4"/>
        <v>3.8586368553912731E-2</v>
      </c>
      <c r="F45" s="38">
        <f t="shared" si="4"/>
        <v>4.5698473922522222E-2</v>
      </c>
      <c r="G45" s="38">
        <f t="shared" si="4"/>
        <v>5.0844900422450212E-2</v>
      </c>
      <c r="H45" s="38">
        <f t="shared" si="4"/>
        <v>5.167890870933893E-2</v>
      </c>
      <c r="I45" s="38">
        <f t="shared" si="4"/>
        <v>5.852322251276304E-2</v>
      </c>
      <c r="J45" s="38">
        <f t="shared" si="4"/>
        <v>6.8886123210952083E-2</v>
      </c>
      <c r="K45" s="38">
        <f t="shared" si="4"/>
        <v>7.7234181343770386E-2</v>
      </c>
      <c r="L45" s="38">
        <f t="shared" si="4"/>
        <v>9.0622060996909851E-2</v>
      </c>
      <c r="M45" s="38">
        <f t="shared" si="4"/>
        <v>0.10083036773428232</v>
      </c>
      <c r="N45" s="38">
        <f t="shared" si="4"/>
        <v>0.10251182515087262</v>
      </c>
      <c r="O45" s="38">
        <f t="shared" si="4"/>
        <v>0.10896069571148435</v>
      </c>
      <c r="P45" s="38">
        <f t="shared" si="4"/>
        <v>0.11116111611161116</v>
      </c>
      <c r="Q45" s="38">
        <f t="shared" si="4"/>
        <v>0.11395172020528417</v>
      </c>
      <c r="R45" s="38">
        <f t="shared" si="4"/>
        <v>0.11430645014968702</v>
      </c>
      <c r="S45" s="38">
        <f t="shared" si="4"/>
        <v>0.11721154646036104</v>
      </c>
      <c r="T45" s="38">
        <f t="shared" si="4"/>
        <v>0.11557516643443258</v>
      </c>
      <c r="U45" s="7">
        <f>U12/U8</f>
        <v>0.11757086254190796</v>
      </c>
      <c r="V45" s="7">
        <f>V12/V8</f>
        <v>0.11835245046923878</v>
      </c>
    </row>
    <row r="46" spans="1:22" ht="18" customHeight="1">
      <c r="A46" s="30" t="s">
        <v>79</v>
      </c>
      <c r="B46" s="56">
        <f t="shared" ref="B46:T46" si="5">B13/B8</f>
        <v>6.4342050643420509E-3</v>
      </c>
      <c r="C46" s="56">
        <f t="shared" si="5"/>
        <v>6.4852671648103766E-3</v>
      </c>
      <c r="D46" s="56">
        <f t="shared" si="5"/>
        <v>6.5934065934065934E-3</v>
      </c>
      <c r="E46" s="56">
        <f t="shared" si="5"/>
        <v>7.9336458708979436E-3</v>
      </c>
      <c r="F46" s="56">
        <f t="shared" si="5"/>
        <v>8.8881435519034043E-3</v>
      </c>
      <c r="G46" s="56">
        <f t="shared" si="5"/>
        <v>9.3542546771273379E-3</v>
      </c>
      <c r="H46" s="56">
        <f t="shared" si="5"/>
        <v>1.0427597061909759E-2</v>
      </c>
      <c r="I46" s="56">
        <f t="shared" si="5"/>
        <v>1.1953679491968622E-2</v>
      </c>
      <c r="J46" s="56">
        <f t="shared" si="5"/>
        <v>1.4250155569383945E-2</v>
      </c>
      <c r="K46" s="56">
        <f t="shared" si="5"/>
        <v>1.7351598173515982E-2</v>
      </c>
      <c r="L46" s="56">
        <f t="shared" si="5"/>
        <v>2.0220341260244527E-2</v>
      </c>
      <c r="M46" s="56">
        <f t="shared" si="5"/>
        <v>2.5050589630870142E-2</v>
      </c>
      <c r="N46" s="56">
        <f t="shared" si="5"/>
        <v>2.7972598271081391E-2</v>
      </c>
      <c r="O46" s="56">
        <f t="shared" si="5"/>
        <v>3.3762469093699378E-2</v>
      </c>
      <c r="P46" s="56">
        <f t="shared" si="5"/>
        <v>3.7353735373537353E-2</v>
      </c>
      <c r="Q46" s="56">
        <f t="shared" si="5"/>
        <v>3.9726287777988978E-2</v>
      </c>
      <c r="R46" s="56">
        <f t="shared" si="5"/>
        <v>4.2638120293930874E-2</v>
      </c>
      <c r="S46" s="56">
        <f t="shared" si="5"/>
        <v>4.5420514100324431E-2</v>
      </c>
      <c r="T46" s="56">
        <f t="shared" si="5"/>
        <v>4.6291995664963614E-2</v>
      </c>
      <c r="U46" s="99">
        <f>U13/U8</f>
        <v>4.8689423956110943E-2</v>
      </c>
      <c r="V46" s="99">
        <f>V13/V8</f>
        <v>5.3776255027558471E-2</v>
      </c>
    </row>
    <row r="47" spans="1:22" ht="18" customHeight="1">
      <c r="A47" s="32" t="s">
        <v>52</v>
      </c>
      <c r="B47" s="33"/>
      <c r="C47" s="33"/>
      <c r="D47" s="33"/>
      <c r="E47" s="33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</row>
    <row r="48" spans="1:22" ht="18" customHeight="1"/>
    <row r="49" spans="1:22" ht="18" customHeight="1"/>
    <row r="50" spans="1:22" ht="18" customHeight="1">
      <c r="A50" s="80" t="s">
        <v>48</v>
      </c>
      <c r="B50" s="81">
        <v>2002</v>
      </c>
      <c r="C50" s="81">
        <v>2003</v>
      </c>
      <c r="D50" s="81">
        <v>2004</v>
      </c>
      <c r="E50" s="81">
        <v>2005</v>
      </c>
      <c r="F50" s="81">
        <v>2006</v>
      </c>
      <c r="G50" s="81">
        <v>2007</v>
      </c>
      <c r="H50" s="81">
        <v>2008</v>
      </c>
      <c r="I50" s="81">
        <v>2009</v>
      </c>
      <c r="J50" s="81">
        <v>2010</v>
      </c>
      <c r="K50" s="81">
        <v>2011</v>
      </c>
      <c r="L50" s="81">
        <v>2012</v>
      </c>
      <c r="M50" s="81">
        <v>2013</v>
      </c>
      <c r="N50" s="81">
        <v>2014</v>
      </c>
      <c r="O50" s="81">
        <v>2015</v>
      </c>
      <c r="P50" s="81">
        <v>2016</v>
      </c>
      <c r="Q50" s="81">
        <v>2017</v>
      </c>
      <c r="R50" s="81">
        <v>2018</v>
      </c>
      <c r="S50" s="81">
        <v>2019</v>
      </c>
      <c r="T50" s="81">
        <v>2020</v>
      </c>
      <c r="U50" s="81">
        <v>2021</v>
      </c>
      <c r="V50" s="81">
        <v>2022</v>
      </c>
    </row>
    <row r="51" spans="1:22" ht="18" customHeight="1">
      <c r="A51" s="27" t="s">
        <v>74</v>
      </c>
      <c r="B51" s="53">
        <f t="shared" ref="B51:T51" si="6">SUM(B52:B56)</f>
        <v>1</v>
      </c>
      <c r="C51" s="53">
        <f t="shared" si="6"/>
        <v>1</v>
      </c>
      <c r="D51" s="53">
        <f t="shared" si="6"/>
        <v>1</v>
      </c>
      <c r="E51" s="53">
        <f t="shared" si="6"/>
        <v>0.99999999999999989</v>
      </c>
      <c r="F51" s="53">
        <f t="shared" si="6"/>
        <v>1</v>
      </c>
      <c r="G51" s="53">
        <f t="shared" si="6"/>
        <v>1</v>
      </c>
      <c r="H51" s="53">
        <f t="shared" si="6"/>
        <v>1</v>
      </c>
      <c r="I51" s="53">
        <f t="shared" si="6"/>
        <v>1</v>
      </c>
      <c r="J51" s="53">
        <f t="shared" si="6"/>
        <v>1</v>
      </c>
      <c r="K51" s="53">
        <f t="shared" si="6"/>
        <v>1</v>
      </c>
      <c r="L51" s="53">
        <f t="shared" si="6"/>
        <v>0.99999999999999989</v>
      </c>
      <c r="M51" s="53">
        <f t="shared" si="6"/>
        <v>1</v>
      </c>
      <c r="N51" s="53">
        <f t="shared" si="6"/>
        <v>1</v>
      </c>
      <c r="O51" s="53">
        <f t="shared" si="6"/>
        <v>0.99999999999999989</v>
      </c>
      <c r="P51" s="53">
        <f t="shared" si="6"/>
        <v>1</v>
      </c>
      <c r="Q51" s="53">
        <f t="shared" si="6"/>
        <v>1.0000000000000002</v>
      </c>
      <c r="R51" s="53">
        <f t="shared" si="6"/>
        <v>0.99999999999999989</v>
      </c>
      <c r="S51" s="53">
        <f t="shared" si="6"/>
        <v>1</v>
      </c>
      <c r="T51" s="53">
        <f t="shared" si="6"/>
        <v>1</v>
      </c>
      <c r="U51" s="53">
        <f>SUM(U52:U56)</f>
        <v>1</v>
      </c>
      <c r="V51" s="53">
        <f>SUM(V52:V56)</f>
        <v>1</v>
      </c>
    </row>
    <row r="52" spans="1:22" ht="18" customHeight="1">
      <c r="A52" s="36" t="s">
        <v>75</v>
      </c>
      <c r="B52" s="7">
        <f t="shared" ref="B52:T52" si="7">B19/B18</f>
        <v>0.13987318164863857</v>
      </c>
      <c r="C52" s="7">
        <f t="shared" si="7"/>
        <v>0.15316718587746625</v>
      </c>
      <c r="D52" s="7">
        <f t="shared" si="7"/>
        <v>0.16060482223130362</v>
      </c>
      <c r="E52" s="7">
        <f t="shared" si="7"/>
        <v>0.15637516688918557</v>
      </c>
      <c r="F52" s="7">
        <f t="shared" si="7"/>
        <v>0.15621579358874121</v>
      </c>
      <c r="G52" s="7">
        <f t="shared" si="7"/>
        <v>0.15618832816464617</v>
      </c>
      <c r="H52" s="7">
        <f t="shared" si="7"/>
        <v>0.15152986886838271</v>
      </c>
      <c r="I52" s="7">
        <f t="shared" si="7"/>
        <v>0.14887411037218529</v>
      </c>
      <c r="J52" s="7">
        <f t="shared" si="7"/>
        <v>0.14205410469610025</v>
      </c>
      <c r="K52" s="7">
        <f t="shared" si="7"/>
        <v>0.1404202719406675</v>
      </c>
      <c r="L52" s="7">
        <f t="shared" si="7"/>
        <v>0.12904453749524172</v>
      </c>
      <c r="M52" s="7">
        <f t="shared" si="7"/>
        <v>0.12098273572377158</v>
      </c>
      <c r="N52" s="7">
        <f t="shared" si="7"/>
        <v>0.12681328965839964</v>
      </c>
      <c r="O52" s="7">
        <f t="shared" si="7"/>
        <v>0.1258570029382958</v>
      </c>
      <c r="P52" s="7">
        <f t="shared" si="7"/>
        <v>0.12132800278115766</v>
      </c>
      <c r="Q52" s="7">
        <f t="shared" si="7"/>
        <v>0.12715596330275231</v>
      </c>
      <c r="R52" s="7">
        <f t="shared" si="7"/>
        <v>0.12196409714889124</v>
      </c>
      <c r="S52" s="7">
        <f t="shared" si="7"/>
        <v>0.12346477052359406</v>
      </c>
      <c r="T52" s="7">
        <f t="shared" si="7"/>
        <v>0.12400060340926233</v>
      </c>
      <c r="U52" s="7">
        <f>U19/U18</f>
        <v>0.1290418715541648</v>
      </c>
      <c r="V52" s="7">
        <f>V19/V18</f>
        <v>0.12728870660612274</v>
      </c>
    </row>
    <row r="53" spans="1:22" ht="18" customHeight="1">
      <c r="A53" s="36" t="s">
        <v>76</v>
      </c>
      <c r="B53" s="38">
        <f t="shared" ref="B53:T53" si="8">B20/B18</f>
        <v>0.63036180529653119</v>
      </c>
      <c r="C53" s="38">
        <f t="shared" si="8"/>
        <v>0.59968847352024923</v>
      </c>
      <c r="D53" s="38">
        <f t="shared" si="8"/>
        <v>0.56783816918675933</v>
      </c>
      <c r="E53" s="38">
        <f t="shared" si="8"/>
        <v>0.54155540720961282</v>
      </c>
      <c r="F53" s="38">
        <f t="shared" si="8"/>
        <v>0.50273651290070365</v>
      </c>
      <c r="G53" s="38">
        <f t="shared" si="8"/>
        <v>0.47716380039469974</v>
      </c>
      <c r="H53" s="38">
        <f t="shared" si="8"/>
        <v>0.48045167557066537</v>
      </c>
      <c r="I53" s="38">
        <f t="shared" si="8"/>
        <v>0.46435655116089136</v>
      </c>
      <c r="J53" s="38">
        <f t="shared" si="8"/>
        <v>0.44525120037475113</v>
      </c>
      <c r="K53" s="38">
        <f t="shared" si="8"/>
        <v>0.42719406674907295</v>
      </c>
      <c r="L53" s="38">
        <f t="shared" si="8"/>
        <v>0.41517573911940109</v>
      </c>
      <c r="M53" s="38">
        <f t="shared" si="8"/>
        <v>0.39787516600265604</v>
      </c>
      <c r="N53" s="38">
        <f t="shared" si="8"/>
        <v>0.38153174231789111</v>
      </c>
      <c r="O53" s="38">
        <f t="shared" si="8"/>
        <v>0.36467515507672216</v>
      </c>
      <c r="P53" s="38">
        <f t="shared" si="8"/>
        <v>0.35129497653398228</v>
      </c>
      <c r="Q53" s="38">
        <f t="shared" si="8"/>
        <v>0.32990825688073394</v>
      </c>
      <c r="R53" s="38">
        <f t="shared" si="8"/>
        <v>0.32330165434706087</v>
      </c>
      <c r="S53" s="38">
        <f t="shared" si="8"/>
        <v>0.31496444731738849</v>
      </c>
      <c r="T53" s="38">
        <f t="shared" si="8"/>
        <v>0.31860009051138932</v>
      </c>
      <c r="U53" s="7">
        <f>U20/U18</f>
        <v>0.30010430636268814</v>
      </c>
      <c r="V53" s="7">
        <f>V20/V18</f>
        <v>0.29148967335579318</v>
      </c>
    </row>
    <row r="54" spans="1:22" ht="18" customHeight="1">
      <c r="A54" s="36" t="s">
        <v>77</v>
      </c>
      <c r="B54" s="38">
        <f t="shared" ref="B54:T54" si="9">B21/B18</f>
        <v>0.19955240581872435</v>
      </c>
      <c r="C54" s="38">
        <f t="shared" si="9"/>
        <v>0.21495327102803738</v>
      </c>
      <c r="D54" s="38">
        <f t="shared" si="9"/>
        <v>0.23048630976706172</v>
      </c>
      <c r="E54" s="38">
        <f t="shared" si="9"/>
        <v>0.25233644859813081</v>
      </c>
      <c r="F54" s="38">
        <f t="shared" si="9"/>
        <v>0.28115715402658326</v>
      </c>
      <c r="G54" s="38">
        <f t="shared" si="9"/>
        <v>0.2992669861855089</v>
      </c>
      <c r="H54" s="38">
        <f t="shared" si="9"/>
        <v>0.2988101019912579</v>
      </c>
      <c r="I54" s="38">
        <f t="shared" si="9"/>
        <v>0.30964881577412207</v>
      </c>
      <c r="J54" s="38">
        <f t="shared" si="9"/>
        <v>0.3229886403560136</v>
      </c>
      <c r="K54" s="38">
        <f t="shared" si="9"/>
        <v>0.33016069221260813</v>
      </c>
      <c r="L54" s="38">
        <f t="shared" si="9"/>
        <v>0.33739373175992893</v>
      </c>
      <c r="M54" s="38">
        <f t="shared" si="9"/>
        <v>0.34860557768924305</v>
      </c>
      <c r="N54" s="38">
        <f t="shared" si="9"/>
        <v>0.35626267352987051</v>
      </c>
      <c r="O54" s="38">
        <f t="shared" si="9"/>
        <v>0.36434867776689522</v>
      </c>
      <c r="P54" s="38">
        <f t="shared" si="9"/>
        <v>0.37510863897097169</v>
      </c>
      <c r="Q54" s="38">
        <f t="shared" si="9"/>
        <v>0.38403669724770645</v>
      </c>
      <c r="R54" s="38">
        <f t="shared" si="9"/>
        <v>0.39281942977824708</v>
      </c>
      <c r="S54" s="38">
        <f t="shared" si="9"/>
        <v>0.39770523594053003</v>
      </c>
      <c r="T54" s="38">
        <f t="shared" si="9"/>
        <v>0.39372454367174536</v>
      </c>
      <c r="U54" s="7">
        <f>U21/U18</f>
        <v>0.40157949634927731</v>
      </c>
      <c r="V54" s="7">
        <f>V21/V18</f>
        <v>0.40618133880181634</v>
      </c>
    </row>
    <row r="55" spans="1:22" ht="18" customHeight="1">
      <c r="A55" s="36" t="s">
        <v>78</v>
      </c>
      <c r="B55" s="38">
        <f t="shared" ref="B55:T55" si="10">B22/B18</f>
        <v>2.4990675121223424E-2</v>
      </c>
      <c r="C55" s="38">
        <f t="shared" si="10"/>
        <v>2.6998961578400829E-2</v>
      </c>
      <c r="D55" s="38">
        <f t="shared" si="10"/>
        <v>3.5349407437678788E-2</v>
      </c>
      <c r="E55" s="38">
        <f t="shared" si="10"/>
        <v>4.2389853137516691E-2</v>
      </c>
      <c r="F55" s="38">
        <f t="shared" si="10"/>
        <v>5.1133698201720097E-2</v>
      </c>
      <c r="G55" s="38">
        <f t="shared" si="10"/>
        <v>5.835917676910065E-2</v>
      </c>
      <c r="H55" s="38">
        <f t="shared" si="10"/>
        <v>5.9009227780475959E-2</v>
      </c>
      <c r="I55" s="38">
        <f t="shared" si="10"/>
        <v>6.4986582662466458E-2</v>
      </c>
      <c r="J55" s="38">
        <f t="shared" si="10"/>
        <v>7.4950228363977051E-2</v>
      </c>
      <c r="K55" s="38">
        <f t="shared" si="10"/>
        <v>8.3930778739184184E-2</v>
      </c>
      <c r="L55" s="38">
        <f t="shared" si="10"/>
        <v>9.6180687729983505E-2</v>
      </c>
      <c r="M55" s="38">
        <f t="shared" si="10"/>
        <v>0.10345285524568393</v>
      </c>
      <c r="N55" s="38">
        <f t="shared" si="10"/>
        <v>0.10341600374356574</v>
      </c>
      <c r="O55" s="38">
        <f t="shared" si="10"/>
        <v>0.1059418870388508</v>
      </c>
      <c r="P55" s="38">
        <f t="shared" si="10"/>
        <v>0.10985572744654963</v>
      </c>
      <c r="Q55" s="38">
        <f t="shared" si="10"/>
        <v>0.11339449541284403</v>
      </c>
      <c r="R55" s="38">
        <f t="shared" si="10"/>
        <v>0.11316437873988032</v>
      </c>
      <c r="S55" s="38">
        <f t="shared" si="10"/>
        <v>0.11538461538461539</v>
      </c>
      <c r="T55" s="38">
        <f t="shared" si="10"/>
        <v>0.11525116910544576</v>
      </c>
      <c r="U55" s="7">
        <f>U22/U18</f>
        <v>0.11607808076292654</v>
      </c>
      <c r="V55" s="7">
        <f>V22/V18</f>
        <v>0.1161564376739417</v>
      </c>
    </row>
    <row r="56" spans="1:22" ht="18" customHeight="1">
      <c r="A56" s="30" t="s">
        <v>79</v>
      </c>
      <c r="B56" s="56">
        <f t="shared" ref="B56:T56" si="11">B23/B18</f>
        <v>5.2219321148825066E-3</v>
      </c>
      <c r="C56" s="56">
        <f t="shared" si="11"/>
        <v>5.1921079958463139E-3</v>
      </c>
      <c r="D56" s="56">
        <f t="shared" si="11"/>
        <v>5.7212913771965673E-3</v>
      </c>
      <c r="E56" s="56">
        <f t="shared" si="11"/>
        <v>7.3431241655540717E-3</v>
      </c>
      <c r="F56" s="56">
        <f t="shared" si="11"/>
        <v>8.7568412822517597E-3</v>
      </c>
      <c r="G56" s="56">
        <f t="shared" si="11"/>
        <v>9.0217084860445447E-3</v>
      </c>
      <c r="H56" s="56">
        <f t="shared" si="11"/>
        <v>1.0199125789218067E-2</v>
      </c>
      <c r="I56" s="56">
        <f t="shared" si="11"/>
        <v>1.213394003033485E-2</v>
      </c>
      <c r="J56" s="56">
        <f t="shared" si="11"/>
        <v>1.4755826209157981E-2</v>
      </c>
      <c r="K56" s="56">
        <f t="shared" si="11"/>
        <v>1.8294190358467244E-2</v>
      </c>
      <c r="L56" s="56">
        <f t="shared" si="11"/>
        <v>2.2205303895444742E-2</v>
      </c>
      <c r="M56" s="56">
        <f t="shared" si="11"/>
        <v>2.9083665338645419E-2</v>
      </c>
      <c r="N56" s="56">
        <f t="shared" si="11"/>
        <v>3.1976290750272966E-2</v>
      </c>
      <c r="O56" s="56">
        <f t="shared" si="11"/>
        <v>3.9177277179236046E-2</v>
      </c>
      <c r="P56" s="56">
        <f t="shared" si="11"/>
        <v>4.2412654267338777E-2</v>
      </c>
      <c r="Q56" s="56">
        <f t="shared" si="11"/>
        <v>4.5504587155963304E-2</v>
      </c>
      <c r="R56" s="56">
        <f t="shared" si="11"/>
        <v>4.8750439985920449E-2</v>
      </c>
      <c r="S56" s="56">
        <f t="shared" si="11"/>
        <v>4.8480930833872012E-2</v>
      </c>
      <c r="T56" s="56">
        <f t="shared" si="11"/>
        <v>4.8423593302157189E-2</v>
      </c>
      <c r="U56" s="99">
        <f>U23/U18</f>
        <v>5.3196244970943225E-2</v>
      </c>
      <c r="V56" s="99">
        <f>V23/V18</f>
        <v>5.8883843562326059E-2</v>
      </c>
    </row>
    <row r="57" spans="1:22" ht="18" customHeight="1">
      <c r="A57" s="32" t="s">
        <v>52</v>
      </c>
      <c r="B57" s="33"/>
      <c r="C57" s="33"/>
      <c r="D57" s="33"/>
      <c r="E57" s="33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</row>
    <row r="58" spans="1:22" ht="18" customHeight="1"/>
    <row r="59" spans="1:22" ht="18" customHeight="1"/>
    <row r="60" spans="1:22" ht="18" customHeight="1">
      <c r="A60" s="80" t="s">
        <v>49</v>
      </c>
      <c r="B60" s="81">
        <v>2002</v>
      </c>
      <c r="C60" s="81">
        <v>2003</v>
      </c>
      <c r="D60" s="81">
        <v>2004</v>
      </c>
      <c r="E60" s="81">
        <v>2005</v>
      </c>
      <c r="F60" s="81">
        <v>2006</v>
      </c>
      <c r="G60" s="81">
        <v>2007</v>
      </c>
      <c r="H60" s="81">
        <v>2008</v>
      </c>
      <c r="I60" s="81">
        <v>2009</v>
      </c>
      <c r="J60" s="81">
        <v>2010</v>
      </c>
      <c r="K60" s="81">
        <v>2011</v>
      </c>
      <c r="L60" s="81">
        <v>2012</v>
      </c>
      <c r="M60" s="81">
        <v>2013</v>
      </c>
      <c r="N60" s="81">
        <v>2014</v>
      </c>
      <c r="O60" s="81">
        <v>2015</v>
      </c>
      <c r="P60" s="81">
        <v>2016</v>
      </c>
      <c r="Q60" s="81">
        <v>2017</v>
      </c>
      <c r="R60" s="81">
        <v>2018</v>
      </c>
      <c r="S60" s="81">
        <v>2019</v>
      </c>
      <c r="T60" s="81">
        <v>2020</v>
      </c>
      <c r="U60" s="81">
        <v>2021</v>
      </c>
      <c r="V60" s="81">
        <v>2022</v>
      </c>
    </row>
    <row r="61" spans="1:22" ht="18" customHeight="1">
      <c r="A61" s="27" t="s">
        <v>74</v>
      </c>
      <c r="B61" s="53">
        <f t="shared" ref="B61:T61" si="12">SUM(B62:B66)</f>
        <v>0.99999999999999989</v>
      </c>
      <c r="C61" s="53">
        <f t="shared" si="12"/>
        <v>0.99999999999999989</v>
      </c>
      <c r="D61" s="53">
        <f t="shared" si="12"/>
        <v>1</v>
      </c>
      <c r="E61" s="53">
        <f t="shared" si="12"/>
        <v>1</v>
      </c>
      <c r="F61" s="53">
        <f t="shared" si="12"/>
        <v>1</v>
      </c>
      <c r="G61" s="53">
        <f t="shared" si="12"/>
        <v>1</v>
      </c>
      <c r="H61" s="53">
        <f t="shared" si="12"/>
        <v>1</v>
      </c>
      <c r="I61" s="53">
        <f t="shared" si="12"/>
        <v>1</v>
      </c>
      <c r="J61" s="53">
        <f t="shared" si="12"/>
        <v>1</v>
      </c>
      <c r="K61" s="53">
        <f t="shared" si="12"/>
        <v>1</v>
      </c>
      <c r="L61" s="53">
        <f t="shared" si="12"/>
        <v>1</v>
      </c>
      <c r="M61" s="53">
        <f t="shared" si="12"/>
        <v>1</v>
      </c>
      <c r="N61" s="53">
        <f t="shared" si="12"/>
        <v>0.99999999999999989</v>
      </c>
      <c r="O61" s="53">
        <f t="shared" si="12"/>
        <v>1</v>
      </c>
      <c r="P61" s="53">
        <f t="shared" si="12"/>
        <v>1</v>
      </c>
      <c r="Q61" s="53">
        <f t="shared" si="12"/>
        <v>1</v>
      </c>
      <c r="R61" s="53">
        <f t="shared" si="12"/>
        <v>1</v>
      </c>
      <c r="S61" s="53">
        <f t="shared" si="12"/>
        <v>1</v>
      </c>
      <c r="T61" s="53">
        <f t="shared" si="12"/>
        <v>1</v>
      </c>
      <c r="U61" s="53">
        <f>SUM(U62:U66)</f>
        <v>1</v>
      </c>
      <c r="V61" s="53">
        <f>SUM(V62:V66)</f>
        <v>1</v>
      </c>
    </row>
    <row r="62" spans="1:22" ht="18" customHeight="1">
      <c r="A62" s="36" t="s">
        <v>75</v>
      </c>
      <c r="B62" s="7">
        <f t="shared" ref="B62:T62" si="13">B29/B28</f>
        <v>0.1380439868975199</v>
      </c>
      <c r="C62" s="7">
        <f t="shared" si="13"/>
        <v>0.16630669546436286</v>
      </c>
      <c r="D62" s="7">
        <f t="shared" si="13"/>
        <v>0.17807893485496909</v>
      </c>
      <c r="E62" s="7">
        <f t="shared" si="13"/>
        <v>0.1684313725490196</v>
      </c>
      <c r="F62" s="7">
        <f t="shared" si="13"/>
        <v>0.16488880853371904</v>
      </c>
      <c r="G62" s="7">
        <f t="shared" si="13"/>
        <v>0.15774099318403115</v>
      </c>
      <c r="H62" s="7">
        <f t="shared" si="13"/>
        <v>0.15616086708499716</v>
      </c>
      <c r="I62" s="7">
        <f t="shared" si="13"/>
        <v>0.15805633426778801</v>
      </c>
      <c r="J62" s="7">
        <f t="shared" si="13"/>
        <v>0.15270216438719958</v>
      </c>
      <c r="K62" s="7">
        <f t="shared" si="13"/>
        <v>0.1457182320441989</v>
      </c>
      <c r="L62" s="7">
        <f t="shared" si="13"/>
        <v>0.13761598857958601</v>
      </c>
      <c r="M62" s="7">
        <f t="shared" si="13"/>
        <v>0.12806940155859434</v>
      </c>
      <c r="N62" s="7">
        <f t="shared" si="13"/>
        <v>0.12476499743633566</v>
      </c>
      <c r="O62" s="7">
        <f t="shared" si="13"/>
        <v>0.1227913617704801</v>
      </c>
      <c r="P62" s="7">
        <f t="shared" si="13"/>
        <v>0.12040321075228673</v>
      </c>
      <c r="Q62" s="7">
        <f t="shared" si="13"/>
        <v>0.12263406940063092</v>
      </c>
      <c r="R62" s="7">
        <f t="shared" si="13"/>
        <v>0.1183299007676465</v>
      </c>
      <c r="S62" s="7">
        <f t="shared" si="13"/>
        <v>0.11846391222355564</v>
      </c>
      <c r="T62" s="7">
        <f t="shared" si="13"/>
        <v>0.12450310065193194</v>
      </c>
      <c r="U62" s="7">
        <f>U29/U28</f>
        <v>0.12303134258537346</v>
      </c>
      <c r="V62" s="7">
        <f>V29/V28</f>
        <v>0.12016972268525535</v>
      </c>
    </row>
    <row r="63" spans="1:22" ht="18" customHeight="1">
      <c r="A63" s="36" t="s">
        <v>76</v>
      </c>
      <c r="B63" s="38">
        <f t="shared" ref="B63:T63" si="14">B30/B28</f>
        <v>0.59522695367337386</v>
      </c>
      <c r="C63" s="38">
        <f t="shared" si="14"/>
        <v>0.56062943535945697</v>
      </c>
      <c r="D63" s="38">
        <f t="shared" si="14"/>
        <v>0.52377555872563009</v>
      </c>
      <c r="E63" s="38">
        <f t="shared" si="14"/>
        <v>0.5</v>
      </c>
      <c r="F63" s="38">
        <f t="shared" si="14"/>
        <v>0.47875610197071056</v>
      </c>
      <c r="G63" s="38">
        <f t="shared" si="14"/>
        <v>0.46851671535215839</v>
      </c>
      <c r="H63" s="38">
        <f t="shared" si="14"/>
        <v>0.46206503137478611</v>
      </c>
      <c r="I63" s="38">
        <f t="shared" si="14"/>
        <v>0.4457348818582299</v>
      </c>
      <c r="J63" s="38">
        <f t="shared" si="14"/>
        <v>0.43340857787810383</v>
      </c>
      <c r="K63" s="38">
        <f t="shared" si="14"/>
        <v>0.42292817679558009</v>
      </c>
      <c r="L63" s="38">
        <f t="shared" si="14"/>
        <v>0.40913633119200571</v>
      </c>
      <c r="M63" s="38">
        <f t="shared" si="14"/>
        <v>0.40008822232024704</v>
      </c>
      <c r="N63" s="38">
        <f t="shared" si="14"/>
        <v>0.40488805332421807</v>
      </c>
      <c r="O63" s="38">
        <f t="shared" si="14"/>
        <v>0.38800642512939498</v>
      </c>
      <c r="P63" s="38">
        <f t="shared" si="14"/>
        <v>0.37390330408810901</v>
      </c>
      <c r="Q63" s="38">
        <f t="shared" si="14"/>
        <v>0.36100157728706622</v>
      </c>
      <c r="R63" s="38">
        <f t="shared" si="14"/>
        <v>0.35536416401422954</v>
      </c>
      <c r="S63" s="38">
        <f t="shared" si="14"/>
        <v>0.34150522887022117</v>
      </c>
      <c r="T63" s="38">
        <f t="shared" si="14"/>
        <v>0.33041819049133409</v>
      </c>
      <c r="U63" s="7">
        <f>U30/U28</f>
        <v>0.31903945111492282</v>
      </c>
      <c r="V63" s="7">
        <f>V30/V28</f>
        <v>0.31277466282770117</v>
      </c>
    </row>
    <row r="64" spans="1:22" ht="18" customHeight="1">
      <c r="A64" s="36" t="s">
        <v>77</v>
      </c>
      <c r="B64" s="38">
        <f t="shared" ref="B64:T64" si="15">B31/B28</f>
        <v>0.23350491343004212</v>
      </c>
      <c r="C64" s="38">
        <f t="shared" si="15"/>
        <v>0.24035791422400493</v>
      </c>
      <c r="D64" s="38">
        <f t="shared" si="15"/>
        <v>0.26319543509272469</v>
      </c>
      <c r="E64" s="38">
        <f t="shared" si="15"/>
        <v>0.2888235294117647</v>
      </c>
      <c r="F64" s="38">
        <f t="shared" si="15"/>
        <v>0.30790092207557401</v>
      </c>
      <c r="G64" s="38">
        <f t="shared" si="15"/>
        <v>0.32181110029211296</v>
      </c>
      <c r="H64" s="38">
        <f t="shared" si="15"/>
        <v>0.3280091272104963</v>
      </c>
      <c r="I64" s="38">
        <f t="shared" si="15"/>
        <v>0.33333333333333331</v>
      </c>
      <c r="J64" s="38">
        <f t="shared" si="15"/>
        <v>0.33820209799495421</v>
      </c>
      <c r="K64" s="38">
        <f t="shared" si="15"/>
        <v>0.34530386740331492</v>
      </c>
      <c r="L64" s="38">
        <f t="shared" si="15"/>
        <v>0.35089221984296931</v>
      </c>
      <c r="M64" s="38">
        <f t="shared" si="15"/>
        <v>0.35333039258932508</v>
      </c>
      <c r="N64" s="38">
        <f t="shared" si="15"/>
        <v>0.34524012989232611</v>
      </c>
      <c r="O64" s="38">
        <f t="shared" si="15"/>
        <v>0.34909869712653935</v>
      </c>
      <c r="P64" s="38">
        <f t="shared" si="15"/>
        <v>0.3612096322568602</v>
      </c>
      <c r="Q64" s="38">
        <f t="shared" si="15"/>
        <v>0.36829652996845424</v>
      </c>
      <c r="R64" s="38">
        <f t="shared" si="15"/>
        <v>0.37464894214566563</v>
      </c>
      <c r="S64" s="38">
        <f t="shared" si="15"/>
        <v>0.37870735470598321</v>
      </c>
      <c r="T64" s="38">
        <f t="shared" si="15"/>
        <v>0.38511687072666562</v>
      </c>
      <c r="U64" s="7">
        <f>U31/U28</f>
        <v>0.39482301574925932</v>
      </c>
      <c r="V64" s="7">
        <f>V31/V28</f>
        <v>0.39793908167904229</v>
      </c>
    </row>
    <row r="65" spans="1:22" ht="18" customHeight="1">
      <c r="A65" s="36" t="s">
        <v>78</v>
      </c>
      <c r="B65" s="38">
        <f t="shared" ref="B65:T65" si="16">B32/B28</f>
        <v>2.5269068788020588E-2</v>
      </c>
      <c r="C65" s="38">
        <f t="shared" si="16"/>
        <v>2.4683739586547362E-2</v>
      </c>
      <c r="D65" s="38">
        <f t="shared" si="16"/>
        <v>2.7341892534474561E-2</v>
      </c>
      <c r="E65" s="38">
        <f t="shared" si="16"/>
        <v>3.411764705882353E-2</v>
      </c>
      <c r="F65" s="38">
        <f t="shared" si="16"/>
        <v>3.94142108117881E-2</v>
      </c>
      <c r="G65" s="38">
        <f t="shared" si="16"/>
        <v>4.2194092827004218E-2</v>
      </c>
      <c r="H65" s="38">
        <f t="shared" si="16"/>
        <v>4.3069024529378205E-2</v>
      </c>
      <c r="I65" s="38">
        <f t="shared" si="16"/>
        <v>5.1128020291015888E-2</v>
      </c>
      <c r="J65" s="38">
        <f t="shared" si="16"/>
        <v>6.2010357190280176E-2</v>
      </c>
      <c r="K65" s="38">
        <f t="shared" si="16"/>
        <v>6.9751381215469616E-2</v>
      </c>
      <c r="L65" s="38">
        <f t="shared" si="16"/>
        <v>8.4368308351177729E-2</v>
      </c>
      <c r="M65" s="38">
        <f t="shared" si="16"/>
        <v>9.7926775474194969E-2</v>
      </c>
      <c r="N65" s="38">
        <f t="shared" si="16"/>
        <v>0.10152110750299094</v>
      </c>
      <c r="O65" s="38">
        <f t="shared" si="16"/>
        <v>0.11226128859539532</v>
      </c>
      <c r="P65" s="38">
        <f t="shared" si="16"/>
        <v>0.11256300168004481</v>
      </c>
      <c r="Q65" s="38">
        <f t="shared" si="16"/>
        <v>0.11455047318611987</v>
      </c>
      <c r="R65" s="38">
        <f t="shared" si="16"/>
        <v>0.11552143793297136</v>
      </c>
      <c r="S65" s="38">
        <f t="shared" si="16"/>
        <v>0.11914966569518258</v>
      </c>
      <c r="T65" s="38">
        <f t="shared" si="16"/>
        <v>0.11591667991731595</v>
      </c>
      <c r="U65" s="7">
        <f>U32/U28</f>
        <v>0.11913301107126149</v>
      </c>
      <c r="V65" s="7">
        <f>V32/V28</f>
        <v>0.12062433702076072</v>
      </c>
    </row>
    <row r="66" spans="1:22" ht="18" customHeight="1">
      <c r="A66" s="30" t="s">
        <v>79</v>
      </c>
      <c r="B66" s="56">
        <f t="shared" ref="B66:T66" si="17">B33/B28</f>
        <v>7.9550772110435191E-3</v>
      </c>
      <c r="C66" s="56">
        <f t="shared" si="17"/>
        <v>8.0222153656278935E-3</v>
      </c>
      <c r="D66" s="56">
        <f t="shared" si="17"/>
        <v>7.608178792201617E-3</v>
      </c>
      <c r="E66" s="56">
        <f t="shared" si="17"/>
        <v>8.6274509803921564E-3</v>
      </c>
      <c r="F66" s="56">
        <f t="shared" si="17"/>
        <v>9.0399566082082806E-3</v>
      </c>
      <c r="G66" s="56">
        <f t="shared" si="17"/>
        <v>9.7370983446932822E-3</v>
      </c>
      <c r="H66" s="56">
        <f t="shared" si="17"/>
        <v>1.069594980034227E-2</v>
      </c>
      <c r="I66" s="56">
        <f t="shared" si="17"/>
        <v>1.1747430249632892E-2</v>
      </c>
      <c r="J66" s="56">
        <f t="shared" si="17"/>
        <v>1.3676802549462222E-2</v>
      </c>
      <c r="K66" s="56">
        <f t="shared" si="17"/>
        <v>1.6298342541436465E-2</v>
      </c>
      <c r="L66" s="56">
        <f t="shared" si="17"/>
        <v>1.7987152034261242E-2</v>
      </c>
      <c r="M66" s="56">
        <f t="shared" si="17"/>
        <v>2.0585208057638582E-2</v>
      </c>
      <c r="N66" s="56">
        <f t="shared" si="17"/>
        <v>2.358571184412921E-2</v>
      </c>
      <c r="O66" s="56">
        <f t="shared" si="17"/>
        <v>2.7842227378190254E-2</v>
      </c>
      <c r="P66" s="56">
        <f t="shared" si="17"/>
        <v>3.1920851222699269E-2</v>
      </c>
      <c r="Q66" s="56">
        <f t="shared" si="17"/>
        <v>3.3517350157728706E-2</v>
      </c>
      <c r="R66" s="56">
        <f t="shared" si="17"/>
        <v>3.6135555139486984E-2</v>
      </c>
      <c r="S66" s="56">
        <f t="shared" si="17"/>
        <v>4.2173838505057432E-2</v>
      </c>
      <c r="T66" s="56">
        <f t="shared" si="17"/>
        <v>4.4045158212752428E-2</v>
      </c>
      <c r="U66" s="99">
        <f>U33/U28</f>
        <v>4.397317947918291E-2</v>
      </c>
      <c r="V66" s="99">
        <f>V33/V28</f>
        <v>4.849219578724049E-2</v>
      </c>
    </row>
    <row r="67" spans="1:22" ht="18" customHeight="1">
      <c r="A67" s="32" t="s">
        <v>52</v>
      </c>
      <c r="B67" s="33"/>
      <c r="C67" s="33"/>
      <c r="D67" s="33"/>
      <c r="E67" s="33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</row>
    <row r="68" spans="1:22" ht="18" customHeight="1"/>
    <row r="71" spans="1:22" ht="15.95" customHeight="1"/>
    <row r="74" spans="1:22" ht="15.95" customHeight="1"/>
    <row r="77" spans="1:22" ht="15.95" customHeight="1"/>
    <row r="78" spans="1:22" ht="15.95" customHeight="1"/>
    <row r="85" ht="15.95" customHeight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18"/>
  <sheetViews>
    <sheetView zoomScale="75" workbookViewId="0">
      <selection activeCell="B67" sqref="B67"/>
    </sheetView>
  </sheetViews>
  <sheetFormatPr defaultColWidth="10.875" defaultRowHeight="15"/>
  <cols>
    <col min="1" max="1" width="22" style="5" customWidth="1"/>
    <col min="2" max="16384" width="10.875" style="5"/>
  </cols>
  <sheetData>
    <row r="1" spans="1:22" ht="30.75" customHeight="1">
      <c r="A1" s="45" t="s">
        <v>0</v>
      </c>
    </row>
    <row r="2" spans="1:22" ht="30.75" customHeight="1">
      <c r="A2" s="46" t="s">
        <v>7</v>
      </c>
    </row>
    <row r="3" spans="1:22" ht="18" customHeight="1"/>
    <row r="4" spans="1:22" ht="18" customHeight="1"/>
    <row r="5" spans="1:22" ht="18" customHeight="1">
      <c r="A5" s="33" t="s">
        <v>81</v>
      </c>
    </row>
    <row r="6" spans="1:22" ht="18" customHeight="1"/>
    <row r="7" spans="1:22" customFormat="1" ht="18" customHeight="1">
      <c r="A7" s="80" t="s">
        <v>14</v>
      </c>
      <c r="B7" s="81">
        <v>2002</v>
      </c>
      <c r="C7" s="81">
        <v>2003</v>
      </c>
      <c r="D7" s="81">
        <v>2004</v>
      </c>
      <c r="E7" s="81">
        <v>2005</v>
      </c>
      <c r="F7" s="81">
        <v>2006</v>
      </c>
      <c r="G7" s="81">
        <v>2007</v>
      </c>
      <c r="H7" s="81">
        <v>2008</v>
      </c>
      <c r="I7" s="81">
        <v>2009</v>
      </c>
      <c r="J7" s="81">
        <v>2010</v>
      </c>
      <c r="K7" s="81">
        <v>2011</v>
      </c>
      <c r="L7" s="81">
        <v>2012</v>
      </c>
      <c r="M7" s="81">
        <v>2013</v>
      </c>
      <c r="N7" s="81">
        <v>2014</v>
      </c>
      <c r="O7" s="81">
        <v>2015</v>
      </c>
      <c r="P7" s="81">
        <v>2016</v>
      </c>
      <c r="Q7" s="81">
        <v>2017</v>
      </c>
      <c r="R7" s="81">
        <v>2018</v>
      </c>
      <c r="S7" s="81">
        <v>2019</v>
      </c>
      <c r="T7" s="81">
        <v>2020</v>
      </c>
      <c r="U7" s="81">
        <v>2021</v>
      </c>
      <c r="V7" s="81">
        <v>2022</v>
      </c>
    </row>
    <row r="8" spans="1:22" customFormat="1" ht="18" customHeight="1">
      <c r="A8" s="57" t="s">
        <v>82</v>
      </c>
      <c r="B8" s="42">
        <v>6225</v>
      </c>
      <c r="C8" s="42">
        <v>8497</v>
      </c>
      <c r="D8" s="42">
        <v>10489</v>
      </c>
      <c r="E8" s="42">
        <v>12496</v>
      </c>
      <c r="F8" s="42">
        <v>13328</v>
      </c>
      <c r="G8" s="42">
        <v>14718</v>
      </c>
      <c r="H8" s="42">
        <v>16803</v>
      </c>
      <c r="I8" s="42">
        <v>17646</v>
      </c>
      <c r="J8" s="42">
        <v>17719</v>
      </c>
      <c r="K8" s="42">
        <v>17315</v>
      </c>
      <c r="L8" s="42">
        <v>17216</v>
      </c>
      <c r="M8" s="42">
        <v>16835</v>
      </c>
      <c r="N8" s="42">
        <v>15084</v>
      </c>
      <c r="O8" s="42">
        <v>14742</v>
      </c>
      <c r="P8" s="42">
        <v>14280</v>
      </c>
      <c r="Q8" s="42">
        <v>14073</v>
      </c>
      <c r="R8" s="42">
        <v>14597</v>
      </c>
      <c r="S8" s="42">
        <v>15692</v>
      </c>
      <c r="T8" s="42">
        <v>16840</v>
      </c>
      <c r="U8" s="42">
        <v>17228</v>
      </c>
      <c r="V8" s="42">
        <v>17821</v>
      </c>
    </row>
    <row r="9" spans="1:22" customFormat="1" ht="18" customHeight="1">
      <c r="A9" s="36" t="s">
        <v>83</v>
      </c>
      <c r="B9" s="6">
        <v>1420</v>
      </c>
      <c r="C9" s="6">
        <v>1792</v>
      </c>
      <c r="D9" s="6">
        <v>2387</v>
      </c>
      <c r="E9" s="6">
        <v>3578</v>
      </c>
      <c r="F9" s="6">
        <v>4369</v>
      </c>
      <c r="G9" s="6">
        <v>6096</v>
      </c>
      <c r="H9" s="6">
        <v>7270</v>
      </c>
      <c r="I9" s="6">
        <v>7914</v>
      </c>
      <c r="J9" s="6">
        <v>8096</v>
      </c>
      <c r="K9" s="6">
        <v>7762</v>
      </c>
      <c r="L9" s="6">
        <v>7807</v>
      </c>
      <c r="M9" s="6">
        <v>7700</v>
      </c>
      <c r="N9" s="6">
        <v>6367</v>
      </c>
      <c r="O9" s="6">
        <v>6202</v>
      </c>
      <c r="P9" s="6">
        <v>5894</v>
      </c>
      <c r="Q9" s="6">
        <v>5638</v>
      </c>
      <c r="R9" s="6">
        <v>5842</v>
      </c>
      <c r="S9" s="6">
        <v>6225</v>
      </c>
      <c r="T9" s="6">
        <v>6418</v>
      </c>
      <c r="U9" s="6">
        <v>3896</v>
      </c>
      <c r="V9" s="6">
        <v>4003</v>
      </c>
    </row>
    <row r="10" spans="1:22" customFormat="1" ht="18" customHeight="1">
      <c r="A10" s="36" t="s">
        <v>84</v>
      </c>
      <c r="B10" s="6">
        <v>578</v>
      </c>
      <c r="C10" s="6">
        <v>883</v>
      </c>
      <c r="D10" s="6">
        <v>1126</v>
      </c>
      <c r="E10" s="6">
        <v>1189</v>
      </c>
      <c r="F10" s="6">
        <v>1384</v>
      </c>
      <c r="G10" s="6">
        <v>754</v>
      </c>
      <c r="H10" s="6">
        <v>831</v>
      </c>
      <c r="I10" s="6">
        <v>829</v>
      </c>
      <c r="J10" s="6">
        <v>829</v>
      </c>
      <c r="K10" s="6">
        <v>833</v>
      </c>
      <c r="L10" s="6">
        <v>816</v>
      </c>
      <c r="M10" s="6">
        <v>820</v>
      </c>
      <c r="N10" s="6">
        <v>785</v>
      </c>
      <c r="O10" s="6">
        <v>808</v>
      </c>
      <c r="P10" s="6">
        <v>773</v>
      </c>
      <c r="Q10" s="6">
        <v>762</v>
      </c>
      <c r="R10" s="6">
        <v>777</v>
      </c>
      <c r="S10" s="6">
        <v>785</v>
      </c>
      <c r="T10" s="6">
        <v>833</v>
      </c>
      <c r="U10" s="6">
        <v>3449</v>
      </c>
      <c r="V10" s="6">
        <v>3489</v>
      </c>
    </row>
    <row r="11" spans="1:22" customFormat="1" ht="18" customHeight="1">
      <c r="A11" s="36" t="s">
        <v>85</v>
      </c>
      <c r="B11" s="6">
        <v>792</v>
      </c>
      <c r="C11" s="6">
        <v>924</v>
      </c>
      <c r="D11" s="6">
        <v>961</v>
      </c>
      <c r="E11" s="6">
        <v>1174</v>
      </c>
      <c r="F11" s="6">
        <v>1256</v>
      </c>
      <c r="G11" s="6">
        <v>1407</v>
      </c>
      <c r="H11" s="6">
        <v>1632</v>
      </c>
      <c r="I11" s="6">
        <v>1644</v>
      </c>
      <c r="J11" s="6">
        <v>1712</v>
      </c>
      <c r="K11" s="6">
        <v>1726</v>
      </c>
      <c r="L11" s="6">
        <v>1731</v>
      </c>
      <c r="M11" s="6">
        <v>1705</v>
      </c>
      <c r="N11" s="6">
        <v>1706</v>
      </c>
      <c r="O11" s="6">
        <v>1680</v>
      </c>
      <c r="P11" s="6">
        <v>1704</v>
      </c>
      <c r="Q11" s="6">
        <v>1708</v>
      </c>
      <c r="R11" s="6">
        <v>1823</v>
      </c>
      <c r="S11" s="6">
        <v>2031</v>
      </c>
      <c r="T11" s="6">
        <v>2311</v>
      </c>
      <c r="U11" s="6">
        <v>2510</v>
      </c>
      <c r="V11" s="6">
        <v>2792</v>
      </c>
    </row>
    <row r="12" spans="1:22" customFormat="1" ht="18" customHeight="1">
      <c r="A12" s="36" t="s">
        <v>86</v>
      </c>
      <c r="B12" s="6">
        <v>69</v>
      </c>
      <c r="C12" s="6">
        <v>80</v>
      </c>
      <c r="D12" s="6">
        <v>88</v>
      </c>
      <c r="E12" s="6">
        <v>108</v>
      </c>
      <c r="F12" s="6">
        <v>98</v>
      </c>
      <c r="G12" s="6">
        <v>115</v>
      </c>
      <c r="H12" s="6">
        <v>120</v>
      </c>
      <c r="I12" s="6">
        <v>118</v>
      </c>
      <c r="J12" s="6">
        <v>135</v>
      </c>
      <c r="K12" s="6">
        <v>137</v>
      </c>
      <c r="L12" s="6">
        <v>145</v>
      </c>
      <c r="M12" s="6">
        <v>155</v>
      </c>
      <c r="N12" s="6">
        <v>144</v>
      </c>
      <c r="O12" s="6">
        <v>144</v>
      </c>
      <c r="P12" s="6">
        <v>151</v>
      </c>
      <c r="Q12" s="6">
        <v>147</v>
      </c>
      <c r="R12" s="6">
        <v>147</v>
      </c>
      <c r="S12" s="6">
        <v>160</v>
      </c>
      <c r="T12" s="6">
        <v>168</v>
      </c>
      <c r="U12" s="6">
        <v>162</v>
      </c>
      <c r="V12" s="6">
        <v>168</v>
      </c>
    </row>
    <row r="13" spans="1:22" customFormat="1" ht="18" customHeight="1">
      <c r="A13" s="36" t="s">
        <v>87</v>
      </c>
      <c r="B13" s="6">
        <v>138</v>
      </c>
      <c r="C13" s="6">
        <v>157</v>
      </c>
      <c r="D13" s="6">
        <v>176</v>
      </c>
      <c r="E13" s="6">
        <v>231</v>
      </c>
      <c r="F13" s="6">
        <v>251</v>
      </c>
      <c r="G13" s="6">
        <v>278</v>
      </c>
      <c r="H13" s="6">
        <v>313</v>
      </c>
      <c r="I13" s="6">
        <v>343</v>
      </c>
      <c r="J13" s="6">
        <v>333</v>
      </c>
      <c r="K13" s="6">
        <v>351</v>
      </c>
      <c r="L13" s="6">
        <v>365</v>
      </c>
      <c r="M13" s="6">
        <v>359</v>
      </c>
      <c r="N13" s="6">
        <v>357</v>
      </c>
      <c r="O13" s="6">
        <v>349</v>
      </c>
      <c r="P13" s="6">
        <v>361</v>
      </c>
      <c r="Q13" s="6">
        <v>404</v>
      </c>
      <c r="R13" s="6">
        <v>430</v>
      </c>
      <c r="S13" s="6">
        <v>482</v>
      </c>
      <c r="T13" s="6">
        <v>545</v>
      </c>
      <c r="U13" s="6">
        <v>597</v>
      </c>
      <c r="V13" s="6">
        <v>632</v>
      </c>
    </row>
    <row r="14" spans="1:22" customFormat="1" ht="18" customHeight="1">
      <c r="A14" s="36" t="s">
        <v>88</v>
      </c>
      <c r="B14" s="6">
        <v>3035</v>
      </c>
      <c r="C14" s="6">
        <v>4448</v>
      </c>
      <c r="D14" s="6">
        <v>5475</v>
      </c>
      <c r="E14" s="6">
        <v>5888</v>
      </c>
      <c r="F14" s="6">
        <v>5613</v>
      </c>
      <c r="G14" s="6">
        <v>5691</v>
      </c>
      <c r="H14" s="6">
        <v>6192</v>
      </c>
      <c r="I14" s="6">
        <v>6317</v>
      </c>
      <c r="J14" s="6">
        <v>6157</v>
      </c>
      <c r="K14" s="6">
        <v>6014</v>
      </c>
      <c r="L14" s="6">
        <v>5732</v>
      </c>
      <c r="M14" s="6">
        <v>5493</v>
      </c>
      <c r="N14" s="6">
        <v>5164</v>
      </c>
      <c r="O14" s="6">
        <v>4995</v>
      </c>
      <c r="P14" s="6">
        <v>4818</v>
      </c>
      <c r="Q14" s="6">
        <v>4783</v>
      </c>
      <c r="R14" s="6">
        <v>4907</v>
      </c>
      <c r="S14" s="6">
        <v>5318</v>
      </c>
      <c r="T14" s="6">
        <v>5921</v>
      </c>
      <c r="U14" s="6">
        <v>6029</v>
      </c>
      <c r="V14" s="6">
        <v>6143</v>
      </c>
    </row>
    <row r="15" spans="1:22" customFormat="1" ht="18" customHeight="1">
      <c r="A15" s="36" t="s">
        <v>89</v>
      </c>
      <c r="B15" s="6">
        <v>189</v>
      </c>
      <c r="C15" s="6">
        <v>208</v>
      </c>
      <c r="D15" s="6">
        <v>272</v>
      </c>
      <c r="E15" s="6">
        <v>324</v>
      </c>
      <c r="F15" s="6">
        <v>353</v>
      </c>
      <c r="G15" s="6">
        <v>374</v>
      </c>
      <c r="H15" s="6">
        <v>442</v>
      </c>
      <c r="I15" s="6">
        <v>477</v>
      </c>
      <c r="J15" s="6">
        <v>453</v>
      </c>
      <c r="K15" s="6">
        <v>488</v>
      </c>
      <c r="L15" s="6">
        <v>616</v>
      </c>
      <c r="M15" s="6">
        <v>596</v>
      </c>
      <c r="N15" s="6">
        <v>553</v>
      </c>
      <c r="O15" s="6">
        <v>556</v>
      </c>
      <c r="P15" s="6">
        <v>572</v>
      </c>
      <c r="Q15" s="6">
        <v>626</v>
      </c>
      <c r="R15" s="6">
        <v>667</v>
      </c>
      <c r="S15" s="6">
        <v>684</v>
      </c>
      <c r="T15" s="6">
        <v>638</v>
      </c>
      <c r="U15" s="6">
        <v>581</v>
      </c>
      <c r="V15" s="6">
        <v>590</v>
      </c>
    </row>
    <row r="16" spans="1:22" customFormat="1" ht="18" customHeight="1">
      <c r="A16" s="30" t="s">
        <v>90</v>
      </c>
      <c r="B16" s="55">
        <v>4</v>
      </c>
      <c r="C16" s="55">
        <v>5</v>
      </c>
      <c r="D16" s="55">
        <v>4</v>
      </c>
      <c r="E16" s="55">
        <v>4</v>
      </c>
      <c r="F16" s="55">
        <v>4</v>
      </c>
      <c r="G16" s="55">
        <v>3</v>
      </c>
      <c r="H16" s="55">
        <v>3</v>
      </c>
      <c r="I16" s="55">
        <v>4</v>
      </c>
      <c r="J16" s="55">
        <v>4</v>
      </c>
      <c r="K16" s="55">
        <v>4</v>
      </c>
      <c r="L16" s="55">
        <v>4</v>
      </c>
      <c r="M16" s="55">
        <v>7</v>
      </c>
      <c r="N16" s="55">
        <v>8</v>
      </c>
      <c r="O16" s="55">
        <v>8</v>
      </c>
      <c r="P16" s="55">
        <v>7</v>
      </c>
      <c r="Q16" s="55">
        <v>5</v>
      </c>
      <c r="R16" s="55">
        <v>4</v>
      </c>
      <c r="S16" s="55">
        <v>7</v>
      </c>
      <c r="T16" s="55">
        <v>6</v>
      </c>
      <c r="U16" s="55">
        <v>4</v>
      </c>
      <c r="V16" s="55">
        <v>4</v>
      </c>
    </row>
    <row r="17" spans="1:22" customFormat="1" ht="18" customHeight="1">
      <c r="A17" s="32" t="s">
        <v>47</v>
      </c>
      <c r="B17" s="33"/>
      <c r="C17" s="33"/>
      <c r="D17" s="33"/>
      <c r="E17" s="33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1:22" customFormat="1" ht="18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customFormat="1" ht="18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customFormat="1" ht="18" customHeight="1">
      <c r="A20" s="80" t="s">
        <v>48</v>
      </c>
      <c r="B20" s="81">
        <v>2002</v>
      </c>
      <c r="C20" s="81">
        <v>2003</v>
      </c>
      <c r="D20" s="81">
        <v>2004</v>
      </c>
      <c r="E20" s="81">
        <v>2005</v>
      </c>
      <c r="F20" s="81">
        <v>2006</v>
      </c>
      <c r="G20" s="81">
        <v>2007</v>
      </c>
      <c r="H20" s="81">
        <v>2008</v>
      </c>
      <c r="I20" s="81">
        <v>2009</v>
      </c>
      <c r="J20" s="81">
        <v>2010</v>
      </c>
      <c r="K20" s="81">
        <v>2011</v>
      </c>
      <c r="L20" s="81">
        <v>2012</v>
      </c>
      <c r="M20" s="81">
        <v>2013</v>
      </c>
      <c r="N20" s="81">
        <v>2014</v>
      </c>
      <c r="O20" s="81">
        <v>2015</v>
      </c>
      <c r="P20" s="81">
        <v>2016</v>
      </c>
      <c r="Q20" s="81">
        <v>2017</v>
      </c>
      <c r="R20" s="81">
        <v>2018</v>
      </c>
      <c r="S20" s="81">
        <v>2019</v>
      </c>
      <c r="T20" s="81">
        <v>2020</v>
      </c>
      <c r="U20" s="81">
        <v>2021</v>
      </c>
      <c r="V20" s="81">
        <v>2022</v>
      </c>
    </row>
    <row r="21" spans="1:22" customFormat="1" ht="18" customHeight="1">
      <c r="A21" s="57" t="s">
        <v>82</v>
      </c>
      <c r="B21" s="42">
        <v>3363</v>
      </c>
      <c r="C21" s="42">
        <v>4537</v>
      </c>
      <c r="D21" s="42">
        <v>5565</v>
      </c>
      <c r="E21" s="42">
        <v>6660</v>
      </c>
      <c r="F21" s="42">
        <v>7056</v>
      </c>
      <c r="G21" s="42">
        <v>7771</v>
      </c>
      <c r="H21" s="42">
        <v>8948</v>
      </c>
      <c r="I21" s="42">
        <v>9324</v>
      </c>
      <c r="J21" s="42">
        <v>9323</v>
      </c>
      <c r="K21" s="42">
        <v>9048</v>
      </c>
      <c r="L21" s="42">
        <v>8978</v>
      </c>
      <c r="M21" s="42">
        <v>8680</v>
      </c>
      <c r="N21" s="42">
        <v>7682</v>
      </c>
      <c r="O21" s="42">
        <v>7478</v>
      </c>
      <c r="P21" s="42">
        <v>7178</v>
      </c>
      <c r="Q21" s="42">
        <v>7032</v>
      </c>
      <c r="R21" s="42">
        <v>7287</v>
      </c>
      <c r="S21" s="42">
        <v>7846</v>
      </c>
      <c r="T21" s="42">
        <v>8410</v>
      </c>
      <c r="U21" s="42">
        <v>8571</v>
      </c>
      <c r="V21" s="42">
        <v>8798</v>
      </c>
    </row>
    <row r="22" spans="1:22" customFormat="1" ht="18" customHeight="1">
      <c r="A22" s="36" t="s">
        <v>83</v>
      </c>
      <c r="B22" s="6">
        <v>709</v>
      </c>
      <c r="C22" s="6">
        <v>904</v>
      </c>
      <c r="D22" s="6">
        <v>1211</v>
      </c>
      <c r="E22" s="6">
        <v>1810</v>
      </c>
      <c r="F22" s="6">
        <v>2235</v>
      </c>
      <c r="G22" s="6">
        <v>3145</v>
      </c>
      <c r="H22" s="6">
        <v>3809</v>
      </c>
      <c r="I22" s="6">
        <v>4128</v>
      </c>
      <c r="J22" s="6">
        <v>4224</v>
      </c>
      <c r="K22" s="6">
        <v>4003</v>
      </c>
      <c r="L22" s="6">
        <v>3998</v>
      </c>
      <c r="M22" s="6">
        <v>3928</v>
      </c>
      <c r="N22" s="6">
        <v>3207</v>
      </c>
      <c r="O22" s="6">
        <v>3107</v>
      </c>
      <c r="P22" s="6">
        <v>2913</v>
      </c>
      <c r="Q22" s="6">
        <v>2769</v>
      </c>
      <c r="R22" s="6">
        <v>2851</v>
      </c>
      <c r="S22" s="6">
        <v>3053</v>
      </c>
      <c r="T22" s="6">
        <v>3143</v>
      </c>
      <c r="U22" s="6">
        <v>1889</v>
      </c>
      <c r="V22" s="6">
        <v>1944</v>
      </c>
    </row>
    <row r="23" spans="1:22" customFormat="1" ht="18" customHeight="1">
      <c r="A23" s="36" t="s">
        <v>84</v>
      </c>
      <c r="B23" s="6">
        <v>310</v>
      </c>
      <c r="C23" s="6">
        <v>453</v>
      </c>
      <c r="D23" s="6">
        <v>577</v>
      </c>
      <c r="E23" s="6">
        <v>618</v>
      </c>
      <c r="F23" s="6">
        <v>725</v>
      </c>
      <c r="G23" s="6">
        <v>398</v>
      </c>
      <c r="H23" s="6">
        <v>426</v>
      </c>
      <c r="I23" s="6">
        <v>422</v>
      </c>
      <c r="J23" s="6">
        <v>411</v>
      </c>
      <c r="K23" s="6">
        <v>397</v>
      </c>
      <c r="L23" s="6">
        <v>383</v>
      </c>
      <c r="M23" s="6">
        <v>385</v>
      </c>
      <c r="N23" s="6">
        <v>370</v>
      </c>
      <c r="O23" s="6">
        <v>373</v>
      </c>
      <c r="P23" s="6">
        <v>341</v>
      </c>
      <c r="Q23" s="6">
        <v>335</v>
      </c>
      <c r="R23" s="6">
        <v>355</v>
      </c>
      <c r="S23" s="6">
        <v>356</v>
      </c>
      <c r="T23" s="6">
        <v>372</v>
      </c>
      <c r="U23" s="6">
        <v>1681</v>
      </c>
      <c r="V23" s="6">
        <v>1724</v>
      </c>
    </row>
    <row r="24" spans="1:22" customFormat="1" ht="18" customHeight="1">
      <c r="A24" s="36" t="s">
        <v>85</v>
      </c>
      <c r="B24" s="6">
        <v>553</v>
      </c>
      <c r="C24" s="6">
        <v>657</v>
      </c>
      <c r="D24" s="6">
        <v>666</v>
      </c>
      <c r="E24" s="6">
        <v>816</v>
      </c>
      <c r="F24" s="6">
        <v>876</v>
      </c>
      <c r="G24" s="6">
        <v>953</v>
      </c>
      <c r="H24" s="6">
        <v>1100</v>
      </c>
      <c r="I24" s="6">
        <v>1104</v>
      </c>
      <c r="J24" s="6">
        <v>1137</v>
      </c>
      <c r="K24" s="6">
        <v>1138</v>
      </c>
      <c r="L24" s="6">
        <v>1140</v>
      </c>
      <c r="M24" s="6">
        <v>1096</v>
      </c>
      <c r="N24" s="6">
        <v>1092</v>
      </c>
      <c r="O24" s="6">
        <v>1070</v>
      </c>
      <c r="P24" s="6">
        <v>1082</v>
      </c>
      <c r="Q24" s="6">
        <v>1073</v>
      </c>
      <c r="R24" s="6">
        <v>1150</v>
      </c>
      <c r="S24" s="6">
        <v>1283</v>
      </c>
      <c r="T24" s="6">
        <v>1465</v>
      </c>
      <c r="U24" s="6">
        <v>1571</v>
      </c>
      <c r="V24" s="6">
        <v>1710</v>
      </c>
    </row>
    <row r="25" spans="1:22" customFormat="1" ht="18" customHeight="1">
      <c r="A25" s="36" t="s">
        <v>86</v>
      </c>
      <c r="B25" s="29">
        <v>28</v>
      </c>
      <c r="C25" s="29">
        <v>34</v>
      </c>
      <c r="D25" s="29">
        <v>40</v>
      </c>
      <c r="E25" s="29">
        <v>58</v>
      </c>
      <c r="F25" s="29">
        <v>54</v>
      </c>
      <c r="G25" s="29">
        <v>61</v>
      </c>
      <c r="H25" s="29">
        <v>68</v>
      </c>
      <c r="I25" s="29">
        <v>66</v>
      </c>
      <c r="J25" s="29">
        <v>71</v>
      </c>
      <c r="K25" s="29">
        <v>73</v>
      </c>
      <c r="L25" s="29">
        <v>73</v>
      </c>
      <c r="M25" s="29">
        <v>77</v>
      </c>
      <c r="N25" s="29">
        <v>72</v>
      </c>
      <c r="O25" s="29">
        <v>75</v>
      </c>
      <c r="P25" s="29">
        <v>77</v>
      </c>
      <c r="Q25" s="29">
        <v>69</v>
      </c>
      <c r="R25" s="29">
        <v>68</v>
      </c>
      <c r="S25" s="29">
        <v>73</v>
      </c>
      <c r="T25" s="29">
        <v>75</v>
      </c>
      <c r="U25" s="29">
        <v>75</v>
      </c>
      <c r="V25" s="29">
        <v>77</v>
      </c>
    </row>
    <row r="26" spans="1:22" customFormat="1" ht="18" customHeight="1">
      <c r="A26" s="36" t="s">
        <v>87</v>
      </c>
      <c r="B26" s="29">
        <v>64</v>
      </c>
      <c r="C26" s="29">
        <v>73</v>
      </c>
      <c r="D26" s="29">
        <v>85</v>
      </c>
      <c r="E26" s="29">
        <v>114</v>
      </c>
      <c r="F26" s="29">
        <v>121</v>
      </c>
      <c r="G26" s="29">
        <v>131</v>
      </c>
      <c r="H26" s="29">
        <v>138</v>
      </c>
      <c r="I26" s="29">
        <v>140</v>
      </c>
      <c r="J26" s="29">
        <v>140</v>
      </c>
      <c r="K26" s="29">
        <v>142</v>
      </c>
      <c r="L26" s="29">
        <v>157</v>
      </c>
      <c r="M26" s="29">
        <v>149</v>
      </c>
      <c r="N26" s="29">
        <v>139</v>
      </c>
      <c r="O26" s="29">
        <v>136</v>
      </c>
      <c r="P26" s="29">
        <v>141</v>
      </c>
      <c r="Q26" s="29">
        <v>156</v>
      </c>
      <c r="R26" s="29">
        <v>166</v>
      </c>
      <c r="S26" s="29">
        <v>183</v>
      </c>
      <c r="T26" s="29">
        <v>204</v>
      </c>
      <c r="U26" s="29">
        <v>224</v>
      </c>
      <c r="V26" s="29">
        <v>226</v>
      </c>
    </row>
    <row r="27" spans="1:22" customFormat="1" ht="18" customHeight="1">
      <c r="A27" s="36" t="s">
        <v>88</v>
      </c>
      <c r="B27" s="29">
        <v>1579</v>
      </c>
      <c r="C27" s="29">
        <v>2294</v>
      </c>
      <c r="D27" s="29">
        <v>2828</v>
      </c>
      <c r="E27" s="29">
        <v>3051</v>
      </c>
      <c r="F27" s="29">
        <v>2821</v>
      </c>
      <c r="G27" s="29">
        <v>2845</v>
      </c>
      <c r="H27" s="29">
        <v>3114</v>
      </c>
      <c r="I27" s="29">
        <v>3158</v>
      </c>
      <c r="J27" s="29">
        <v>3057</v>
      </c>
      <c r="K27" s="29">
        <v>2984</v>
      </c>
      <c r="L27" s="29">
        <v>2821</v>
      </c>
      <c r="M27" s="29">
        <v>2647</v>
      </c>
      <c r="N27" s="29">
        <v>2463</v>
      </c>
      <c r="O27" s="29">
        <v>2376</v>
      </c>
      <c r="P27" s="29">
        <v>2279</v>
      </c>
      <c r="Q27" s="29">
        <v>2249</v>
      </c>
      <c r="R27" s="29">
        <v>2291</v>
      </c>
      <c r="S27" s="29">
        <v>2480</v>
      </c>
      <c r="T27" s="29">
        <v>2761</v>
      </c>
      <c r="U27" s="29">
        <v>2788</v>
      </c>
      <c r="V27" s="29">
        <v>2779</v>
      </c>
    </row>
    <row r="28" spans="1:22" customFormat="1" ht="18" customHeight="1">
      <c r="A28" s="36" t="s">
        <v>89</v>
      </c>
      <c r="B28" s="29">
        <v>119</v>
      </c>
      <c r="C28" s="29">
        <v>121</v>
      </c>
      <c r="D28" s="29">
        <v>158</v>
      </c>
      <c r="E28" s="29">
        <v>193</v>
      </c>
      <c r="F28" s="29">
        <v>223</v>
      </c>
      <c r="G28" s="29">
        <v>237</v>
      </c>
      <c r="H28" s="29">
        <v>292</v>
      </c>
      <c r="I28" s="29">
        <v>305</v>
      </c>
      <c r="J28" s="29">
        <v>282</v>
      </c>
      <c r="K28" s="29">
        <v>310</v>
      </c>
      <c r="L28" s="29">
        <v>405</v>
      </c>
      <c r="M28" s="29">
        <v>396</v>
      </c>
      <c r="N28" s="29">
        <v>336</v>
      </c>
      <c r="O28" s="29">
        <v>338</v>
      </c>
      <c r="P28" s="29">
        <v>343</v>
      </c>
      <c r="Q28" s="29">
        <v>380</v>
      </c>
      <c r="R28" s="29">
        <v>405</v>
      </c>
      <c r="S28" s="29">
        <v>417</v>
      </c>
      <c r="T28" s="29">
        <v>389</v>
      </c>
      <c r="U28" s="29">
        <v>342</v>
      </c>
      <c r="V28" s="29">
        <v>337</v>
      </c>
    </row>
    <row r="29" spans="1:22" customFormat="1" ht="18" customHeight="1">
      <c r="A29" s="30" t="s">
        <v>90</v>
      </c>
      <c r="B29" s="55">
        <v>1</v>
      </c>
      <c r="C29" s="55">
        <v>1</v>
      </c>
      <c r="D29" s="55">
        <v>0</v>
      </c>
      <c r="E29" s="55">
        <v>0</v>
      </c>
      <c r="F29" s="55">
        <v>1</v>
      </c>
      <c r="G29" s="55">
        <v>1</v>
      </c>
      <c r="H29" s="55">
        <v>1</v>
      </c>
      <c r="I29" s="55">
        <v>1</v>
      </c>
      <c r="J29" s="55">
        <v>1</v>
      </c>
      <c r="K29" s="55">
        <v>1</v>
      </c>
      <c r="L29" s="55">
        <v>1</v>
      </c>
      <c r="M29" s="55">
        <v>2</v>
      </c>
      <c r="N29" s="55">
        <v>3</v>
      </c>
      <c r="O29" s="55">
        <v>3</v>
      </c>
      <c r="P29" s="55">
        <v>2</v>
      </c>
      <c r="Q29" s="55">
        <v>1</v>
      </c>
      <c r="R29" s="55">
        <v>1</v>
      </c>
      <c r="S29" s="55">
        <v>1</v>
      </c>
      <c r="T29" s="55">
        <v>1</v>
      </c>
      <c r="U29" s="55">
        <v>1</v>
      </c>
      <c r="V29" s="55">
        <v>1</v>
      </c>
    </row>
    <row r="30" spans="1:22" customFormat="1" ht="18" customHeight="1">
      <c r="A30" s="32" t="s">
        <v>47</v>
      </c>
      <c r="B30" s="33"/>
      <c r="C30" s="33"/>
      <c r="D30" s="33"/>
      <c r="E30" s="33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</row>
    <row r="31" spans="1:22" customFormat="1" ht="18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customFormat="1" ht="18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customFormat="1" ht="18" customHeight="1">
      <c r="A33" s="80" t="s">
        <v>49</v>
      </c>
      <c r="B33" s="81">
        <v>2002</v>
      </c>
      <c r="C33" s="81">
        <v>2003</v>
      </c>
      <c r="D33" s="81">
        <v>2004</v>
      </c>
      <c r="E33" s="81">
        <v>2005</v>
      </c>
      <c r="F33" s="81">
        <v>2006</v>
      </c>
      <c r="G33" s="81">
        <v>2007</v>
      </c>
      <c r="H33" s="81">
        <v>2008</v>
      </c>
      <c r="I33" s="81">
        <v>2009</v>
      </c>
      <c r="J33" s="81">
        <v>2010</v>
      </c>
      <c r="K33" s="81">
        <v>2011</v>
      </c>
      <c r="L33" s="81">
        <v>2012</v>
      </c>
      <c r="M33" s="81">
        <v>2013</v>
      </c>
      <c r="N33" s="81">
        <v>2014</v>
      </c>
      <c r="O33" s="81">
        <v>2015</v>
      </c>
      <c r="P33" s="81">
        <v>2016</v>
      </c>
      <c r="Q33" s="81">
        <v>2017</v>
      </c>
      <c r="R33" s="81">
        <v>2018</v>
      </c>
      <c r="S33" s="81">
        <v>2019</v>
      </c>
      <c r="T33" s="81">
        <v>2020</v>
      </c>
      <c r="U33" s="81">
        <v>2021</v>
      </c>
      <c r="V33" s="81">
        <v>2022</v>
      </c>
    </row>
    <row r="34" spans="1:22" customFormat="1" ht="18" customHeight="1">
      <c r="A34" s="57" t="s">
        <v>82</v>
      </c>
      <c r="B34" s="42">
        <v>2862</v>
      </c>
      <c r="C34" s="42">
        <v>3960</v>
      </c>
      <c r="D34" s="42">
        <v>4924</v>
      </c>
      <c r="E34" s="42">
        <v>5836</v>
      </c>
      <c r="F34" s="42">
        <v>6272</v>
      </c>
      <c r="G34" s="42">
        <v>6947</v>
      </c>
      <c r="H34" s="42">
        <v>7855</v>
      </c>
      <c r="I34" s="42">
        <v>8322</v>
      </c>
      <c r="J34" s="42">
        <v>8396</v>
      </c>
      <c r="K34" s="42">
        <v>8267</v>
      </c>
      <c r="L34" s="42">
        <v>8238</v>
      </c>
      <c r="M34" s="42">
        <v>8155</v>
      </c>
      <c r="N34" s="42">
        <v>7402</v>
      </c>
      <c r="O34" s="42">
        <v>7264</v>
      </c>
      <c r="P34" s="42">
        <v>7102</v>
      </c>
      <c r="Q34" s="42">
        <v>7041</v>
      </c>
      <c r="R34" s="42">
        <v>7310</v>
      </c>
      <c r="S34" s="42">
        <v>7846</v>
      </c>
      <c r="T34" s="42">
        <v>8430</v>
      </c>
      <c r="U34" s="42">
        <v>8657</v>
      </c>
      <c r="V34" s="42">
        <v>9023</v>
      </c>
    </row>
    <row r="35" spans="1:22" customFormat="1" ht="18" customHeight="1">
      <c r="A35" s="36" t="s">
        <v>83</v>
      </c>
      <c r="B35" s="6">
        <v>711</v>
      </c>
      <c r="C35" s="6">
        <v>888</v>
      </c>
      <c r="D35" s="6">
        <v>1176</v>
      </c>
      <c r="E35" s="6">
        <v>1768</v>
      </c>
      <c r="F35" s="6">
        <v>2134</v>
      </c>
      <c r="G35" s="6">
        <v>2951</v>
      </c>
      <c r="H35" s="6">
        <v>3461</v>
      </c>
      <c r="I35" s="6">
        <v>3786</v>
      </c>
      <c r="J35" s="6">
        <v>3872</v>
      </c>
      <c r="K35" s="6">
        <v>3759</v>
      </c>
      <c r="L35" s="6">
        <v>3809</v>
      </c>
      <c r="M35" s="6">
        <v>3772</v>
      </c>
      <c r="N35" s="6">
        <v>3160</v>
      </c>
      <c r="O35" s="6">
        <v>3095</v>
      </c>
      <c r="P35" s="6">
        <v>2981</v>
      </c>
      <c r="Q35" s="6">
        <v>2869</v>
      </c>
      <c r="R35" s="6">
        <v>2991</v>
      </c>
      <c r="S35" s="6">
        <v>3172</v>
      </c>
      <c r="T35" s="6">
        <v>3275</v>
      </c>
      <c r="U35" s="6">
        <v>2007</v>
      </c>
      <c r="V35" s="6">
        <v>2059</v>
      </c>
    </row>
    <row r="36" spans="1:22" customFormat="1" ht="18" customHeight="1">
      <c r="A36" s="36" t="s">
        <v>84</v>
      </c>
      <c r="B36" s="6">
        <v>268</v>
      </c>
      <c r="C36" s="6">
        <v>430</v>
      </c>
      <c r="D36" s="6">
        <v>549</v>
      </c>
      <c r="E36" s="6">
        <v>571</v>
      </c>
      <c r="F36" s="6">
        <v>659</v>
      </c>
      <c r="G36" s="6">
        <v>356</v>
      </c>
      <c r="H36" s="6">
        <v>405</v>
      </c>
      <c r="I36" s="6">
        <v>407</v>
      </c>
      <c r="J36" s="6">
        <v>418</v>
      </c>
      <c r="K36" s="6">
        <v>436</v>
      </c>
      <c r="L36" s="6">
        <v>433</v>
      </c>
      <c r="M36" s="6">
        <v>435</v>
      </c>
      <c r="N36" s="6">
        <v>415</v>
      </c>
      <c r="O36" s="6">
        <v>435</v>
      </c>
      <c r="P36" s="6">
        <v>432</v>
      </c>
      <c r="Q36" s="6">
        <v>427</v>
      </c>
      <c r="R36" s="6">
        <v>422</v>
      </c>
      <c r="S36" s="6">
        <v>429</v>
      </c>
      <c r="T36" s="6">
        <v>461</v>
      </c>
      <c r="U36" s="6">
        <v>1768</v>
      </c>
      <c r="V36" s="6">
        <v>1765</v>
      </c>
    </row>
    <row r="37" spans="1:22" customFormat="1" ht="18" customHeight="1">
      <c r="A37" s="36" t="s">
        <v>85</v>
      </c>
      <c r="B37" s="6">
        <v>239</v>
      </c>
      <c r="C37" s="6">
        <v>267</v>
      </c>
      <c r="D37" s="6">
        <v>295</v>
      </c>
      <c r="E37" s="6">
        <v>358</v>
      </c>
      <c r="F37" s="6">
        <v>380</v>
      </c>
      <c r="G37" s="6">
        <v>454</v>
      </c>
      <c r="H37" s="6">
        <v>532</v>
      </c>
      <c r="I37" s="6">
        <v>540</v>
      </c>
      <c r="J37" s="6">
        <v>575</v>
      </c>
      <c r="K37" s="6">
        <v>588</v>
      </c>
      <c r="L37" s="6">
        <v>591</v>
      </c>
      <c r="M37" s="6">
        <v>609</v>
      </c>
      <c r="N37" s="6">
        <v>614</v>
      </c>
      <c r="O37" s="6">
        <v>610</v>
      </c>
      <c r="P37" s="6">
        <v>622</v>
      </c>
      <c r="Q37" s="6">
        <v>635</v>
      </c>
      <c r="R37" s="6">
        <v>673</v>
      </c>
      <c r="S37" s="6">
        <v>748</v>
      </c>
      <c r="T37" s="6">
        <v>846</v>
      </c>
      <c r="U37" s="6">
        <v>939</v>
      </c>
      <c r="V37" s="6">
        <v>1082</v>
      </c>
    </row>
    <row r="38" spans="1:22" customFormat="1" ht="18" customHeight="1">
      <c r="A38" s="36" t="s">
        <v>86</v>
      </c>
      <c r="B38" s="6">
        <v>41</v>
      </c>
      <c r="C38" s="6">
        <v>46</v>
      </c>
      <c r="D38" s="6">
        <v>48</v>
      </c>
      <c r="E38" s="6">
        <v>50</v>
      </c>
      <c r="F38" s="6">
        <v>44</v>
      </c>
      <c r="G38" s="6">
        <v>54</v>
      </c>
      <c r="H38" s="6">
        <v>52</v>
      </c>
      <c r="I38" s="6">
        <v>52</v>
      </c>
      <c r="J38" s="6">
        <v>64</v>
      </c>
      <c r="K38" s="6">
        <v>64</v>
      </c>
      <c r="L38" s="6">
        <v>72</v>
      </c>
      <c r="M38" s="6">
        <v>78</v>
      </c>
      <c r="N38" s="6">
        <v>72</v>
      </c>
      <c r="O38" s="6">
        <v>69</v>
      </c>
      <c r="P38" s="6">
        <v>74</v>
      </c>
      <c r="Q38" s="6">
        <v>78</v>
      </c>
      <c r="R38" s="6">
        <v>79</v>
      </c>
      <c r="S38" s="6">
        <v>87</v>
      </c>
      <c r="T38" s="6">
        <v>93</v>
      </c>
      <c r="U38" s="6">
        <v>87</v>
      </c>
      <c r="V38" s="6">
        <v>91</v>
      </c>
    </row>
    <row r="39" spans="1:22" customFormat="1" ht="18" customHeight="1">
      <c r="A39" s="36" t="s">
        <v>87</v>
      </c>
      <c r="B39" s="29">
        <v>74</v>
      </c>
      <c r="C39" s="29">
        <v>84</v>
      </c>
      <c r="D39" s="29">
        <v>91</v>
      </c>
      <c r="E39" s="29">
        <v>117</v>
      </c>
      <c r="F39" s="29">
        <v>130</v>
      </c>
      <c r="G39" s="29">
        <v>147</v>
      </c>
      <c r="H39" s="29">
        <v>175</v>
      </c>
      <c r="I39" s="29">
        <v>203</v>
      </c>
      <c r="J39" s="29">
        <v>193</v>
      </c>
      <c r="K39" s="29">
        <v>209</v>
      </c>
      <c r="L39" s="29">
        <v>208</v>
      </c>
      <c r="M39" s="29">
        <v>210</v>
      </c>
      <c r="N39" s="29">
        <v>218</v>
      </c>
      <c r="O39" s="29">
        <v>213</v>
      </c>
      <c r="P39" s="29">
        <v>220</v>
      </c>
      <c r="Q39" s="29">
        <v>248</v>
      </c>
      <c r="R39" s="29">
        <v>264</v>
      </c>
      <c r="S39" s="29">
        <v>299</v>
      </c>
      <c r="T39" s="29">
        <v>341</v>
      </c>
      <c r="U39" s="29">
        <v>373</v>
      </c>
      <c r="V39" s="29">
        <v>406</v>
      </c>
    </row>
    <row r="40" spans="1:22" customFormat="1" ht="18" customHeight="1">
      <c r="A40" s="36" t="s">
        <v>88</v>
      </c>
      <c r="B40" s="29">
        <v>1456</v>
      </c>
      <c r="C40" s="29">
        <v>2154</v>
      </c>
      <c r="D40" s="29">
        <v>2647</v>
      </c>
      <c r="E40" s="29">
        <v>2837</v>
      </c>
      <c r="F40" s="29">
        <v>2792</v>
      </c>
      <c r="G40" s="29">
        <v>2846</v>
      </c>
      <c r="H40" s="29">
        <v>3078</v>
      </c>
      <c r="I40" s="29">
        <v>3159</v>
      </c>
      <c r="J40" s="29">
        <v>3100</v>
      </c>
      <c r="K40" s="29">
        <v>3030</v>
      </c>
      <c r="L40" s="29">
        <v>2911</v>
      </c>
      <c r="M40" s="29">
        <v>2846</v>
      </c>
      <c r="N40" s="29">
        <v>2701</v>
      </c>
      <c r="O40" s="29">
        <v>2619</v>
      </c>
      <c r="P40" s="29">
        <v>2539</v>
      </c>
      <c r="Q40" s="29">
        <v>2534</v>
      </c>
      <c r="R40" s="29">
        <v>2616</v>
      </c>
      <c r="S40" s="29">
        <v>2838</v>
      </c>
      <c r="T40" s="29">
        <v>3160</v>
      </c>
      <c r="U40" s="29">
        <v>3241</v>
      </c>
      <c r="V40" s="29">
        <v>3364</v>
      </c>
    </row>
    <row r="41" spans="1:22" customFormat="1" ht="18" customHeight="1">
      <c r="A41" s="36" t="s">
        <v>89</v>
      </c>
      <c r="B41" s="29">
        <v>70</v>
      </c>
      <c r="C41" s="29">
        <v>87</v>
      </c>
      <c r="D41" s="29">
        <v>114</v>
      </c>
      <c r="E41" s="29">
        <v>131</v>
      </c>
      <c r="F41" s="29">
        <v>130</v>
      </c>
      <c r="G41" s="29">
        <v>137</v>
      </c>
      <c r="H41" s="29">
        <v>150</v>
      </c>
      <c r="I41" s="29">
        <v>172</v>
      </c>
      <c r="J41" s="29">
        <v>171</v>
      </c>
      <c r="K41" s="29">
        <v>178</v>
      </c>
      <c r="L41" s="29">
        <v>211</v>
      </c>
      <c r="M41" s="29">
        <v>200</v>
      </c>
      <c r="N41" s="29">
        <v>217</v>
      </c>
      <c r="O41" s="29">
        <v>218</v>
      </c>
      <c r="P41" s="29">
        <v>229</v>
      </c>
      <c r="Q41" s="29">
        <v>246</v>
      </c>
      <c r="R41" s="29">
        <v>262</v>
      </c>
      <c r="S41" s="29">
        <v>267</v>
      </c>
      <c r="T41" s="29">
        <v>249</v>
      </c>
      <c r="U41" s="29">
        <v>239</v>
      </c>
      <c r="V41" s="29">
        <v>253</v>
      </c>
    </row>
    <row r="42" spans="1:22" customFormat="1" ht="18" customHeight="1">
      <c r="A42" s="30" t="s">
        <v>90</v>
      </c>
      <c r="B42" s="55">
        <v>3</v>
      </c>
      <c r="C42" s="55">
        <v>4</v>
      </c>
      <c r="D42" s="55">
        <v>4</v>
      </c>
      <c r="E42" s="55">
        <v>4</v>
      </c>
      <c r="F42" s="55">
        <v>3</v>
      </c>
      <c r="G42" s="55">
        <v>2</v>
      </c>
      <c r="H42" s="55">
        <v>2</v>
      </c>
      <c r="I42" s="55">
        <v>3</v>
      </c>
      <c r="J42" s="55">
        <v>3</v>
      </c>
      <c r="K42" s="55">
        <v>3</v>
      </c>
      <c r="L42" s="55">
        <v>3</v>
      </c>
      <c r="M42" s="55">
        <v>5</v>
      </c>
      <c r="N42" s="55">
        <v>5</v>
      </c>
      <c r="O42" s="55">
        <v>5</v>
      </c>
      <c r="P42" s="55">
        <v>5</v>
      </c>
      <c r="Q42" s="55">
        <v>4</v>
      </c>
      <c r="R42" s="55">
        <v>3</v>
      </c>
      <c r="S42" s="55">
        <v>6</v>
      </c>
      <c r="T42" s="55">
        <v>5</v>
      </c>
      <c r="U42" s="55">
        <v>3</v>
      </c>
      <c r="V42" s="55">
        <v>3</v>
      </c>
    </row>
    <row r="43" spans="1:22" customFormat="1" ht="18" customHeight="1">
      <c r="A43" s="32" t="s">
        <v>47</v>
      </c>
      <c r="B43" s="33"/>
      <c r="C43" s="33"/>
      <c r="D43" s="33"/>
      <c r="E43" s="33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</row>
    <row r="44" spans="1:22" customFormat="1" ht="18" customHeight="1"/>
    <row r="45" spans="1:22" customFormat="1" ht="18" customHeight="1"/>
    <row r="46" spans="1:22" customFormat="1" ht="18" customHeight="1"/>
    <row r="47" spans="1:22" customFormat="1" ht="18" customHeight="1">
      <c r="A47" s="33" t="s">
        <v>91</v>
      </c>
      <c r="B47" s="5"/>
      <c r="C47" s="5"/>
      <c r="D47" s="5"/>
      <c r="E47" s="5"/>
      <c r="F47" s="5"/>
      <c r="G47" s="5"/>
    </row>
    <row r="48" spans="1:22" customFormat="1" ht="18" customHeight="1"/>
    <row r="49" spans="1:22" customFormat="1" ht="18" customHeight="1">
      <c r="A49" s="80" t="s">
        <v>14</v>
      </c>
      <c r="B49" s="81">
        <v>2002</v>
      </c>
      <c r="C49" s="81">
        <v>2003</v>
      </c>
      <c r="D49" s="81">
        <v>2004</v>
      </c>
      <c r="E49" s="81">
        <v>2005</v>
      </c>
      <c r="F49" s="81">
        <v>2006</v>
      </c>
      <c r="G49" s="81">
        <v>2007</v>
      </c>
      <c r="H49" s="81">
        <v>2008</v>
      </c>
      <c r="I49" s="81">
        <v>2009</v>
      </c>
      <c r="J49" s="81">
        <v>2010</v>
      </c>
      <c r="K49" s="81">
        <v>2011</v>
      </c>
      <c r="L49" s="81">
        <v>2012</v>
      </c>
      <c r="M49" s="81">
        <v>2013</v>
      </c>
      <c r="N49" s="81">
        <v>2014</v>
      </c>
      <c r="O49" s="81">
        <v>2015</v>
      </c>
      <c r="P49" s="81">
        <v>2016</v>
      </c>
      <c r="Q49" s="81">
        <v>2017</v>
      </c>
      <c r="R49" s="81">
        <v>2018</v>
      </c>
      <c r="S49" s="81">
        <v>2019</v>
      </c>
      <c r="T49" s="81">
        <v>2020</v>
      </c>
      <c r="U49" s="81">
        <v>2021</v>
      </c>
      <c r="V49" s="81">
        <v>2022</v>
      </c>
    </row>
    <row r="50" spans="1:22" customFormat="1" ht="18" customHeight="1">
      <c r="A50" s="57" t="s">
        <v>82</v>
      </c>
      <c r="B50" s="53">
        <f t="shared" ref="B50:U50" si="0">SUM(B51:B58)</f>
        <v>0.99999999999999989</v>
      </c>
      <c r="C50" s="53">
        <f t="shared" si="0"/>
        <v>1</v>
      </c>
      <c r="D50" s="53">
        <f t="shared" si="0"/>
        <v>1</v>
      </c>
      <c r="E50" s="53">
        <f t="shared" si="0"/>
        <v>0.99999999999999989</v>
      </c>
      <c r="F50" s="53">
        <f t="shared" si="0"/>
        <v>1</v>
      </c>
      <c r="G50" s="53">
        <f t="shared" si="0"/>
        <v>1</v>
      </c>
      <c r="H50" s="53">
        <f t="shared" si="0"/>
        <v>1</v>
      </c>
      <c r="I50" s="53">
        <f t="shared" si="0"/>
        <v>1</v>
      </c>
      <c r="J50" s="53">
        <f t="shared" si="0"/>
        <v>1.0000000000000002</v>
      </c>
      <c r="K50" s="53">
        <f t="shared" si="0"/>
        <v>1</v>
      </c>
      <c r="L50" s="53">
        <f t="shared" si="0"/>
        <v>1</v>
      </c>
      <c r="M50" s="53">
        <f t="shared" si="0"/>
        <v>1</v>
      </c>
      <c r="N50" s="53">
        <f t="shared" si="0"/>
        <v>0.99999999999999989</v>
      </c>
      <c r="O50" s="53">
        <f t="shared" si="0"/>
        <v>0.99999999999999989</v>
      </c>
      <c r="P50" s="53">
        <f t="shared" si="0"/>
        <v>1</v>
      </c>
      <c r="Q50" s="53">
        <f t="shared" si="0"/>
        <v>0.99999999999999978</v>
      </c>
      <c r="R50" s="53">
        <f t="shared" si="0"/>
        <v>1</v>
      </c>
      <c r="S50" s="53">
        <f t="shared" si="0"/>
        <v>1</v>
      </c>
      <c r="T50" s="53">
        <f t="shared" si="0"/>
        <v>1</v>
      </c>
      <c r="U50" s="53">
        <f t="shared" si="0"/>
        <v>1</v>
      </c>
      <c r="V50" s="53">
        <f>SUM(V51:V58)</f>
        <v>1</v>
      </c>
    </row>
    <row r="51" spans="1:22" customFormat="1" ht="18" customHeight="1">
      <c r="A51" s="36" t="s">
        <v>83</v>
      </c>
      <c r="B51" s="7">
        <f t="shared" ref="B51:U51" si="1">B9/B8</f>
        <v>0.22811244979919679</v>
      </c>
      <c r="C51" s="7">
        <f t="shared" si="1"/>
        <v>0.21089796398728963</v>
      </c>
      <c r="D51" s="7">
        <f t="shared" si="1"/>
        <v>0.2275717418247688</v>
      </c>
      <c r="E51" s="7">
        <f t="shared" si="1"/>
        <v>0.28633162612035851</v>
      </c>
      <c r="F51" s="7">
        <f t="shared" si="1"/>
        <v>0.32780612244897961</v>
      </c>
      <c r="G51" s="7">
        <f t="shared" si="1"/>
        <v>0.41418671015083569</v>
      </c>
      <c r="H51" s="7">
        <f t="shared" si="1"/>
        <v>0.43266083437481401</v>
      </c>
      <c r="I51" s="7">
        <f t="shared" si="1"/>
        <v>0.44848690921455286</v>
      </c>
      <c r="J51" s="7">
        <f t="shared" si="1"/>
        <v>0.45691066087250976</v>
      </c>
      <c r="K51" s="7">
        <f t="shared" si="1"/>
        <v>0.44828183655789777</v>
      </c>
      <c r="L51" s="7">
        <f t="shared" si="1"/>
        <v>0.45347351301115241</v>
      </c>
      <c r="M51" s="7">
        <f t="shared" si="1"/>
        <v>0.45738045738045741</v>
      </c>
      <c r="N51" s="7">
        <f t="shared" si="1"/>
        <v>0.42210289047997879</v>
      </c>
      <c r="O51" s="7">
        <f t="shared" si="1"/>
        <v>0.42070275403608737</v>
      </c>
      <c r="P51" s="7">
        <f t="shared" si="1"/>
        <v>0.41274509803921566</v>
      </c>
      <c r="Q51" s="7">
        <f t="shared" si="1"/>
        <v>0.40062531087898812</v>
      </c>
      <c r="R51" s="7">
        <f t="shared" si="1"/>
        <v>0.40021922312804004</v>
      </c>
      <c r="S51" s="7">
        <f t="shared" si="1"/>
        <v>0.39669895488146828</v>
      </c>
      <c r="T51" s="7">
        <f t="shared" si="1"/>
        <v>0.38111638954869359</v>
      </c>
      <c r="U51" s="7">
        <f t="shared" si="1"/>
        <v>0.22614348734618064</v>
      </c>
      <c r="V51" s="7">
        <f>V9/V8</f>
        <v>0.22462263621570058</v>
      </c>
    </row>
    <row r="52" spans="1:22" customFormat="1" ht="18" customHeight="1">
      <c r="A52" s="36" t="s">
        <v>84</v>
      </c>
      <c r="B52" s="7">
        <f t="shared" ref="B52:U52" si="2">B10/B8</f>
        <v>9.285140562248996E-2</v>
      </c>
      <c r="C52" s="7">
        <f t="shared" si="2"/>
        <v>0.10391903024596917</v>
      </c>
      <c r="D52" s="7">
        <f t="shared" si="2"/>
        <v>0.10735055772714272</v>
      </c>
      <c r="E52" s="7">
        <f t="shared" si="2"/>
        <v>9.5150448143405883E-2</v>
      </c>
      <c r="F52" s="7">
        <f t="shared" si="2"/>
        <v>0.10384153661464586</v>
      </c>
      <c r="G52" s="7">
        <f t="shared" si="2"/>
        <v>5.1229786655795626E-2</v>
      </c>
      <c r="H52" s="7">
        <f t="shared" si="2"/>
        <v>4.9455454383145865E-2</v>
      </c>
      <c r="I52" s="7">
        <f t="shared" si="2"/>
        <v>4.6979485435792813E-2</v>
      </c>
      <c r="J52" s="7">
        <f t="shared" si="2"/>
        <v>4.6785936000902986E-2</v>
      </c>
      <c r="K52" s="7">
        <f t="shared" si="2"/>
        <v>4.8108576378862261E-2</v>
      </c>
      <c r="L52" s="7">
        <f t="shared" si="2"/>
        <v>4.7397769516728624E-2</v>
      </c>
      <c r="M52" s="7">
        <f t="shared" si="2"/>
        <v>4.8708048708048707E-2</v>
      </c>
      <c r="N52" s="7">
        <f t="shared" si="2"/>
        <v>5.204189870060992E-2</v>
      </c>
      <c r="O52" s="7">
        <f t="shared" si="2"/>
        <v>5.4809388142721474E-2</v>
      </c>
      <c r="P52" s="7">
        <f t="shared" si="2"/>
        <v>5.4131652661064428E-2</v>
      </c>
      <c r="Q52" s="7">
        <f t="shared" si="2"/>
        <v>5.4146237476017905E-2</v>
      </c>
      <c r="R52" s="7">
        <f t="shared" si="2"/>
        <v>5.3230115777214496E-2</v>
      </c>
      <c r="S52" s="7">
        <f t="shared" si="2"/>
        <v>5.0025490695895999E-2</v>
      </c>
      <c r="T52" s="7">
        <f t="shared" si="2"/>
        <v>4.9465558194774349E-2</v>
      </c>
      <c r="U52" s="7">
        <f t="shared" si="2"/>
        <v>0.20019735314604134</v>
      </c>
      <c r="V52" s="7">
        <f>V10/V8</f>
        <v>0.19578025924471129</v>
      </c>
    </row>
    <row r="53" spans="1:22" customFormat="1" ht="18" customHeight="1">
      <c r="A53" s="36" t="s">
        <v>85</v>
      </c>
      <c r="B53" s="7">
        <f t="shared" ref="B53:U53" si="3">B11/B8</f>
        <v>0.1272289156626506</v>
      </c>
      <c r="C53" s="7">
        <f t="shared" si="3"/>
        <v>0.10874426268094621</v>
      </c>
      <c r="D53" s="7">
        <f t="shared" si="3"/>
        <v>9.1619792163218611E-2</v>
      </c>
      <c r="E53" s="7">
        <f t="shared" si="3"/>
        <v>9.3950064020486557E-2</v>
      </c>
      <c r="F53" s="7">
        <f t="shared" si="3"/>
        <v>9.4237695078031217E-2</v>
      </c>
      <c r="G53" s="7">
        <f t="shared" si="3"/>
        <v>9.5597227884223396E-2</v>
      </c>
      <c r="H53" s="7">
        <f t="shared" si="3"/>
        <v>9.7125513301196217E-2</v>
      </c>
      <c r="I53" s="7">
        <f t="shared" si="3"/>
        <v>9.3165589935396129E-2</v>
      </c>
      <c r="J53" s="7">
        <f t="shared" si="3"/>
        <v>9.66194480501157E-2</v>
      </c>
      <c r="K53" s="7">
        <f t="shared" si="3"/>
        <v>9.9682356338434877E-2</v>
      </c>
      <c r="L53" s="7">
        <f t="shared" si="3"/>
        <v>0.10054600371747212</v>
      </c>
      <c r="M53" s="7">
        <f t="shared" si="3"/>
        <v>0.10127710127710128</v>
      </c>
      <c r="N53" s="7">
        <f t="shared" si="3"/>
        <v>0.11309997348183505</v>
      </c>
      <c r="O53" s="7">
        <f t="shared" si="3"/>
        <v>0.11396011396011396</v>
      </c>
      <c r="P53" s="7">
        <f t="shared" si="3"/>
        <v>0.11932773109243698</v>
      </c>
      <c r="Q53" s="7">
        <f t="shared" si="3"/>
        <v>0.12136715696724223</v>
      </c>
      <c r="R53" s="7">
        <f t="shared" si="3"/>
        <v>0.12488867575529218</v>
      </c>
      <c r="S53" s="7">
        <f t="shared" si="3"/>
        <v>0.12942900841192964</v>
      </c>
      <c r="T53" s="7">
        <f t="shared" si="3"/>
        <v>0.13723277909738718</v>
      </c>
      <c r="U53" s="7">
        <f t="shared" si="3"/>
        <v>0.14569305781286279</v>
      </c>
      <c r="V53" s="7">
        <f>V11/V8</f>
        <v>0.15666909825486786</v>
      </c>
    </row>
    <row r="54" spans="1:22" customFormat="1" ht="18" customHeight="1">
      <c r="A54" s="36" t="s">
        <v>86</v>
      </c>
      <c r="B54" s="7">
        <f t="shared" ref="B54:U54" si="4">B12/B8</f>
        <v>1.108433734939759E-2</v>
      </c>
      <c r="C54" s="7">
        <f t="shared" si="4"/>
        <v>9.415087678004001E-3</v>
      </c>
      <c r="D54" s="7">
        <f t="shared" si="4"/>
        <v>8.389741634092859E-3</v>
      </c>
      <c r="E54" s="7">
        <f t="shared" si="4"/>
        <v>8.6427656850192065E-3</v>
      </c>
      <c r="F54" s="7">
        <f t="shared" si="4"/>
        <v>7.3529411764705881E-3</v>
      </c>
      <c r="G54" s="7">
        <f t="shared" si="4"/>
        <v>7.8135616252208179E-3</v>
      </c>
      <c r="H54" s="7">
        <f t="shared" si="4"/>
        <v>7.1415818603820748E-3</v>
      </c>
      <c r="I54" s="7">
        <f t="shared" si="4"/>
        <v>6.6870678907401107E-3</v>
      </c>
      <c r="J54" s="7">
        <f t="shared" si="4"/>
        <v>7.6189401207743101E-3</v>
      </c>
      <c r="K54" s="7">
        <f t="shared" si="4"/>
        <v>7.9122148426220042E-3</v>
      </c>
      <c r="L54" s="7">
        <f t="shared" si="4"/>
        <v>8.422397769516728E-3</v>
      </c>
      <c r="M54" s="7">
        <f t="shared" si="4"/>
        <v>9.207009207009207E-3</v>
      </c>
      <c r="N54" s="7">
        <f t="shared" si="4"/>
        <v>9.5465393794749408E-3</v>
      </c>
      <c r="O54" s="7">
        <f t="shared" si="4"/>
        <v>9.768009768009768E-3</v>
      </c>
      <c r="P54" s="7">
        <f t="shared" si="4"/>
        <v>1.0574229691876751E-2</v>
      </c>
      <c r="Q54" s="7">
        <f t="shared" si="4"/>
        <v>1.0445534001279046E-2</v>
      </c>
      <c r="R54" s="7">
        <f t="shared" si="4"/>
        <v>1.0070562444337877E-2</v>
      </c>
      <c r="S54" s="7">
        <f t="shared" si="4"/>
        <v>1.0196278358399185E-2</v>
      </c>
      <c r="T54" s="7">
        <f t="shared" si="4"/>
        <v>9.9762470308788591E-3</v>
      </c>
      <c r="U54" s="7">
        <f t="shared" si="4"/>
        <v>9.4032969584397497E-3</v>
      </c>
      <c r="V54" s="7">
        <f>V12/V8</f>
        <v>9.4270804107513609E-3</v>
      </c>
    </row>
    <row r="55" spans="1:22" customFormat="1" ht="18" customHeight="1">
      <c r="A55" s="36" t="s">
        <v>87</v>
      </c>
      <c r="B55" s="7">
        <f t="shared" ref="B55:U55" si="5">B13/B8</f>
        <v>2.2168674698795181E-2</v>
      </c>
      <c r="C55" s="7">
        <f t="shared" si="5"/>
        <v>1.8477109568082854E-2</v>
      </c>
      <c r="D55" s="7">
        <f t="shared" si="5"/>
        <v>1.6779483268185718E-2</v>
      </c>
      <c r="E55" s="7">
        <f t="shared" si="5"/>
        <v>1.8485915492957746E-2</v>
      </c>
      <c r="F55" s="7">
        <f t="shared" si="5"/>
        <v>1.8832533013205283E-2</v>
      </c>
      <c r="G55" s="7">
        <f t="shared" si="5"/>
        <v>1.8888435928794672E-2</v>
      </c>
      <c r="H55" s="7">
        <f t="shared" si="5"/>
        <v>1.8627626019163245E-2</v>
      </c>
      <c r="I55" s="7">
        <f t="shared" si="5"/>
        <v>1.9437832936642866E-2</v>
      </c>
      <c r="J55" s="7">
        <f t="shared" si="5"/>
        <v>1.8793385631243296E-2</v>
      </c>
      <c r="K55" s="7">
        <f t="shared" si="5"/>
        <v>2.0271440947155644E-2</v>
      </c>
      <c r="L55" s="7">
        <f t="shared" si="5"/>
        <v>2.1201208178438662E-2</v>
      </c>
      <c r="M55" s="7">
        <f t="shared" si="5"/>
        <v>2.1324621324621325E-2</v>
      </c>
      <c r="N55" s="7">
        <f t="shared" si="5"/>
        <v>2.3667462211614955E-2</v>
      </c>
      <c r="O55" s="7">
        <f t="shared" si="5"/>
        <v>2.3673857007190342E-2</v>
      </c>
      <c r="P55" s="7">
        <f t="shared" si="5"/>
        <v>2.5280112044817928E-2</v>
      </c>
      <c r="Q55" s="7">
        <f t="shared" si="5"/>
        <v>2.8707453989909756E-2</v>
      </c>
      <c r="R55" s="7">
        <f t="shared" si="5"/>
        <v>2.9458107830376105E-2</v>
      </c>
      <c r="S55" s="7">
        <f t="shared" si="5"/>
        <v>3.0716288554677541E-2</v>
      </c>
      <c r="T55" s="7">
        <f t="shared" si="5"/>
        <v>3.2363420427553441E-2</v>
      </c>
      <c r="U55" s="7">
        <f t="shared" si="5"/>
        <v>3.4652890643139075E-2</v>
      </c>
      <c r="V55" s="7">
        <f>V13/V8</f>
        <v>3.5463778688064641E-2</v>
      </c>
    </row>
    <row r="56" spans="1:22" customFormat="1" ht="18" customHeight="1">
      <c r="A56" s="36" t="s">
        <v>88</v>
      </c>
      <c r="B56" s="7">
        <f t="shared" ref="B56:U56" si="6">B14/B8</f>
        <v>0.48755020080321287</v>
      </c>
      <c r="C56" s="7">
        <f t="shared" si="6"/>
        <v>0.52347887489702249</v>
      </c>
      <c r="D56" s="7">
        <f t="shared" si="6"/>
        <v>0.52197540280293642</v>
      </c>
      <c r="E56" s="7">
        <f t="shared" si="6"/>
        <v>0.471190781049936</v>
      </c>
      <c r="F56" s="7">
        <f t="shared" si="6"/>
        <v>0.42114345738295317</v>
      </c>
      <c r="G56" s="7">
        <f t="shared" si="6"/>
        <v>0.38666938442723198</v>
      </c>
      <c r="H56" s="7">
        <f t="shared" si="6"/>
        <v>0.36850562399571507</v>
      </c>
      <c r="I56" s="7">
        <f t="shared" si="6"/>
        <v>0.35798481242207864</v>
      </c>
      <c r="J56" s="7">
        <f t="shared" si="6"/>
        <v>0.34748010610079577</v>
      </c>
      <c r="K56" s="7">
        <f t="shared" si="6"/>
        <v>0.34732890557320245</v>
      </c>
      <c r="L56" s="7">
        <f t="shared" si="6"/>
        <v>0.3329460966542751</v>
      </c>
      <c r="M56" s="7">
        <f t="shared" si="6"/>
        <v>0.32628452628452631</v>
      </c>
      <c r="N56" s="7">
        <f t="shared" si="6"/>
        <v>0.34234950941394854</v>
      </c>
      <c r="O56" s="7">
        <f t="shared" si="6"/>
        <v>0.33882783882783885</v>
      </c>
      <c r="P56" s="7">
        <f t="shared" si="6"/>
        <v>0.3373949579831933</v>
      </c>
      <c r="Q56" s="7">
        <f t="shared" si="6"/>
        <v>0.33987067434093654</v>
      </c>
      <c r="R56" s="7">
        <f t="shared" si="6"/>
        <v>0.3361649654038501</v>
      </c>
      <c r="S56" s="7">
        <f t="shared" si="6"/>
        <v>0.33889880193729288</v>
      </c>
      <c r="T56" s="7">
        <f t="shared" si="6"/>
        <v>0.35160332541567696</v>
      </c>
      <c r="U56" s="7">
        <f t="shared" si="6"/>
        <v>0.34995356396563732</v>
      </c>
      <c r="V56" s="7">
        <f>V14/V8</f>
        <v>0.3447056843050334</v>
      </c>
    </row>
    <row r="57" spans="1:22" customFormat="1" ht="18" customHeight="1">
      <c r="A57" s="36" t="s">
        <v>89</v>
      </c>
      <c r="B57" s="7">
        <f t="shared" ref="B57:U57" si="7">B15/B8</f>
        <v>3.0361445783132532E-2</v>
      </c>
      <c r="C57" s="7">
        <f t="shared" si="7"/>
        <v>2.4479227962810404E-2</v>
      </c>
      <c r="D57" s="7">
        <f t="shared" si="7"/>
        <v>2.5931928687196109E-2</v>
      </c>
      <c r="E57" s="7">
        <f t="shared" si="7"/>
        <v>2.5928297055057618E-2</v>
      </c>
      <c r="F57" s="7">
        <f t="shared" si="7"/>
        <v>2.6485594237695077E-2</v>
      </c>
      <c r="G57" s="7">
        <f t="shared" si="7"/>
        <v>2.5411061285500747E-2</v>
      </c>
      <c r="H57" s="7">
        <f t="shared" si="7"/>
        <v>2.6304826519073975E-2</v>
      </c>
      <c r="I57" s="7">
        <f t="shared" si="7"/>
        <v>2.703162189731384E-2</v>
      </c>
      <c r="J57" s="7">
        <f t="shared" si="7"/>
        <v>2.556577684970935E-2</v>
      </c>
      <c r="K57" s="7">
        <f t="shared" si="7"/>
        <v>2.8183655789777648E-2</v>
      </c>
      <c r="L57" s="7">
        <f t="shared" si="7"/>
        <v>3.578066914498141E-2</v>
      </c>
      <c r="M57" s="7">
        <f t="shared" si="7"/>
        <v>3.54024354024354E-2</v>
      </c>
      <c r="N57" s="7">
        <f t="shared" si="7"/>
        <v>3.666136303367807E-2</v>
      </c>
      <c r="O57" s="7">
        <f t="shared" si="7"/>
        <v>3.7715371048704385E-2</v>
      </c>
      <c r="P57" s="7">
        <f t="shared" si="7"/>
        <v>4.0056022408963589E-2</v>
      </c>
      <c r="Q57" s="7">
        <f t="shared" si="7"/>
        <v>4.4482342073474027E-2</v>
      </c>
      <c r="R57" s="7">
        <f t="shared" si="7"/>
        <v>4.5694320750839214E-2</v>
      </c>
      <c r="S57" s="7">
        <f t="shared" si="7"/>
        <v>4.3589089982156513E-2</v>
      </c>
      <c r="T57" s="7">
        <f t="shared" si="7"/>
        <v>3.7885985748218526E-2</v>
      </c>
      <c r="U57" s="7">
        <f t="shared" si="7"/>
        <v>3.3724169955885765E-2</v>
      </c>
      <c r="V57" s="7">
        <f>V15/V8</f>
        <v>3.3107008585376803E-2</v>
      </c>
    </row>
    <row r="58" spans="1:22" customFormat="1" ht="18" customHeight="1">
      <c r="A58" s="30" t="s">
        <v>90</v>
      </c>
      <c r="B58" s="99">
        <f t="shared" ref="B58:U58" si="8">B16/B8</f>
        <v>6.42570281124498E-4</v>
      </c>
      <c r="C58" s="99">
        <f t="shared" si="8"/>
        <v>5.8844297987525006E-4</v>
      </c>
      <c r="D58" s="99">
        <f t="shared" si="8"/>
        <v>3.8135189245876633E-4</v>
      </c>
      <c r="E58" s="99">
        <f t="shared" si="8"/>
        <v>3.201024327784891E-4</v>
      </c>
      <c r="F58" s="99">
        <f t="shared" si="8"/>
        <v>3.0012004801920766E-4</v>
      </c>
      <c r="G58" s="99">
        <f t="shared" si="8"/>
        <v>2.0383204239706482E-4</v>
      </c>
      <c r="H58" s="99">
        <f t="shared" si="8"/>
        <v>1.7853954650955185E-4</v>
      </c>
      <c r="I58" s="99">
        <f t="shared" si="8"/>
        <v>2.2668026748271563E-4</v>
      </c>
      <c r="J58" s="99">
        <f t="shared" si="8"/>
        <v>2.2574637394886846E-4</v>
      </c>
      <c r="K58" s="99">
        <f t="shared" si="8"/>
        <v>2.3101357204735777E-4</v>
      </c>
      <c r="L58" s="99">
        <f t="shared" si="8"/>
        <v>2.3234200743494423E-4</v>
      </c>
      <c r="M58" s="99">
        <f t="shared" si="8"/>
        <v>4.1580041580041582E-4</v>
      </c>
      <c r="N58" s="99">
        <f t="shared" si="8"/>
        <v>5.3036329885971893E-4</v>
      </c>
      <c r="O58" s="99">
        <f t="shared" si="8"/>
        <v>5.4266720933387601E-4</v>
      </c>
      <c r="P58" s="99">
        <f t="shared" si="8"/>
        <v>4.9019607843137254E-4</v>
      </c>
      <c r="Q58" s="99">
        <f t="shared" si="8"/>
        <v>3.5529027215234848E-4</v>
      </c>
      <c r="R58" s="99">
        <f t="shared" si="8"/>
        <v>2.7402891005001028E-4</v>
      </c>
      <c r="S58" s="99">
        <f t="shared" si="8"/>
        <v>4.4608717817996429E-4</v>
      </c>
      <c r="T58" s="99">
        <f t="shared" si="8"/>
        <v>3.5629453681710216E-4</v>
      </c>
      <c r="U58" s="99">
        <f t="shared" si="8"/>
        <v>2.3218017181332715E-4</v>
      </c>
      <c r="V58" s="99">
        <f>V16/V8</f>
        <v>2.2445429549408001E-4</v>
      </c>
    </row>
    <row r="59" spans="1:22" customFormat="1" ht="18" customHeight="1">
      <c r="A59" s="32" t="s">
        <v>52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</row>
    <row r="60" spans="1:22" customFormat="1" ht="18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customFormat="1" ht="18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customFormat="1" ht="18" customHeight="1">
      <c r="A62" s="80" t="s">
        <v>48</v>
      </c>
      <c r="B62" s="81">
        <v>2002</v>
      </c>
      <c r="C62" s="81">
        <v>2003</v>
      </c>
      <c r="D62" s="81">
        <v>2004</v>
      </c>
      <c r="E62" s="81">
        <v>2005</v>
      </c>
      <c r="F62" s="81">
        <v>2006</v>
      </c>
      <c r="G62" s="81">
        <v>2007</v>
      </c>
      <c r="H62" s="81">
        <v>2008</v>
      </c>
      <c r="I62" s="81">
        <v>2009</v>
      </c>
      <c r="J62" s="81">
        <v>2010</v>
      </c>
      <c r="K62" s="81">
        <v>2011</v>
      </c>
      <c r="L62" s="81">
        <v>2012</v>
      </c>
      <c r="M62" s="81">
        <v>2013</v>
      </c>
      <c r="N62" s="81">
        <v>2014</v>
      </c>
      <c r="O62" s="81">
        <v>2015</v>
      </c>
      <c r="P62" s="81">
        <v>2016</v>
      </c>
      <c r="Q62" s="81">
        <v>2017</v>
      </c>
      <c r="R62" s="81">
        <v>2018</v>
      </c>
      <c r="S62" s="81">
        <v>2019</v>
      </c>
      <c r="T62" s="81">
        <v>2020</v>
      </c>
      <c r="U62" s="81">
        <v>2021</v>
      </c>
      <c r="V62" s="81">
        <v>2022</v>
      </c>
    </row>
    <row r="63" spans="1:22" customFormat="1" ht="18" customHeight="1">
      <c r="A63" s="57" t="s">
        <v>82</v>
      </c>
      <c r="B63" s="53">
        <f t="shared" ref="B63:U63" si="9">SUM(B64:B71)</f>
        <v>1</v>
      </c>
      <c r="C63" s="53">
        <f t="shared" si="9"/>
        <v>0.99999999999999989</v>
      </c>
      <c r="D63" s="53">
        <f t="shared" si="9"/>
        <v>1</v>
      </c>
      <c r="E63" s="53">
        <f t="shared" si="9"/>
        <v>0.99999999999999989</v>
      </c>
      <c r="F63" s="53">
        <f t="shared" si="9"/>
        <v>1</v>
      </c>
      <c r="G63" s="53">
        <f t="shared" si="9"/>
        <v>1</v>
      </c>
      <c r="H63" s="53">
        <f t="shared" si="9"/>
        <v>1</v>
      </c>
      <c r="I63" s="53">
        <f t="shared" si="9"/>
        <v>1.0000000000000002</v>
      </c>
      <c r="J63" s="53">
        <f t="shared" si="9"/>
        <v>1</v>
      </c>
      <c r="K63" s="53">
        <f t="shared" si="9"/>
        <v>1</v>
      </c>
      <c r="L63" s="53">
        <f t="shared" si="9"/>
        <v>1</v>
      </c>
      <c r="M63" s="53">
        <f t="shared" si="9"/>
        <v>0.99999999999999989</v>
      </c>
      <c r="N63" s="53">
        <f t="shared" si="9"/>
        <v>1</v>
      </c>
      <c r="O63" s="53">
        <f t="shared" si="9"/>
        <v>1</v>
      </c>
      <c r="P63" s="53">
        <f t="shared" si="9"/>
        <v>1</v>
      </c>
      <c r="Q63" s="53">
        <f t="shared" si="9"/>
        <v>1</v>
      </c>
      <c r="R63" s="53">
        <f t="shared" si="9"/>
        <v>1</v>
      </c>
      <c r="S63" s="53">
        <f t="shared" si="9"/>
        <v>1</v>
      </c>
      <c r="T63" s="53">
        <f t="shared" si="9"/>
        <v>1</v>
      </c>
      <c r="U63" s="53">
        <f t="shared" si="9"/>
        <v>1</v>
      </c>
      <c r="V63" s="53">
        <f>SUM(V64:V71)</f>
        <v>1</v>
      </c>
    </row>
    <row r="64" spans="1:22" customFormat="1" ht="18" customHeight="1">
      <c r="A64" s="36" t="s">
        <v>83</v>
      </c>
      <c r="B64" s="7">
        <f t="shared" ref="B64:U64" si="10">B22/B21</f>
        <v>0.21082366934284866</v>
      </c>
      <c r="C64" s="7">
        <f t="shared" si="10"/>
        <v>0.19925060612739695</v>
      </c>
      <c r="D64" s="7">
        <f t="shared" si="10"/>
        <v>0.21761006289308177</v>
      </c>
      <c r="E64" s="7">
        <f t="shared" si="10"/>
        <v>0.27177177177177175</v>
      </c>
      <c r="F64" s="7">
        <f t="shared" si="10"/>
        <v>0.31675170068027209</v>
      </c>
      <c r="G64" s="7">
        <f t="shared" si="10"/>
        <v>0.40470981855617039</v>
      </c>
      <c r="H64" s="7">
        <f t="shared" si="10"/>
        <v>0.42568171658471166</v>
      </c>
      <c r="I64" s="7">
        <f t="shared" si="10"/>
        <v>0.44272844272844275</v>
      </c>
      <c r="J64" s="7">
        <f t="shared" si="10"/>
        <v>0.45307304515713825</v>
      </c>
      <c r="K64" s="7">
        <f t="shared" si="10"/>
        <v>0.44241821396993813</v>
      </c>
      <c r="L64" s="7">
        <f t="shared" si="10"/>
        <v>0.44531075963466249</v>
      </c>
      <c r="M64" s="7">
        <f t="shared" si="10"/>
        <v>0.45253456221198157</v>
      </c>
      <c r="N64" s="7">
        <f t="shared" si="10"/>
        <v>0.41746940900807084</v>
      </c>
      <c r="O64" s="7">
        <f t="shared" si="10"/>
        <v>0.41548542391013638</v>
      </c>
      <c r="P64" s="7">
        <f t="shared" si="10"/>
        <v>0.40582334912231821</v>
      </c>
      <c r="Q64" s="7">
        <f t="shared" si="10"/>
        <v>0.39377133105802048</v>
      </c>
      <c r="R64" s="7">
        <f t="shared" si="10"/>
        <v>0.39124468231096471</v>
      </c>
      <c r="S64" s="7">
        <f t="shared" si="10"/>
        <v>0.38911547285240888</v>
      </c>
      <c r="T64" s="7">
        <f t="shared" si="10"/>
        <v>0.37372175980975031</v>
      </c>
      <c r="U64" s="7">
        <f t="shared" si="10"/>
        <v>0.22039435305098587</v>
      </c>
      <c r="V64" s="7">
        <f>V22/V21</f>
        <v>0.2209593089338486</v>
      </c>
    </row>
    <row r="65" spans="1:22" customFormat="1" ht="18" customHeight="1">
      <c r="A65" s="36" t="s">
        <v>84</v>
      </c>
      <c r="B65" s="7">
        <f t="shared" ref="B65:U65" si="11">B23/B21</f>
        <v>9.2179601546238471E-2</v>
      </c>
      <c r="C65" s="7">
        <f t="shared" si="11"/>
        <v>9.9845713026228786E-2</v>
      </c>
      <c r="D65" s="7">
        <f t="shared" si="11"/>
        <v>0.10368373764600179</v>
      </c>
      <c r="E65" s="7">
        <f t="shared" si="11"/>
        <v>9.2792792792792789E-2</v>
      </c>
      <c r="F65" s="7">
        <f t="shared" si="11"/>
        <v>0.10274943310657596</v>
      </c>
      <c r="G65" s="7">
        <f t="shared" si="11"/>
        <v>5.1216059709175137E-2</v>
      </c>
      <c r="H65" s="7">
        <f t="shared" si="11"/>
        <v>4.7608404112650875E-2</v>
      </c>
      <c r="I65" s="7">
        <f t="shared" si="11"/>
        <v>4.5259545259545259E-2</v>
      </c>
      <c r="J65" s="7">
        <f t="shared" si="11"/>
        <v>4.4084522149522687E-2</v>
      </c>
      <c r="K65" s="7">
        <f t="shared" si="11"/>
        <v>4.3877099911582673E-2</v>
      </c>
      <c r="L65" s="7">
        <f t="shared" si="11"/>
        <v>4.2659835152595235E-2</v>
      </c>
      <c r="M65" s="7">
        <f t="shared" si="11"/>
        <v>4.4354838709677422E-2</v>
      </c>
      <c r="N65" s="7">
        <f t="shared" si="11"/>
        <v>4.8164540484248897E-2</v>
      </c>
      <c r="O65" s="7">
        <f t="shared" si="11"/>
        <v>4.9879646964428995E-2</v>
      </c>
      <c r="P65" s="7">
        <f t="shared" si="11"/>
        <v>4.7506269155753691E-2</v>
      </c>
      <c r="Q65" s="7">
        <f t="shared" si="11"/>
        <v>4.7639362912400458E-2</v>
      </c>
      <c r="R65" s="7">
        <f t="shared" si="11"/>
        <v>4.8716893097296557E-2</v>
      </c>
      <c r="S65" s="7">
        <f t="shared" si="11"/>
        <v>4.5373438694876367E-2</v>
      </c>
      <c r="T65" s="7">
        <f t="shared" si="11"/>
        <v>4.4233055885850178E-2</v>
      </c>
      <c r="U65" s="7">
        <f t="shared" si="11"/>
        <v>0.19612647299031619</v>
      </c>
      <c r="V65" s="7">
        <f>V23/V21</f>
        <v>0.19595362582405093</v>
      </c>
    </row>
    <row r="66" spans="1:22" customFormat="1" ht="18" customHeight="1">
      <c r="A66" s="36" t="s">
        <v>85</v>
      </c>
      <c r="B66" s="7">
        <f t="shared" ref="B66:U66" si="12">B24/B21</f>
        <v>0.16443651501635445</v>
      </c>
      <c r="C66" s="7">
        <f t="shared" si="12"/>
        <v>0.14480934538241128</v>
      </c>
      <c r="D66" s="7">
        <f t="shared" si="12"/>
        <v>0.1196765498652291</v>
      </c>
      <c r="E66" s="7">
        <f t="shared" si="12"/>
        <v>0.12252252252252252</v>
      </c>
      <c r="F66" s="7">
        <f t="shared" si="12"/>
        <v>0.12414965986394558</v>
      </c>
      <c r="G66" s="7">
        <f t="shared" si="12"/>
        <v>0.12263543945438167</v>
      </c>
      <c r="H66" s="7">
        <f t="shared" si="12"/>
        <v>0.12293249888243182</v>
      </c>
      <c r="I66" s="7">
        <f t="shared" si="12"/>
        <v>0.11840411840411841</v>
      </c>
      <c r="J66" s="7">
        <f t="shared" si="12"/>
        <v>0.12195645178590582</v>
      </c>
      <c r="K66" s="7">
        <f t="shared" si="12"/>
        <v>0.1257736516357206</v>
      </c>
      <c r="L66" s="7">
        <f t="shared" si="12"/>
        <v>0.12697705502339052</v>
      </c>
      <c r="M66" s="7">
        <f t="shared" si="12"/>
        <v>0.12626728110599078</v>
      </c>
      <c r="N66" s="7">
        <f t="shared" si="12"/>
        <v>0.14215048164540484</v>
      </c>
      <c r="O66" s="7">
        <f t="shared" si="12"/>
        <v>0.14308638673442098</v>
      </c>
      <c r="P66" s="7">
        <f t="shared" si="12"/>
        <v>0.1507383672332126</v>
      </c>
      <c r="Q66" s="7">
        <f t="shared" si="12"/>
        <v>0.15258816837315131</v>
      </c>
      <c r="R66" s="7">
        <f t="shared" si="12"/>
        <v>0.15781528749828461</v>
      </c>
      <c r="S66" s="7">
        <f t="shared" si="12"/>
        <v>0.16352281417282691</v>
      </c>
      <c r="T66" s="7">
        <f t="shared" si="12"/>
        <v>0.17419738406658739</v>
      </c>
      <c r="U66" s="7">
        <f t="shared" si="12"/>
        <v>0.18329249795823124</v>
      </c>
      <c r="V66" s="7">
        <f>V24/V21</f>
        <v>0.19436235508070016</v>
      </c>
    </row>
    <row r="67" spans="1:22" customFormat="1" ht="18" customHeight="1">
      <c r="A67" s="36" t="s">
        <v>86</v>
      </c>
      <c r="B67" s="7">
        <f t="shared" ref="B67:U67" si="13">B25/B21</f>
        <v>8.3258994944989586E-3</v>
      </c>
      <c r="C67" s="7">
        <f t="shared" si="13"/>
        <v>7.4939387260304167E-3</v>
      </c>
      <c r="D67" s="7">
        <f t="shared" si="13"/>
        <v>7.1877807726864335E-3</v>
      </c>
      <c r="E67" s="7">
        <f t="shared" si="13"/>
        <v>8.7087087087087088E-3</v>
      </c>
      <c r="F67" s="7">
        <f t="shared" si="13"/>
        <v>7.6530612244897957E-3</v>
      </c>
      <c r="G67" s="7">
        <f t="shared" si="13"/>
        <v>7.8496975936172952E-3</v>
      </c>
      <c r="H67" s="7">
        <f t="shared" si="13"/>
        <v>7.5994635672776041E-3</v>
      </c>
      <c r="I67" s="7">
        <f t="shared" si="13"/>
        <v>7.0785070785070788E-3</v>
      </c>
      <c r="J67" s="7">
        <f t="shared" si="13"/>
        <v>7.6155743859272762E-3</v>
      </c>
      <c r="K67" s="7">
        <f t="shared" si="13"/>
        <v>8.0680813439434132E-3</v>
      </c>
      <c r="L67" s="7">
        <f t="shared" si="13"/>
        <v>8.130986856760971E-3</v>
      </c>
      <c r="M67" s="7">
        <f t="shared" si="13"/>
        <v>8.870967741935484E-3</v>
      </c>
      <c r="N67" s="7">
        <f t="shared" si="13"/>
        <v>9.3725592293673523E-3</v>
      </c>
      <c r="O67" s="7">
        <f t="shared" si="13"/>
        <v>1.0029419630917358E-2</v>
      </c>
      <c r="P67" s="7">
        <f t="shared" si="13"/>
        <v>1.0727222067428254E-2</v>
      </c>
      <c r="Q67" s="7">
        <f t="shared" si="13"/>
        <v>9.8122866894197955E-3</v>
      </c>
      <c r="R67" s="7">
        <f t="shared" si="13"/>
        <v>9.3316865651159597E-3</v>
      </c>
      <c r="S67" s="7">
        <f t="shared" si="13"/>
        <v>9.3041040020392565E-3</v>
      </c>
      <c r="T67" s="7">
        <f t="shared" si="13"/>
        <v>8.9179548156956001E-3</v>
      </c>
      <c r="U67" s="7">
        <f t="shared" si="13"/>
        <v>8.7504375218760942E-3</v>
      </c>
      <c r="V67" s="7">
        <f>V25/V21</f>
        <v>8.7519890884291893E-3</v>
      </c>
    </row>
    <row r="68" spans="1:22" customFormat="1" ht="18" customHeight="1">
      <c r="A68" s="36" t="s">
        <v>87</v>
      </c>
      <c r="B68" s="7">
        <f t="shared" ref="B68:U68" si="14">B26/B21</f>
        <v>1.903062741599762E-2</v>
      </c>
      <c r="C68" s="7">
        <f t="shared" si="14"/>
        <v>1.6089927264712364E-2</v>
      </c>
      <c r="D68" s="7">
        <f t="shared" si="14"/>
        <v>1.5274034141958671E-2</v>
      </c>
      <c r="E68" s="7">
        <f t="shared" si="14"/>
        <v>1.7117117117117116E-2</v>
      </c>
      <c r="F68" s="7">
        <f t="shared" si="14"/>
        <v>1.7148526077097506E-2</v>
      </c>
      <c r="G68" s="7">
        <f t="shared" si="14"/>
        <v>1.6857547291210914E-2</v>
      </c>
      <c r="H68" s="7">
        <f t="shared" si="14"/>
        <v>1.5422440768886903E-2</v>
      </c>
      <c r="I68" s="7">
        <f t="shared" si="14"/>
        <v>1.5015015015015015E-2</v>
      </c>
      <c r="J68" s="7">
        <f t="shared" si="14"/>
        <v>1.5016625549715756E-2</v>
      </c>
      <c r="K68" s="7">
        <f t="shared" si="14"/>
        <v>1.5694076038903625E-2</v>
      </c>
      <c r="L68" s="7">
        <f t="shared" si="14"/>
        <v>1.7487190911116061E-2</v>
      </c>
      <c r="M68" s="7">
        <f t="shared" si="14"/>
        <v>1.716589861751152E-2</v>
      </c>
      <c r="N68" s="7">
        <f t="shared" si="14"/>
        <v>1.8094246290028638E-2</v>
      </c>
      <c r="O68" s="7">
        <f t="shared" si="14"/>
        <v>1.8186680930730142E-2</v>
      </c>
      <c r="P68" s="7">
        <f t="shared" si="14"/>
        <v>1.9643354694901086E-2</v>
      </c>
      <c r="Q68" s="7">
        <f t="shared" si="14"/>
        <v>2.2184300341296929E-2</v>
      </c>
      <c r="R68" s="7">
        <f t="shared" si="14"/>
        <v>2.2780293673665433E-2</v>
      </c>
      <c r="S68" s="7">
        <f t="shared" si="14"/>
        <v>2.3323986744838134E-2</v>
      </c>
      <c r="T68" s="7">
        <f t="shared" si="14"/>
        <v>2.4256837098692034E-2</v>
      </c>
      <c r="U68" s="7">
        <f t="shared" si="14"/>
        <v>2.6134640065336601E-2</v>
      </c>
      <c r="V68" s="7">
        <f>V26/V21</f>
        <v>2.5687656285519438E-2</v>
      </c>
    </row>
    <row r="69" spans="1:22" customFormat="1" ht="18" customHeight="1">
      <c r="A69" s="36" t="s">
        <v>88</v>
      </c>
      <c r="B69" s="7">
        <f t="shared" ref="B69:U69" si="15">B27/B21</f>
        <v>0.46952126077906631</v>
      </c>
      <c r="C69" s="7">
        <f t="shared" si="15"/>
        <v>0.50562045404452283</v>
      </c>
      <c r="D69" s="7">
        <f t="shared" si="15"/>
        <v>0.50817610062893082</v>
      </c>
      <c r="E69" s="7">
        <f t="shared" si="15"/>
        <v>0.45810810810810809</v>
      </c>
      <c r="F69" s="7">
        <f t="shared" si="15"/>
        <v>0.39980158730158732</v>
      </c>
      <c r="G69" s="7">
        <f t="shared" si="15"/>
        <v>0.36610474842362628</v>
      </c>
      <c r="H69" s="7">
        <f t="shared" si="15"/>
        <v>0.34801072865444793</v>
      </c>
      <c r="I69" s="7">
        <f t="shared" si="15"/>
        <v>0.33869583869583869</v>
      </c>
      <c r="J69" s="7">
        <f t="shared" si="15"/>
        <v>0.32789874503915051</v>
      </c>
      <c r="K69" s="7">
        <f t="shared" si="15"/>
        <v>0.3297966401414677</v>
      </c>
      <c r="L69" s="7">
        <f t="shared" si="15"/>
        <v>0.31421251949209178</v>
      </c>
      <c r="M69" s="7">
        <f t="shared" si="15"/>
        <v>0.30495391705069125</v>
      </c>
      <c r="N69" s="7">
        <f t="shared" si="15"/>
        <v>0.32061963030460816</v>
      </c>
      <c r="O69" s="7">
        <f t="shared" si="15"/>
        <v>0.31773201390746186</v>
      </c>
      <c r="P69" s="7">
        <f t="shared" si="15"/>
        <v>0.31749791028141544</v>
      </c>
      <c r="Q69" s="7">
        <f t="shared" si="15"/>
        <v>0.31982366325369738</v>
      </c>
      <c r="R69" s="7">
        <f t="shared" si="15"/>
        <v>0.31439549883353918</v>
      </c>
      <c r="S69" s="7">
        <f t="shared" si="15"/>
        <v>0.31608462911037472</v>
      </c>
      <c r="T69" s="7">
        <f t="shared" si="15"/>
        <v>0.32829964328180739</v>
      </c>
      <c r="U69" s="7">
        <f t="shared" si="15"/>
        <v>0.3252829308132073</v>
      </c>
      <c r="V69" s="7">
        <f>V27/V21</f>
        <v>0.31586724255512616</v>
      </c>
    </row>
    <row r="70" spans="1:22" customFormat="1" ht="18" customHeight="1">
      <c r="A70" s="36" t="s">
        <v>89</v>
      </c>
      <c r="B70" s="7">
        <f t="shared" ref="B70:U70" si="16">B28/B21</f>
        <v>3.5385072851620576E-2</v>
      </c>
      <c r="C70" s="7">
        <f t="shared" si="16"/>
        <v>2.6669605466167069E-2</v>
      </c>
      <c r="D70" s="7">
        <f t="shared" si="16"/>
        <v>2.8391734052111411E-2</v>
      </c>
      <c r="E70" s="7">
        <f t="shared" si="16"/>
        <v>2.897897897897898E-2</v>
      </c>
      <c r="F70" s="7">
        <f t="shared" si="16"/>
        <v>3.1604308390022678E-2</v>
      </c>
      <c r="G70" s="7">
        <f t="shared" si="16"/>
        <v>3.0498005404709819E-2</v>
      </c>
      <c r="H70" s="7">
        <f t="shared" si="16"/>
        <v>3.2632990612427359E-2</v>
      </c>
      <c r="I70" s="7">
        <f t="shared" si="16"/>
        <v>3.2711282711282715E-2</v>
      </c>
      <c r="J70" s="7">
        <f t="shared" si="16"/>
        <v>3.024777432157031E-2</v>
      </c>
      <c r="K70" s="7">
        <f t="shared" si="16"/>
        <v>3.4261715296198057E-2</v>
      </c>
      <c r="L70" s="7">
        <f t="shared" si="16"/>
        <v>4.5110269547783473E-2</v>
      </c>
      <c r="M70" s="7">
        <f t="shared" si="16"/>
        <v>4.5622119815668202E-2</v>
      </c>
      <c r="N70" s="7">
        <f t="shared" si="16"/>
        <v>4.3738609737047643E-2</v>
      </c>
      <c r="O70" s="7">
        <f t="shared" si="16"/>
        <v>4.5199251136667555E-2</v>
      </c>
      <c r="P70" s="7">
        <f t="shared" si="16"/>
        <v>4.778489830036222E-2</v>
      </c>
      <c r="Q70" s="7">
        <f t="shared" si="16"/>
        <v>5.4038680318543801E-2</v>
      </c>
      <c r="R70" s="7">
        <f t="shared" si="16"/>
        <v>5.5578427336352411E-2</v>
      </c>
      <c r="S70" s="7">
        <f t="shared" si="16"/>
        <v>5.3148100943155752E-2</v>
      </c>
      <c r="T70" s="7">
        <f t="shared" si="16"/>
        <v>4.6254458977407847E-2</v>
      </c>
      <c r="U70" s="7">
        <f t="shared" si="16"/>
        <v>3.9901995099754985E-2</v>
      </c>
      <c r="V70" s="7">
        <f>V28/V21</f>
        <v>3.8304160036371902E-2</v>
      </c>
    </row>
    <row r="71" spans="1:22" customFormat="1" ht="18" customHeight="1">
      <c r="A71" s="30" t="s">
        <v>90</v>
      </c>
      <c r="B71" s="99">
        <f t="shared" ref="B71:U71" si="17">B29/B21</f>
        <v>2.9735355337496281E-4</v>
      </c>
      <c r="C71" s="99">
        <f t="shared" si="17"/>
        <v>2.2040996253030638E-4</v>
      </c>
      <c r="D71" s="99">
        <f t="shared" si="17"/>
        <v>0</v>
      </c>
      <c r="E71" s="99">
        <f t="shared" si="17"/>
        <v>0</v>
      </c>
      <c r="F71" s="99">
        <f t="shared" si="17"/>
        <v>1.417233560090703E-4</v>
      </c>
      <c r="G71" s="99">
        <f t="shared" si="17"/>
        <v>1.2868356710848025E-4</v>
      </c>
      <c r="H71" s="99">
        <f t="shared" si="17"/>
        <v>1.1175681716584712E-4</v>
      </c>
      <c r="I71" s="99">
        <f t="shared" si="17"/>
        <v>1.0725010725010725E-4</v>
      </c>
      <c r="J71" s="99">
        <f t="shared" si="17"/>
        <v>1.0726161106939826E-4</v>
      </c>
      <c r="K71" s="99">
        <f t="shared" si="17"/>
        <v>1.1052166224580017E-4</v>
      </c>
      <c r="L71" s="99">
        <f t="shared" si="17"/>
        <v>1.1138338159946537E-4</v>
      </c>
      <c r="M71" s="99">
        <f t="shared" si="17"/>
        <v>2.304147465437788E-4</v>
      </c>
      <c r="N71" s="99">
        <f t="shared" si="17"/>
        <v>3.9052330122363966E-4</v>
      </c>
      <c r="O71" s="99">
        <f t="shared" si="17"/>
        <v>4.0117678523669429E-4</v>
      </c>
      <c r="P71" s="99">
        <f t="shared" si="17"/>
        <v>2.7862914460852607E-4</v>
      </c>
      <c r="Q71" s="99">
        <f t="shared" si="17"/>
        <v>1.422070534698521E-4</v>
      </c>
      <c r="R71" s="99">
        <f t="shared" si="17"/>
        <v>1.3723068478111705E-4</v>
      </c>
      <c r="S71" s="99">
        <f t="shared" si="17"/>
        <v>1.2745347947998981E-4</v>
      </c>
      <c r="T71" s="99">
        <f t="shared" si="17"/>
        <v>1.1890606420927467E-4</v>
      </c>
      <c r="U71" s="99">
        <f t="shared" si="17"/>
        <v>1.1667250029168125E-4</v>
      </c>
      <c r="V71" s="99">
        <f>V29/V21</f>
        <v>1.1366219595362583E-4</v>
      </c>
    </row>
    <row r="72" spans="1:22" customFormat="1" ht="18" customHeight="1">
      <c r="A72" s="32" t="s">
        <v>52</v>
      </c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</row>
    <row r="73" spans="1:22" customFormat="1" ht="18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customFormat="1" ht="18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customFormat="1" ht="18" customHeight="1">
      <c r="A75" s="80" t="s">
        <v>49</v>
      </c>
      <c r="B75" s="81">
        <v>2002</v>
      </c>
      <c r="C75" s="81">
        <v>2003</v>
      </c>
      <c r="D75" s="81">
        <v>2004</v>
      </c>
      <c r="E75" s="81">
        <v>2005</v>
      </c>
      <c r="F75" s="81">
        <v>2006</v>
      </c>
      <c r="G75" s="81">
        <v>2007</v>
      </c>
      <c r="H75" s="81">
        <v>2008</v>
      </c>
      <c r="I75" s="81">
        <v>2009</v>
      </c>
      <c r="J75" s="81">
        <v>2010</v>
      </c>
      <c r="K75" s="81">
        <v>2011</v>
      </c>
      <c r="L75" s="81">
        <v>2012</v>
      </c>
      <c r="M75" s="81">
        <v>2013</v>
      </c>
      <c r="N75" s="81">
        <v>2014</v>
      </c>
      <c r="O75" s="81">
        <v>2015</v>
      </c>
      <c r="P75" s="81">
        <v>2016</v>
      </c>
      <c r="Q75" s="81">
        <v>2017</v>
      </c>
      <c r="R75" s="81">
        <v>2018</v>
      </c>
      <c r="S75" s="81">
        <v>2019</v>
      </c>
      <c r="T75" s="81">
        <v>2020</v>
      </c>
      <c r="U75" s="81">
        <v>2021</v>
      </c>
      <c r="V75" s="81">
        <v>2022</v>
      </c>
    </row>
    <row r="76" spans="1:22" customFormat="1" ht="18" customHeight="1">
      <c r="A76" s="57" t="s">
        <v>82</v>
      </c>
      <c r="B76" s="53">
        <f t="shared" ref="B76:U76" si="18">SUM(B77:B84)</f>
        <v>0.99999999999999978</v>
      </c>
      <c r="C76" s="53">
        <f t="shared" si="18"/>
        <v>1</v>
      </c>
      <c r="D76" s="53">
        <f t="shared" si="18"/>
        <v>0.99999999999999989</v>
      </c>
      <c r="E76" s="53">
        <f t="shared" si="18"/>
        <v>1</v>
      </c>
      <c r="F76" s="53">
        <f t="shared" si="18"/>
        <v>0.99999999999999989</v>
      </c>
      <c r="G76" s="53">
        <f t="shared" si="18"/>
        <v>1</v>
      </c>
      <c r="H76" s="53">
        <f t="shared" si="18"/>
        <v>1</v>
      </c>
      <c r="I76" s="53">
        <f t="shared" si="18"/>
        <v>1</v>
      </c>
      <c r="J76" s="53">
        <f t="shared" si="18"/>
        <v>1</v>
      </c>
      <c r="K76" s="53">
        <f t="shared" si="18"/>
        <v>1</v>
      </c>
      <c r="L76" s="53">
        <f t="shared" si="18"/>
        <v>1</v>
      </c>
      <c r="M76" s="53">
        <f t="shared" si="18"/>
        <v>1.0000000000000002</v>
      </c>
      <c r="N76" s="53">
        <f t="shared" si="18"/>
        <v>1</v>
      </c>
      <c r="O76" s="53">
        <f t="shared" si="18"/>
        <v>1</v>
      </c>
      <c r="P76" s="53">
        <f t="shared" si="18"/>
        <v>1</v>
      </c>
      <c r="Q76" s="53">
        <f t="shared" si="18"/>
        <v>1.0000000000000002</v>
      </c>
      <c r="R76" s="53">
        <f t="shared" si="18"/>
        <v>1</v>
      </c>
      <c r="S76" s="53">
        <f t="shared" si="18"/>
        <v>1</v>
      </c>
      <c r="T76" s="53">
        <f t="shared" si="18"/>
        <v>1</v>
      </c>
      <c r="U76" s="53">
        <f t="shared" si="18"/>
        <v>1</v>
      </c>
      <c r="V76" s="53">
        <f>SUM(V77:V84)</f>
        <v>1</v>
      </c>
    </row>
    <row r="77" spans="1:22" customFormat="1" ht="18" customHeight="1">
      <c r="A77" s="36" t="s">
        <v>83</v>
      </c>
      <c r="B77" s="7">
        <f t="shared" ref="B77:U77" si="19">B35/B34</f>
        <v>0.24842767295597484</v>
      </c>
      <c r="C77" s="7">
        <f t="shared" si="19"/>
        <v>0.22424242424242424</v>
      </c>
      <c r="D77" s="7">
        <f t="shared" si="19"/>
        <v>0.23883021933387491</v>
      </c>
      <c r="E77" s="7">
        <f t="shared" si="19"/>
        <v>0.3029472241261138</v>
      </c>
      <c r="F77" s="7">
        <f t="shared" si="19"/>
        <v>0.34024234693877553</v>
      </c>
      <c r="G77" s="7">
        <f t="shared" si="19"/>
        <v>0.42478767813444651</v>
      </c>
      <c r="H77" s="7">
        <f t="shared" si="19"/>
        <v>0.44061107574793124</v>
      </c>
      <c r="I77" s="7">
        <f t="shared" si="19"/>
        <v>0.4549387166546503</v>
      </c>
      <c r="J77" s="7">
        <f t="shared" si="19"/>
        <v>0.46117198666031445</v>
      </c>
      <c r="K77" s="7">
        <f t="shared" si="19"/>
        <v>0.45469940728196445</v>
      </c>
      <c r="L77" s="7">
        <f t="shared" si="19"/>
        <v>0.46236950716193248</v>
      </c>
      <c r="M77" s="7">
        <f t="shared" si="19"/>
        <v>0.46253832004904966</v>
      </c>
      <c r="N77" s="7">
        <f t="shared" si="19"/>
        <v>0.42691164550121591</v>
      </c>
      <c r="O77" s="7">
        <f t="shared" si="19"/>
        <v>0.42607378854625549</v>
      </c>
      <c r="P77" s="7">
        <f t="shared" si="19"/>
        <v>0.41974091805125319</v>
      </c>
      <c r="Q77" s="7">
        <f t="shared" si="19"/>
        <v>0.40747052975429626</v>
      </c>
      <c r="R77" s="7">
        <f t="shared" si="19"/>
        <v>0.40916552667578659</v>
      </c>
      <c r="S77" s="7">
        <f t="shared" si="19"/>
        <v>0.40428243691052768</v>
      </c>
      <c r="T77" s="7">
        <f t="shared" si="19"/>
        <v>0.38849347568208781</v>
      </c>
      <c r="U77" s="7">
        <f t="shared" si="19"/>
        <v>0.23183550883677947</v>
      </c>
      <c r="V77" s="7">
        <f>V35/V34</f>
        <v>0.22819461376482322</v>
      </c>
    </row>
    <row r="78" spans="1:22" customFormat="1" ht="18" customHeight="1">
      <c r="A78" s="36" t="s">
        <v>84</v>
      </c>
      <c r="B78" s="7">
        <f t="shared" ref="B78:U78" si="20">B36/B34</f>
        <v>9.3640810621942697E-2</v>
      </c>
      <c r="C78" s="7">
        <f t="shared" si="20"/>
        <v>0.10858585858585859</v>
      </c>
      <c r="D78" s="7">
        <f t="shared" si="20"/>
        <v>0.11149471974004874</v>
      </c>
      <c r="E78" s="7">
        <f t="shared" si="20"/>
        <v>9.7840986977381764E-2</v>
      </c>
      <c r="F78" s="7">
        <f t="shared" si="20"/>
        <v>0.10507015306122448</v>
      </c>
      <c r="G78" s="7">
        <f t="shared" si="20"/>
        <v>5.1245141787822079E-2</v>
      </c>
      <c r="H78" s="7">
        <f t="shared" si="20"/>
        <v>5.1559516231699555E-2</v>
      </c>
      <c r="I78" s="7">
        <f t="shared" si="20"/>
        <v>4.8906512857486178E-2</v>
      </c>
      <c r="J78" s="7">
        <f t="shared" si="20"/>
        <v>4.9785612196283947E-2</v>
      </c>
      <c r="K78" s="7">
        <f t="shared" si="20"/>
        <v>5.2739808878674244E-2</v>
      </c>
      <c r="L78" s="7">
        <f t="shared" si="20"/>
        <v>5.2561301286720076E-2</v>
      </c>
      <c r="M78" s="7">
        <f t="shared" si="20"/>
        <v>5.3341508277130592E-2</v>
      </c>
      <c r="N78" s="7">
        <f t="shared" si="20"/>
        <v>5.6065928127533096E-2</v>
      </c>
      <c r="O78" s="7">
        <f t="shared" si="20"/>
        <v>5.9884361233480177E-2</v>
      </c>
      <c r="P78" s="7">
        <f t="shared" si="20"/>
        <v>6.082793579273444E-2</v>
      </c>
      <c r="Q78" s="7">
        <f t="shared" si="20"/>
        <v>6.0644794773469679E-2</v>
      </c>
      <c r="R78" s="7">
        <f t="shared" si="20"/>
        <v>5.7729138166894664E-2</v>
      </c>
      <c r="S78" s="7">
        <f t="shared" si="20"/>
        <v>5.4677542696915625E-2</v>
      </c>
      <c r="T78" s="7">
        <f t="shared" si="20"/>
        <v>5.468564650059312E-2</v>
      </c>
      <c r="U78" s="7">
        <f t="shared" si="20"/>
        <v>0.20422779253783066</v>
      </c>
      <c r="V78" s="7">
        <f>V36/V34</f>
        <v>0.19561121578189072</v>
      </c>
    </row>
    <row r="79" spans="1:22" customFormat="1" ht="18" customHeight="1">
      <c r="A79" s="36" t="s">
        <v>85</v>
      </c>
      <c r="B79" s="7">
        <f t="shared" ref="B79:U79" si="21">B37/B34</f>
        <v>8.3508036338225011E-2</v>
      </c>
      <c r="C79" s="7">
        <f t="shared" si="21"/>
        <v>6.7424242424242428E-2</v>
      </c>
      <c r="D79" s="7">
        <f t="shared" si="21"/>
        <v>5.9910641754671E-2</v>
      </c>
      <c r="E79" s="7">
        <f t="shared" si="21"/>
        <v>6.1343385880740231E-2</v>
      </c>
      <c r="F79" s="7">
        <f t="shared" si="21"/>
        <v>6.0586734693877549E-2</v>
      </c>
      <c r="G79" s="7">
        <f t="shared" si="21"/>
        <v>6.5351950482222546E-2</v>
      </c>
      <c r="H79" s="7">
        <f t="shared" si="21"/>
        <v>6.7727562062380647E-2</v>
      </c>
      <c r="I79" s="7">
        <f t="shared" si="21"/>
        <v>6.4888248017303529E-2</v>
      </c>
      <c r="J79" s="7">
        <f t="shared" si="21"/>
        <v>6.8484992853739879E-2</v>
      </c>
      <c r="K79" s="7">
        <f t="shared" si="21"/>
        <v>7.1126164267569861E-2</v>
      </c>
      <c r="L79" s="7">
        <f t="shared" si="21"/>
        <v>7.1740713765477054E-2</v>
      </c>
      <c r="M79" s="7">
        <f t="shared" si="21"/>
        <v>7.4678111587982834E-2</v>
      </c>
      <c r="N79" s="7">
        <f t="shared" si="21"/>
        <v>8.2950553904350174E-2</v>
      </c>
      <c r="O79" s="7">
        <f t="shared" si="21"/>
        <v>8.3975770925110133E-2</v>
      </c>
      <c r="P79" s="7">
        <f t="shared" si="21"/>
        <v>8.758096310898339E-2</v>
      </c>
      <c r="Q79" s="7">
        <f t="shared" si="21"/>
        <v>9.0186053117454909E-2</v>
      </c>
      <c r="R79" s="7">
        <f t="shared" si="21"/>
        <v>9.2065663474692208E-2</v>
      </c>
      <c r="S79" s="7">
        <f t="shared" si="21"/>
        <v>9.5335202651032375E-2</v>
      </c>
      <c r="T79" s="7">
        <f t="shared" si="21"/>
        <v>0.100355871886121</v>
      </c>
      <c r="U79" s="7">
        <f t="shared" si="21"/>
        <v>0.10846713642139309</v>
      </c>
      <c r="V79" s="7">
        <f>V37/V34</f>
        <v>0.11991577080793528</v>
      </c>
    </row>
    <row r="80" spans="1:22" customFormat="1" ht="18" customHeight="1">
      <c r="A80" s="36" t="s">
        <v>86</v>
      </c>
      <c r="B80" s="7">
        <f t="shared" ref="B80:U80" si="22">B38/B34</f>
        <v>1.43256464011181E-2</v>
      </c>
      <c r="C80" s="7">
        <f t="shared" si="22"/>
        <v>1.1616161616161616E-2</v>
      </c>
      <c r="D80" s="7">
        <f t="shared" si="22"/>
        <v>9.7481722177091799E-3</v>
      </c>
      <c r="E80" s="7">
        <f t="shared" si="22"/>
        <v>8.5675119945167917E-3</v>
      </c>
      <c r="F80" s="7">
        <f t="shared" si="22"/>
        <v>7.0153061224489796E-3</v>
      </c>
      <c r="G80" s="7">
        <f t="shared" si="22"/>
        <v>7.7731394846696413E-3</v>
      </c>
      <c r="H80" s="7">
        <f t="shared" si="22"/>
        <v>6.6199872692552517E-3</v>
      </c>
      <c r="I80" s="7">
        <f t="shared" si="22"/>
        <v>6.2484979572218213E-3</v>
      </c>
      <c r="J80" s="7">
        <f t="shared" si="22"/>
        <v>7.6226774654597424E-3</v>
      </c>
      <c r="K80" s="7">
        <f t="shared" si="22"/>
        <v>7.7416233216402565E-3</v>
      </c>
      <c r="L80" s="7">
        <f t="shared" si="22"/>
        <v>8.7399854333576107E-3</v>
      </c>
      <c r="M80" s="7">
        <f t="shared" si="22"/>
        <v>9.5646842427958307E-3</v>
      </c>
      <c r="N80" s="7">
        <f t="shared" si="22"/>
        <v>9.7271007835720083E-3</v>
      </c>
      <c r="O80" s="7">
        <f t="shared" si="22"/>
        <v>9.4988986784140961E-3</v>
      </c>
      <c r="P80" s="7">
        <f t="shared" si="22"/>
        <v>1.0419600112644326E-2</v>
      </c>
      <c r="Q80" s="7">
        <f t="shared" si="22"/>
        <v>1.1077971878994461E-2</v>
      </c>
      <c r="R80" s="7">
        <f t="shared" si="22"/>
        <v>1.0807113543091655E-2</v>
      </c>
      <c r="S80" s="7">
        <f t="shared" si="22"/>
        <v>1.1088452714759113E-2</v>
      </c>
      <c r="T80" s="7">
        <f t="shared" si="22"/>
        <v>1.103202846975089E-2</v>
      </c>
      <c r="U80" s="7">
        <f t="shared" si="22"/>
        <v>1.0049670786646644E-2</v>
      </c>
      <c r="V80" s="7">
        <f>V38/V34</f>
        <v>1.0085337470907681E-2</v>
      </c>
    </row>
    <row r="81" spans="1:22" customFormat="1" ht="18" customHeight="1">
      <c r="A81" s="36" t="s">
        <v>87</v>
      </c>
      <c r="B81" s="7">
        <f t="shared" ref="B81:U81" si="23">B39/B34</f>
        <v>2.5856044723969251E-2</v>
      </c>
      <c r="C81" s="7">
        <f t="shared" si="23"/>
        <v>2.1212121212121213E-2</v>
      </c>
      <c r="D81" s="7">
        <f t="shared" si="23"/>
        <v>1.8480909829406988E-2</v>
      </c>
      <c r="E81" s="7">
        <f t="shared" si="23"/>
        <v>2.0047978067169295E-2</v>
      </c>
      <c r="F81" s="7">
        <f t="shared" si="23"/>
        <v>2.0727040816326529E-2</v>
      </c>
      <c r="G81" s="7">
        <f t="shared" si="23"/>
        <v>2.1160213041600692E-2</v>
      </c>
      <c r="H81" s="7">
        <f t="shared" si="23"/>
        <v>2.2278803309993635E-2</v>
      </c>
      <c r="I81" s="7">
        <f t="shared" si="23"/>
        <v>2.4393174717615956E-2</v>
      </c>
      <c r="J81" s="7">
        <f t="shared" si="23"/>
        <v>2.2987136731777037E-2</v>
      </c>
      <c r="K81" s="7">
        <f t="shared" si="23"/>
        <v>2.5281238659731461E-2</v>
      </c>
      <c r="L81" s="7">
        <f t="shared" si="23"/>
        <v>2.5248846807477542E-2</v>
      </c>
      <c r="M81" s="7">
        <f t="shared" si="23"/>
        <v>2.575107296137339E-2</v>
      </c>
      <c r="N81" s="7">
        <f t="shared" si="23"/>
        <v>2.9451499594704136E-2</v>
      </c>
      <c r="O81" s="7">
        <f t="shared" si="23"/>
        <v>2.9322687224669602E-2</v>
      </c>
      <c r="P81" s="7">
        <f t="shared" si="23"/>
        <v>3.0977189524077724E-2</v>
      </c>
      <c r="Q81" s="7">
        <f t="shared" si="23"/>
        <v>3.5222269563982389E-2</v>
      </c>
      <c r="R81" s="7">
        <f t="shared" si="23"/>
        <v>3.6114911080711354E-2</v>
      </c>
      <c r="S81" s="7">
        <f t="shared" si="23"/>
        <v>3.8108590364516949E-2</v>
      </c>
      <c r="T81" s="7">
        <f t="shared" si="23"/>
        <v>4.045077105575326E-2</v>
      </c>
      <c r="U81" s="7">
        <f t="shared" si="23"/>
        <v>4.3086519579531017E-2</v>
      </c>
      <c r="V81" s="7">
        <f>V39/V34</f>
        <v>4.4996121024049651E-2</v>
      </c>
    </row>
    <row r="82" spans="1:22" customFormat="1" ht="18" customHeight="1">
      <c r="A82" s="36" t="s">
        <v>88</v>
      </c>
      <c r="B82" s="7">
        <f t="shared" ref="B82:U82" si="24">B40/B34</f>
        <v>0.50873515024458416</v>
      </c>
      <c r="C82" s="7">
        <f t="shared" si="24"/>
        <v>0.54393939393939394</v>
      </c>
      <c r="D82" s="7">
        <f t="shared" si="24"/>
        <v>0.53757108042242074</v>
      </c>
      <c r="E82" s="7">
        <f t="shared" si="24"/>
        <v>0.48612063056888277</v>
      </c>
      <c r="F82" s="7">
        <f t="shared" si="24"/>
        <v>0.44515306122448978</v>
      </c>
      <c r="G82" s="7">
        <f t="shared" si="24"/>
        <v>0.40967324024758889</v>
      </c>
      <c r="H82" s="7">
        <f t="shared" si="24"/>
        <v>0.39185232336091663</v>
      </c>
      <c r="I82" s="7">
        <f t="shared" si="24"/>
        <v>0.37959625090122567</v>
      </c>
      <c r="J82" s="7">
        <f t="shared" si="24"/>
        <v>0.36922343973320632</v>
      </c>
      <c r="K82" s="7">
        <f t="shared" si="24"/>
        <v>0.36651747913390587</v>
      </c>
      <c r="L82" s="7">
        <f t="shared" si="24"/>
        <v>0.35336246661811122</v>
      </c>
      <c r="M82" s="7">
        <f t="shared" si="24"/>
        <v>0.34898835070508888</v>
      </c>
      <c r="N82" s="7">
        <f t="shared" si="24"/>
        <v>0.36490137800594435</v>
      </c>
      <c r="O82" s="7">
        <f t="shared" si="24"/>
        <v>0.36054515418502203</v>
      </c>
      <c r="P82" s="7">
        <f t="shared" si="24"/>
        <v>0.35750492818924245</v>
      </c>
      <c r="Q82" s="7">
        <f t="shared" si="24"/>
        <v>0.35989206078682007</v>
      </c>
      <c r="R82" s="7">
        <f t="shared" si="24"/>
        <v>0.35786593707250342</v>
      </c>
      <c r="S82" s="7">
        <f t="shared" si="24"/>
        <v>0.36171297476421105</v>
      </c>
      <c r="T82" s="7">
        <f t="shared" si="24"/>
        <v>0.3748517200474496</v>
      </c>
      <c r="U82" s="7">
        <f t="shared" si="24"/>
        <v>0.37437911516691696</v>
      </c>
      <c r="V82" s="7">
        <f>V40/V34</f>
        <v>0.37282500277069713</v>
      </c>
    </row>
    <row r="83" spans="1:22" customFormat="1" ht="18" customHeight="1">
      <c r="A83" s="36" t="s">
        <v>89</v>
      </c>
      <c r="B83" s="7">
        <f t="shared" ref="B83:U83" si="25">B41/B34</f>
        <v>2.445842068483578E-2</v>
      </c>
      <c r="C83" s="7">
        <f t="shared" si="25"/>
        <v>2.1969696969696969E-2</v>
      </c>
      <c r="D83" s="7">
        <f t="shared" si="25"/>
        <v>2.31519090170593E-2</v>
      </c>
      <c r="E83" s="7">
        <f t="shared" si="25"/>
        <v>2.2446881425633995E-2</v>
      </c>
      <c r="F83" s="7">
        <f t="shared" si="25"/>
        <v>2.0727040816326529E-2</v>
      </c>
      <c r="G83" s="7">
        <f t="shared" si="25"/>
        <v>1.9720742766661869E-2</v>
      </c>
      <c r="H83" s="7">
        <f t="shared" si="25"/>
        <v>1.9096117122851686E-2</v>
      </c>
      <c r="I83" s="7">
        <f t="shared" si="25"/>
        <v>2.0668108627733717E-2</v>
      </c>
      <c r="J83" s="7">
        <f t="shared" si="25"/>
        <v>2.0366841353025252E-2</v>
      </c>
      <c r="K83" s="7">
        <f t="shared" si="25"/>
        <v>2.1531389863311962E-2</v>
      </c>
      <c r="L83" s="7">
        <f t="shared" si="25"/>
        <v>2.5613012867200777E-2</v>
      </c>
      <c r="M83" s="7">
        <f t="shared" si="25"/>
        <v>2.4524831391784182E-2</v>
      </c>
      <c r="N83" s="7">
        <f t="shared" si="25"/>
        <v>2.9316400972710079E-2</v>
      </c>
      <c r="O83" s="7">
        <f t="shared" si="25"/>
        <v>3.0011013215859032E-2</v>
      </c>
      <c r="P83" s="7">
        <f t="shared" si="25"/>
        <v>3.2244438186426361E-2</v>
      </c>
      <c r="Q83" s="7">
        <f t="shared" si="25"/>
        <v>3.493821900298253E-2</v>
      </c>
      <c r="R83" s="7">
        <f t="shared" si="25"/>
        <v>3.5841313269493844E-2</v>
      </c>
      <c r="S83" s="7">
        <f t="shared" si="25"/>
        <v>3.4030079021157275E-2</v>
      </c>
      <c r="T83" s="7">
        <f t="shared" si="25"/>
        <v>2.9537366548042704E-2</v>
      </c>
      <c r="U83" s="7">
        <f t="shared" si="25"/>
        <v>2.7607716298948828E-2</v>
      </c>
      <c r="V83" s="7">
        <f>V41/V34</f>
        <v>2.8039454726809264E-2</v>
      </c>
    </row>
    <row r="84" spans="1:22" customFormat="1" ht="18" customHeight="1">
      <c r="A84" s="30" t="s">
        <v>90</v>
      </c>
      <c r="B84" s="99">
        <f t="shared" ref="B84:U84" si="26">B42/B34</f>
        <v>1.0482180293501049E-3</v>
      </c>
      <c r="C84" s="99">
        <f t="shared" si="26"/>
        <v>1.0101010101010101E-3</v>
      </c>
      <c r="D84" s="99">
        <f t="shared" si="26"/>
        <v>8.1234768480909826E-4</v>
      </c>
      <c r="E84" s="99">
        <f t="shared" si="26"/>
        <v>6.8540095956134343E-4</v>
      </c>
      <c r="F84" s="99">
        <f t="shared" si="26"/>
        <v>4.7831632653061223E-4</v>
      </c>
      <c r="G84" s="99">
        <f t="shared" si="26"/>
        <v>2.8789405498776452E-4</v>
      </c>
      <c r="H84" s="99">
        <f t="shared" si="26"/>
        <v>2.5461489497135583E-4</v>
      </c>
      <c r="I84" s="99">
        <f t="shared" si="26"/>
        <v>3.6049026676279738E-4</v>
      </c>
      <c r="J84" s="99">
        <f t="shared" si="26"/>
        <v>3.5731300619342544E-4</v>
      </c>
      <c r="K84" s="99">
        <f t="shared" si="26"/>
        <v>3.6288859320188704E-4</v>
      </c>
      <c r="L84" s="99">
        <f t="shared" si="26"/>
        <v>3.6416605972323381E-4</v>
      </c>
      <c r="M84" s="99">
        <f t="shared" si="26"/>
        <v>6.131207847946045E-4</v>
      </c>
      <c r="N84" s="99">
        <f t="shared" si="26"/>
        <v>6.7549310997027832E-4</v>
      </c>
      <c r="O84" s="99">
        <f t="shared" si="26"/>
        <v>6.8832599118942735E-4</v>
      </c>
      <c r="P84" s="99">
        <f t="shared" si="26"/>
        <v>7.0402703463813012E-4</v>
      </c>
      <c r="Q84" s="99">
        <f t="shared" si="26"/>
        <v>5.6810112199971599E-4</v>
      </c>
      <c r="R84" s="99">
        <f t="shared" si="26"/>
        <v>4.1039671682626538E-4</v>
      </c>
      <c r="S84" s="99">
        <f t="shared" si="26"/>
        <v>7.6472087687993887E-4</v>
      </c>
      <c r="T84" s="99">
        <f t="shared" si="26"/>
        <v>5.9311981020166078E-4</v>
      </c>
      <c r="U84" s="99">
        <f t="shared" si="26"/>
        <v>3.4654037195333255E-4</v>
      </c>
      <c r="V84" s="99">
        <f>V42/V34</f>
        <v>3.3248365288706641E-4</v>
      </c>
    </row>
    <row r="85" spans="1:22" customFormat="1" ht="18" customHeight="1">
      <c r="A85" s="32" t="s">
        <v>52</v>
      </c>
      <c r="B85" s="33"/>
      <c r="C85" s="33"/>
      <c r="D85" s="33"/>
      <c r="E85" s="33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</row>
    <row r="86" spans="1:22" customFormat="1" ht="18" customHeight="1"/>
    <row r="87" spans="1:22" customFormat="1" ht="18" customHeight="1"/>
    <row r="88" spans="1:22" customFormat="1" ht="18" customHeight="1"/>
    <row r="89" spans="1:22" customFormat="1" ht="18" customHeight="1"/>
    <row r="90" spans="1:22" customFormat="1" ht="18" customHeight="1">
      <c r="A90" s="5"/>
      <c r="B90" s="5"/>
      <c r="C90" s="5"/>
      <c r="D90" s="5"/>
      <c r="E90" s="5"/>
      <c r="F90" s="5"/>
      <c r="G90" s="5"/>
    </row>
    <row r="91" spans="1:22" ht="18" customHeight="1"/>
    <row r="92" spans="1:22" ht="18" customHeight="1"/>
    <row r="93" spans="1:22" ht="18" customHeight="1"/>
    <row r="94" spans="1:22" ht="18" customHeight="1"/>
    <row r="95" spans="1:22" ht="18" customHeight="1"/>
    <row r="96" spans="1:22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24"/>
  <sheetViews>
    <sheetView zoomScale="75" workbookViewId="0">
      <selection activeCell="W27" sqref="W27"/>
    </sheetView>
  </sheetViews>
  <sheetFormatPr defaultColWidth="10.875" defaultRowHeight="15"/>
  <cols>
    <col min="1" max="1" width="22" style="5" customWidth="1"/>
    <col min="2" max="16384" width="10.875" style="5"/>
  </cols>
  <sheetData>
    <row r="1" spans="1:22" ht="30.75" customHeight="1">
      <c r="A1" s="45" t="s">
        <v>0</v>
      </c>
    </row>
    <row r="2" spans="1:22" ht="30.75" customHeight="1">
      <c r="A2" s="46" t="s">
        <v>8</v>
      </c>
    </row>
    <row r="3" spans="1:22" ht="18" customHeight="1"/>
    <row r="4" spans="1:22" ht="18" customHeight="1"/>
    <row r="5" spans="1:22" ht="18" customHeight="1">
      <c r="A5" s="33" t="s">
        <v>92</v>
      </c>
    </row>
    <row r="6" spans="1:22" ht="18" customHeight="1"/>
    <row r="7" spans="1:22" customFormat="1" ht="18" customHeight="1">
      <c r="A7" s="80" t="s">
        <v>14</v>
      </c>
      <c r="B7" s="81">
        <v>2002</v>
      </c>
      <c r="C7" s="81">
        <v>2003</v>
      </c>
      <c r="D7" s="81">
        <v>2004</v>
      </c>
      <c r="E7" s="81">
        <v>2005</v>
      </c>
      <c r="F7" s="81">
        <v>2006</v>
      </c>
      <c r="G7" s="81">
        <v>2007</v>
      </c>
      <c r="H7" s="81">
        <v>2008</v>
      </c>
      <c r="I7" s="81">
        <v>2009</v>
      </c>
      <c r="J7" s="81">
        <v>2010</v>
      </c>
      <c r="K7" s="81">
        <v>2011</v>
      </c>
      <c r="L7" s="81">
        <v>2012</v>
      </c>
      <c r="M7" s="81">
        <v>2013</v>
      </c>
      <c r="N7" s="81">
        <v>2014</v>
      </c>
      <c r="O7" s="81">
        <v>2015</v>
      </c>
      <c r="P7" s="81">
        <v>2016</v>
      </c>
      <c r="Q7" s="81">
        <v>2017</v>
      </c>
      <c r="R7" s="81">
        <v>2018</v>
      </c>
      <c r="S7" s="81">
        <v>2019</v>
      </c>
      <c r="T7" s="81">
        <v>2020</v>
      </c>
      <c r="U7" s="81">
        <v>2021</v>
      </c>
      <c r="V7" s="81">
        <v>2022</v>
      </c>
    </row>
    <row r="8" spans="1:22" customFormat="1" ht="18" customHeight="1">
      <c r="A8" s="57" t="s">
        <v>82</v>
      </c>
      <c r="B8" s="42">
        <v>4818</v>
      </c>
      <c r="C8" s="42">
        <v>7093</v>
      </c>
      <c r="D8" s="42">
        <v>9100</v>
      </c>
      <c r="E8" s="42">
        <v>11092</v>
      </c>
      <c r="F8" s="42">
        <v>11926</v>
      </c>
      <c r="G8" s="42">
        <v>13256</v>
      </c>
      <c r="H8" s="42">
        <v>15248</v>
      </c>
      <c r="I8" s="42">
        <v>16062</v>
      </c>
      <c r="J8" s="42">
        <v>16070</v>
      </c>
      <c r="K8" s="42">
        <v>15330</v>
      </c>
      <c r="L8" s="42">
        <v>14886</v>
      </c>
      <c r="M8" s="42">
        <v>14331</v>
      </c>
      <c r="N8" s="42">
        <v>12262</v>
      </c>
      <c r="O8" s="42">
        <v>11729</v>
      </c>
      <c r="P8" s="42">
        <v>11110</v>
      </c>
      <c r="Q8" s="42">
        <v>10522</v>
      </c>
      <c r="R8" s="42">
        <v>11023</v>
      </c>
      <c r="S8" s="42">
        <v>12021</v>
      </c>
      <c r="T8" s="42">
        <v>12918</v>
      </c>
      <c r="U8" s="42">
        <v>13124</v>
      </c>
      <c r="V8" s="42">
        <v>13426</v>
      </c>
    </row>
    <row r="9" spans="1:22" customFormat="1" ht="18" customHeight="1">
      <c r="A9" s="36" t="s">
        <v>83</v>
      </c>
      <c r="B9" s="6">
        <v>761</v>
      </c>
      <c r="C9" s="6">
        <v>1137</v>
      </c>
      <c r="D9" s="6">
        <v>1751</v>
      </c>
      <c r="E9" s="6">
        <v>2969</v>
      </c>
      <c r="F9" s="6">
        <v>3804</v>
      </c>
      <c r="G9" s="6">
        <v>5591</v>
      </c>
      <c r="H9" s="6">
        <v>6814</v>
      </c>
      <c r="I9" s="6">
        <v>7511</v>
      </c>
      <c r="J9" s="6">
        <v>7731</v>
      </c>
      <c r="K9" s="6">
        <v>7420</v>
      </c>
      <c r="L9" s="6">
        <v>7487</v>
      </c>
      <c r="M9" s="6">
        <v>7378</v>
      </c>
      <c r="N9" s="6">
        <v>6049</v>
      </c>
      <c r="O9" s="6">
        <v>5871</v>
      </c>
      <c r="P9" s="6">
        <v>5544</v>
      </c>
      <c r="Q9" s="6">
        <v>5274</v>
      </c>
      <c r="R9" s="6">
        <v>5522</v>
      </c>
      <c r="S9" s="6">
        <v>5937</v>
      </c>
      <c r="T9" s="6">
        <v>6148</v>
      </c>
      <c r="U9" s="6">
        <v>3646</v>
      </c>
      <c r="V9" s="6">
        <v>3780</v>
      </c>
    </row>
    <row r="10" spans="1:22" customFormat="1" ht="18" customHeight="1">
      <c r="A10" s="36" t="s">
        <v>84</v>
      </c>
      <c r="B10" s="6">
        <v>449</v>
      </c>
      <c r="C10" s="6">
        <v>759</v>
      </c>
      <c r="D10" s="6">
        <v>1005</v>
      </c>
      <c r="E10" s="6">
        <v>1067</v>
      </c>
      <c r="F10" s="6">
        <v>1257</v>
      </c>
      <c r="G10" s="6">
        <v>622</v>
      </c>
      <c r="H10" s="6">
        <v>716</v>
      </c>
      <c r="I10" s="6">
        <v>706</v>
      </c>
      <c r="J10" s="6">
        <v>701</v>
      </c>
      <c r="K10" s="6">
        <v>717</v>
      </c>
      <c r="L10" s="6">
        <v>704</v>
      </c>
      <c r="M10" s="6">
        <v>706</v>
      </c>
      <c r="N10" s="6">
        <v>679</v>
      </c>
      <c r="O10" s="6">
        <v>694</v>
      </c>
      <c r="P10" s="6">
        <v>649</v>
      </c>
      <c r="Q10" s="6">
        <v>628</v>
      </c>
      <c r="R10" s="6">
        <v>644</v>
      </c>
      <c r="S10" s="6">
        <v>656</v>
      </c>
      <c r="T10" s="6">
        <v>691</v>
      </c>
      <c r="U10" s="6">
        <v>3303</v>
      </c>
      <c r="V10" s="6">
        <v>3336</v>
      </c>
    </row>
    <row r="11" spans="1:22" customFormat="1" ht="18" customHeight="1">
      <c r="A11" s="36" t="s">
        <v>85</v>
      </c>
      <c r="B11" s="6">
        <v>462</v>
      </c>
      <c r="C11" s="6">
        <v>598</v>
      </c>
      <c r="D11" s="6">
        <v>649</v>
      </c>
      <c r="E11" s="6">
        <v>867</v>
      </c>
      <c r="F11" s="6">
        <v>980</v>
      </c>
      <c r="G11" s="6">
        <v>1141</v>
      </c>
      <c r="H11" s="6">
        <v>1391</v>
      </c>
      <c r="I11" s="6">
        <v>1401</v>
      </c>
      <c r="J11" s="6">
        <v>1488</v>
      </c>
      <c r="K11" s="6">
        <v>1526</v>
      </c>
      <c r="L11" s="6">
        <v>1562</v>
      </c>
      <c r="M11" s="6">
        <v>1549</v>
      </c>
      <c r="N11" s="6">
        <v>1529</v>
      </c>
      <c r="O11" s="6">
        <v>1510</v>
      </c>
      <c r="P11" s="6">
        <v>1503</v>
      </c>
      <c r="Q11" s="6">
        <v>1473</v>
      </c>
      <c r="R11" s="6">
        <v>1584</v>
      </c>
      <c r="S11" s="6">
        <v>1760</v>
      </c>
      <c r="T11" s="6">
        <v>1998</v>
      </c>
      <c r="U11" s="6">
        <v>2175</v>
      </c>
      <c r="V11" s="6">
        <v>2323</v>
      </c>
    </row>
    <row r="12" spans="1:22" customFormat="1" ht="18" customHeight="1">
      <c r="A12" s="36" t="s">
        <v>86</v>
      </c>
      <c r="B12" s="6">
        <v>34</v>
      </c>
      <c r="C12" s="6">
        <v>46</v>
      </c>
      <c r="D12" s="6">
        <v>53</v>
      </c>
      <c r="E12" s="6">
        <v>68</v>
      </c>
      <c r="F12" s="6">
        <v>59</v>
      </c>
      <c r="G12" s="6">
        <v>70</v>
      </c>
      <c r="H12" s="6">
        <v>66</v>
      </c>
      <c r="I12" s="6">
        <v>59</v>
      </c>
      <c r="J12" s="6">
        <v>70</v>
      </c>
      <c r="K12" s="6">
        <v>74</v>
      </c>
      <c r="L12" s="6">
        <v>76</v>
      </c>
      <c r="M12" s="6">
        <v>82</v>
      </c>
      <c r="N12" s="6">
        <v>68</v>
      </c>
      <c r="O12" s="6">
        <v>66</v>
      </c>
      <c r="P12" s="6">
        <v>66</v>
      </c>
      <c r="Q12" s="6">
        <v>65</v>
      </c>
      <c r="R12" s="6">
        <v>62</v>
      </c>
      <c r="S12" s="6">
        <v>81</v>
      </c>
      <c r="T12" s="6">
        <v>90</v>
      </c>
      <c r="U12" s="6">
        <v>75</v>
      </c>
      <c r="V12" s="6">
        <v>88</v>
      </c>
    </row>
    <row r="13" spans="1:22" customFormat="1" ht="18" customHeight="1">
      <c r="A13" s="36" t="s">
        <v>87</v>
      </c>
      <c r="B13" s="6">
        <v>86</v>
      </c>
      <c r="C13" s="6">
        <v>106</v>
      </c>
      <c r="D13" s="6">
        <v>123</v>
      </c>
      <c r="E13" s="6">
        <v>170</v>
      </c>
      <c r="F13" s="6">
        <v>178</v>
      </c>
      <c r="G13" s="6">
        <v>195</v>
      </c>
      <c r="H13" s="6">
        <v>217</v>
      </c>
      <c r="I13" s="6">
        <v>243</v>
      </c>
      <c r="J13" s="6">
        <v>229</v>
      </c>
      <c r="K13" s="6">
        <v>216</v>
      </c>
      <c r="L13" s="6">
        <v>226</v>
      </c>
      <c r="M13" s="6">
        <v>219</v>
      </c>
      <c r="N13" s="6">
        <v>202</v>
      </c>
      <c r="O13" s="6">
        <v>193</v>
      </c>
      <c r="P13" s="6">
        <v>199</v>
      </c>
      <c r="Q13" s="6">
        <v>207</v>
      </c>
      <c r="R13" s="6">
        <v>233</v>
      </c>
      <c r="S13" s="6">
        <v>280</v>
      </c>
      <c r="T13" s="6">
        <v>331</v>
      </c>
      <c r="U13" s="6">
        <v>354</v>
      </c>
      <c r="V13" s="6">
        <v>356</v>
      </c>
    </row>
    <row r="14" spans="1:22" customFormat="1" ht="18" customHeight="1">
      <c r="A14" s="36" t="s">
        <v>88</v>
      </c>
      <c r="B14" s="6">
        <v>2846</v>
      </c>
      <c r="C14" s="6">
        <v>4251</v>
      </c>
      <c r="D14" s="6">
        <v>5261</v>
      </c>
      <c r="E14" s="6">
        <v>5641</v>
      </c>
      <c r="F14" s="6">
        <v>5319</v>
      </c>
      <c r="G14" s="6">
        <v>5287</v>
      </c>
      <c r="H14" s="6">
        <v>5624</v>
      </c>
      <c r="I14" s="6">
        <v>5688</v>
      </c>
      <c r="J14" s="6">
        <v>5414</v>
      </c>
      <c r="K14" s="6">
        <v>4900</v>
      </c>
      <c r="L14" s="6">
        <v>4229</v>
      </c>
      <c r="M14" s="6">
        <v>3816</v>
      </c>
      <c r="N14" s="6">
        <v>3192</v>
      </c>
      <c r="O14" s="6">
        <v>2841</v>
      </c>
      <c r="P14" s="6">
        <v>2574</v>
      </c>
      <c r="Q14" s="6">
        <v>2250</v>
      </c>
      <c r="R14" s="6">
        <v>2313</v>
      </c>
      <c r="S14" s="6">
        <v>2622</v>
      </c>
      <c r="T14" s="6">
        <v>3018</v>
      </c>
      <c r="U14" s="6">
        <v>2970</v>
      </c>
      <c r="V14" s="6">
        <v>2915</v>
      </c>
    </row>
    <row r="15" spans="1:22" customFormat="1" ht="18" customHeight="1">
      <c r="A15" s="36" t="s">
        <v>89</v>
      </c>
      <c r="B15" s="6">
        <v>179</v>
      </c>
      <c r="C15" s="6">
        <v>193</v>
      </c>
      <c r="D15" s="6">
        <v>256</v>
      </c>
      <c r="E15" s="6">
        <v>307</v>
      </c>
      <c r="F15" s="6">
        <v>327</v>
      </c>
      <c r="G15" s="6">
        <v>348</v>
      </c>
      <c r="H15" s="6">
        <v>417</v>
      </c>
      <c r="I15" s="6">
        <v>450</v>
      </c>
      <c r="J15" s="6">
        <v>433</v>
      </c>
      <c r="K15" s="6">
        <v>471</v>
      </c>
      <c r="L15" s="6">
        <v>596</v>
      </c>
      <c r="M15" s="6">
        <v>572</v>
      </c>
      <c r="N15" s="6">
        <v>534</v>
      </c>
      <c r="O15" s="6">
        <v>542</v>
      </c>
      <c r="P15" s="6">
        <v>562</v>
      </c>
      <c r="Q15" s="6">
        <v>619</v>
      </c>
      <c r="R15" s="6">
        <v>653</v>
      </c>
      <c r="S15" s="6">
        <v>662</v>
      </c>
      <c r="T15" s="6">
        <v>615</v>
      </c>
      <c r="U15" s="6">
        <v>561</v>
      </c>
      <c r="V15" s="6">
        <v>551</v>
      </c>
    </row>
    <row r="16" spans="1:22" customFormat="1" ht="18" customHeight="1">
      <c r="A16" s="36" t="s">
        <v>90</v>
      </c>
      <c r="B16" s="6">
        <v>1</v>
      </c>
      <c r="C16" s="6">
        <v>3</v>
      </c>
      <c r="D16" s="6">
        <v>2</v>
      </c>
      <c r="E16" s="6">
        <v>3</v>
      </c>
      <c r="F16" s="6">
        <v>2</v>
      </c>
      <c r="G16" s="6">
        <v>2</v>
      </c>
      <c r="H16" s="6">
        <v>3</v>
      </c>
      <c r="I16" s="6">
        <v>3</v>
      </c>
      <c r="J16" s="6">
        <v>3</v>
      </c>
      <c r="K16" s="6">
        <v>3</v>
      </c>
      <c r="L16" s="6">
        <v>3</v>
      </c>
      <c r="M16" s="6">
        <v>6</v>
      </c>
      <c r="N16" s="6">
        <v>6</v>
      </c>
      <c r="O16" s="6">
        <v>6</v>
      </c>
      <c r="P16" s="6">
        <v>5</v>
      </c>
      <c r="Q16" s="6">
        <v>2</v>
      </c>
      <c r="R16" s="6">
        <v>2</v>
      </c>
      <c r="S16" s="6">
        <v>6</v>
      </c>
      <c r="T16" s="6">
        <v>5</v>
      </c>
      <c r="U16" s="6">
        <v>1</v>
      </c>
      <c r="V16" s="6">
        <v>1</v>
      </c>
    </row>
    <row r="17" spans="1:22" customFormat="1" ht="18" customHeight="1">
      <c r="A17" s="30" t="s">
        <v>93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1</v>
      </c>
      <c r="J17" s="55">
        <v>1</v>
      </c>
      <c r="K17" s="55">
        <v>3</v>
      </c>
      <c r="L17" s="55">
        <v>3</v>
      </c>
      <c r="M17" s="55">
        <v>3</v>
      </c>
      <c r="N17" s="55">
        <v>3</v>
      </c>
      <c r="O17" s="55">
        <v>6</v>
      </c>
      <c r="P17" s="55">
        <v>8</v>
      </c>
      <c r="Q17" s="55">
        <v>4</v>
      </c>
      <c r="R17" s="55">
        <v>10</v>
      </c>
      <c r="S17" s="55">
        <v>17</v>
      </c>
      <c r="T17" s="55">
        <v>22</v>
      </c>
      <c r="U17" s="55">
        <v>39</v>
      </c>
      <c r="V17" s="55">
        <v>76</v>
      </c>
    </row>
    <row r="18" spans="1:22" customFormat="1" ht="18" customHeight="1">
      <c r="A18" s="32" t="s">
        <v>47</v>
      </c>
      <c r="B18" s="33"/>
      <c r="C18" s="33"/>
      <c r="D18" s="33"/>
      <c r="E18" s="33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2" customFormat="1" ht="18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customFormat="1" ht="18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customFormat="1" ht="18" customHeight="1">
      <c r="A21" s="80" t="s">
        <v>48</v>
      </c>
      <c r="B21" s="81">
        <v>2002</v>
      </c>
      <c r="C21" s="81">
        <v>2003</v>
      </c>
      <c r="D21" s="81">
        <v>2004</v>
      </c>
      <c r="E21" s="81">
        <v>2005</v>
      </c>
      <c r="F21" s="81">
        <v>2006</v>
      </c>
      <c r="G21" s="81">
        <v>2007</v>
      </c>
      <c r="H21" s="81">
        <v>2008</v>
      </c>
      <c r="I21" s="81">
        <v>2009</v>
      </c>
      <c r="J21" s="81">
        <v>2010</v>
      </c>
      <c r="K21" s="81">
        <v>2011</v>
      </c>
      <c r="L21" s="81">
        <v>2012</v>
      </c>
      <c r="M21" s="81">
        <v>2013</v>
      </c>
      <c r="N21" s="81">
        <v>2014</v>
      </c>
      <c r="O21" s="81">
        <v>2015</v>
      </c>
      <c r="P21" s="81">
        <v>2016</v>
      </c>
      <c r="Q21" s="81">
        <v>2017</v>
      </c>
      <c r="R21" s="81">
        <v>2018</v>
      </c>
      <c r="S21" s="81">
        <v>2019</v>
      </c>
      <c r="T21" s="81">
        <v>2020</v>
      </c>
      <c r="U21" s="81">
        <v>2021</v>
      </c>
      <c r="V21" s="81">
        <v>2022</v>
      </c>
    </row>
    <row r="22" spans="1:22" customFormat="1" ht="18" customHeight="1">
      <c r="A22" s="57" t="s">
        <v>82</v>
      </c>
      <c r="B22" s="42">
        <v>2681</v>
      </c>
      <c r="C22" s="42">
        <v>3852</v>
      </c>
      <c r="D22" s="42">
        <v>4894</v>
      </c>
      <c r="E22" s="42">
        <v>5992</v>
      </c>
      <c r="F22" s="42">
        <v>6395</v>
      </c>
      <c r="G22" s="42">
        <v>7094</v>
      </c>
      <c r="H22" s="42">
        <v>8236</v>
      </c>
      <c r="I22" s="42">
        <v>8571</v>
      </c>
      <c r="J22" s="42">
        <v>8539</v>
      </c>
      <c r="K22" s="42">
        <v>8090</v>
      </c>
      <c r="L22" s="42">
        <v>7881</v>
      </c>
      <c r="M22" s="42">
        <v>7530</v>
      </c>
      <c r="N22" s="42">
        <v>6411</v>
      </c>
      <c r="O22" s="42">
        <v>6126</v>
      </c>
      <c r="P22" s="42">
        <v>5753</v>
      </c>
      <c r="Q22" s="42">
        <v>5450</v>
      </c>
      <c r="R22" s="42">
        <v>5682</v>
      </c>
      <c r="S22" s="42">
        <v>6188</v>
      </c>
      <c r="T22" s="42">
        <v>6629</v>
      </c>
      <c r="U22" s="42">
        <v>6711</v>
      </c>
      <c r="V22" s="42">
        <v>6827</v>
      </c>
    </row>
    <row r="23" spans="1:22" customFormat="1" ht="18" customHeight="1">
      <c r="A23" s="36" t="s">
        <v>83</v>
      </c>
      <c r="B23" s="6">
        <v>409</v>
      </c>
      <c r="C23" s="6">
        <v>604</v>
      </c>
      <c r="D23" s="6">
        <v>926</v>
      </c>
      <c r="E23" s="6">
        <v>1543</v>
      </c>
      <c r="F23" s="6">
        <v>1988</v>
      </c>
      <c r="G23" s="6">
        <v>2932</v>
      </c>
      <c r="H23" s="6">
        <v>3629</v>
      </c>
      <c r="I23" s="6">
        <v>3974</v>
      </c>
      <c r="J23" s="6">
        <v>4087</v>
      </c>
      <c r="K23" s="6">
        <v>3863</v>
      </c>
      <c r="L23" s="6">
        <v>3871</v>
      </c>
      <c r="M23" s="6">
        <v>3803</v>
      </c>
      <c r="N23" s="6">
        <v>3097</v>
      </c>
      <c r="O23" s="6">
        <v>2991</v>
      </c>
      <c r="P23" s="6">
        <v>2786</v>
      </c>
      <c r="Q23" s="6">
        <v>2624</v>
      </c>
      <c r="R23" s="6">
        <v>2727</v>
      </c>
      <c r="S23" s="6">
        <v>2941</v>
      </c>
      <c r="T23" s="6">
        <v>3044</v>
      </c>
      <c r="U23" s="6">
        <v>1801</v>
      </c>
      <c r="V23" s="6">
        <v>1867</v>
      </c>
    </row>
    <row r="24" spans="1:22" customFormat="1" ht="18" customHeight="1">
      <c r="A24" s="36" t="s">
        <v>84</v>
      </c>
      <c r="B24" s="6">
        <v>244</v>
      </c>
      <c r="C24" s="6">
        <v>390</v>
      </c>
      <c r="D24" s="6">
        <v>513</v>
      </c>
      <c r="E24" s="6">
        <v>554</v>
      </c>
      <c r="F24" s="6">
        <v>655</v>
      </c>
      <c r="G24" s="6">
        <v>333</v>
      </c>
      <c r="H24" s="6">
        <v>371</v>
      </c>
      <c r="I24" s="6">
        <v>359</v>
      </c>
      <c r="J24" s="6">
        <v>348</v>
      </c>
      <c r="K24" s="6">
        <v>342</v>
      </c>
      <c r="L24" s="6">
        <v>323</v>
      </c>
      <c r="M24" s="6">
        <v>321</v>
      </c>
      <c r="N24" s="6">
        <v>309</v>
      </c>
      <c r="O24" s="6">
        <v>307</v>
      </c>
      <c r="P24" s="6">
        <v>277</v>
      </c>
      <c r="Q24" s="6">
        <v>267</v>
      </c>
      <c r="R24" s="6">
        <v>280</v>
      </c>
      <c r="S24" s="6">
        <v>286</v>
      </c>
      <c r="T24" s="6">
        <v>298</v>
      </c>
      <c r="U24" s="6">
        <v>1613</v>
      </c>
      <c r="V24" s="6">
        <v>1656</v>
      </c>
    </row>
    <row r="25" spans="1:22" customFormat="1" ht="18" customHeight="1">
      <c r="A25" s="36" t="s">
        <v>85</v>
      </c>
      <c r="B25" s="6">
        <v>384</v>
      </c>
      <c r="C25" s="6">
        <v>486</v>
      </c>
      <c r="D25" s="6">
        <v>504</v>
      </c>
      <c r="E25" s="6">
        <v>664</v>
      </c>
      <c r="F25" s="6">
        <v>745</v>
      </c>
      <c r="G25" s="6">
        <v>830</v>
      </c>
      <c r="H25" s="6">
        <v>984</v>
      </c>
      <c r="I25" s="6">
        <v>980</v>
      </c>
      <c r="J25" s="6">
        <v>1022</v>
      </c>
      <c r="K25" s="6">
        <v>1034</v>
      </c>
      <c r="L25" s="6">
        <v>1056</v>
      </c>
      <c r="M25" s="6">
        <v>1018</v>
      </c>
      <c r="N25" s="6">
        <v>997</v>
      </c>
      <c r="O25" s="6">
        <v>982</v>
      </c>
      <c r="P25" s="6">
        <v>969</v>
      </c>
      <c r="Q25" s="6">
        <v>950</v>
      </c>
      <c r="R25" s="6">
        <v>1024</v>
      </c>
      <c r="S25" s="6">
        <v>1130</v>
      </c>
      <c r="T25" s="6">
        <v>1276</v>
      </c>
      <c r="U25" s="6">
        <v>1367</v>
      </c>
      <c r="V25" s="6">
        <v>1437</v>
      </c>
    </row>
    <row r="26" spans="1:22" customFormat="1" ht="18" customHeight="1">
      <c r="A26" s="36" t="s">
        <v>86</v>
      </c>
      <c r="B26" s="6">
        <v>14</v>
      </c>
      <c r="C26" s="6">
        <v>21</v>
      </c>
      <c r="D26" s="6">
        <v>25</v>
      </c>
      <c r="E26" s="6">
        <v>38</v>
      </c>
      <c r="F26" s="6">
        <v>36</v>
      </c>
      <c r="G26" s="6">
        <v>37</v>
      </c>
      <c r="H26" s="6">
        <v>38</v>
      </c>
      <c r="I26" s="6">
        <v>33</v>
      </c>
      <c r="J26" s="6">
        <v>34</v>
      </c>
      <c r="K26" s="6">
        <v>36</v>
      </c>
      <c r="L26" s="6">
        <v>31</v>
      </c>
      <c r="M26" s="6">
        <v>34</v>
      </c>
      <c r="N26" s="6">
        <v>29</v>
      </c>
      <c r="O26" s="6">
        <v>32</v>
      </c>
      <c r="P26" s="6">
        <v>32</v>
      </c>
      <c r="Q26" s="6">
        <v>26</v>
      </c>
      <c r="R26" s="6">
        <v>23</v>
      </c>
      <c r="S26" s="6">
        <v>29</v>
      </c>
      <c r="T26" s="6">
        <v>31</v>
      </c>
      <c r="U26" s="6">
        <v>29</v>
      </c>
      <c r="V26" s="6">
        <v>34</v>
      </c>
    </row>
    <row r="27" spans="1:22" customFormat="1" ht="18" customHeight="1">
      <c r="A27" s="36" t="s">
        <v>87</v>
      </c>
      <c r="B27" s="29">
        <v>36</v>
      </c>
      <c r="C27" s="29">
        <v>45</v>
      </c>
      <c r="D27" s="29">
        <v>56</v>
      </c>
      <c r="E27" s="29">
        <v>81</v>
      </c>
      <c r="F27" s="29">
        <v>82</v>
      </c>
      <c r="G27" s="29">
        <v>88</v>
      </c>
      <c r="H27" s="29">
        <v>90</v>
      </c>
      <c r="I27" s="29">
        <v>93</v>
      </c>
      <c r="J27" s="29">
        <v>95</v>
      </c>
      <c r="K27" s="29">
        <v>84</v>
      </c>
      <c r="L27" s="29">
        <v>99</v>
      </c>
      <c r="M27" s="29">
        <v>90</v>
      </c>
      <c r="N27" s="29">
        <v>75</v>
      </c>
      <c r="O27" s="29">
        <v>74</v>
      </c>
      <c r="P27" s="29">
        <v>81</v>
      </c>
      <c r="Q27" s="29">
        <v>81</v>
      </c>
      <c r="R27" s="29">
        <v>91</v>
      </c>
      <c r="S27" s="29">
        <v>109</v>
      </c>
      <c r="T27" s="29">
        <v>127</v>
      </c>
      <c r="U27" s="29">
        <v>143</v>
      </c>
      <c r="V27" s="29">
        <v>141</v>
      </c>
    </row>
    <row r="28" spans="1:22" customFormat="1" ht="18" customHeight="1">
      <c r="A28" s="36" t="s">
        <v>88</v>
      </c>
      <c r="B28" s="29">
        <v>1480</v>
      </c>
      <c r="C28" s="29">
        <v>2191</v>
      </c>
      <c r="D28" s="29">
        <v>2721</v>
      </c>
      <c r="E28" s="29">
        <v>2923</v>
      </c>
      <c r="F28" s="29">
        <v>2673</v>
      </c>
      <c r="G28" s="29">
        <v>2640</v>
      </c>
      <c r="H28" s="29">
        <v>2832</v>
      </c>
      <c r="I28" s="29">
        <v>2827</v>
      </c>
      <c r="J28" s="29">
        <v>2673</v>
      </c>
      <c r="K28" s="29">
        <v>2423</v>
      </c>
      <c r="L28" s="29">
        <v>2093</v>
      </c>
      <c r="M28" s="29">
        <v>1864</v>
      </c>
      <c r="N28" s="29">
        <v>1560</v>
      </c>
      <c r="O28" s="29">
        <v>1387</v>
      </c>
      <c r="P28" s="29">
        <v>1253</v>
      </c>
      <c r="Q28" s="29">
        <v>1117</v>
      </c>
      <c r="R28" s="29">
        <v>1128</v>
      </c>
      <c r="S28" s="29">
        <v>1271</v>
      </c>
      <c r="T28" s="29">
        <v>1462</v>
      </c>
      <c r="U28" s="29">
        <v>1408</v>
      </c>
      <c r="V28" s="29">
        <v>1346</v>
      </c>
    </row>
    <row r="29" spans="1:22" customFormat="1" ht="18" customHeight="1">
      <c r="A29" s="36" t="s">
        <v>89</v>
      </c>
      <c r="B29" s="29">
        <v>114</v>
      </c>
      <c r="C29" s="29">
        <v>114</v>
      </c>
      <c r="D29" s="29">
        <v>149</v>
      </c>
      <c r="E29" s="29">
        <v>188</v>
      </c>
      <c r="F29" s="29">
        <v>215</v>
      </c>
      <c r="G29" s="29">
        <v>233</v>
      </c>
      <c r="H29" s="29">
        <v>290</v>
      </c>
      <c r="I29" s="29">
        <v>303</v>
      </c>
      <c r="J29" s="29">
        <v>278</v>
      </c>
      <c r="K29" s="29">
        <v>305</v>
      </c>
      <c r="L29" s="29">
        <v>405</v>
      </c>
      <c r="M29" s="29">
        <v>396</v>
      </c>
      <c r="N29" s="29">
        <v>340</v>
      </c>
      <c r="O29" s="29">
        <v>347</v>
      </c>
      <c r="P29" s="29">
        <v>349</v>
      </c>
      <c r="Q29" s="29">
        <v>382</v>
      </c>
      <c r="R29" s="29">
        <v>402</v>
      </c>
      <c r="S29" s="29">
        <v>408</v>
      </c>
      <c r="T29" s="29">
        <v>379</v>
      </c>
      <c r="U29" s="29">
        <v>332</v>
      </c>
      <c r="V29" s="29">
        <v>320</v>
      </c>
    </row>
    <row r="30" spans="1:22" customFormat="1" ht="18" customHeight="1">
      <c r="A30" s="36" t="s">
        <v>90</v>
      </c>
      <c r="B30" s="29">
        <v>0</v>
      </c>
      <c r="C30" s="29">
        <v>1</v>
      </c>
      <c r="D30" s="29">
        <v>0</v>
      </c>
      <c r="E30" s="29">
        <v>1</v>
      </c>
      <c r="F30" s="29">
        <v>1</v>
      </c>
      <c r="G30" s="29">
        <v>1</v>
      </c>
      <c r="H30" s="29">
        <v>2</v>
      </c>
      <c r="I30" s="29">
        <v>1</v>
      </c>
      <c r="J30" s="29">
        <v>1</v>
      </c>
      <c r="K30" s="29">
        <v>1</v>
      </c>
      <c r="L30" s="29">
        <v>1</v>
      </c>
      <c r="M30" s="29">
        <v>2</v>
      </c>
      <c r="N30" s="29">
        <v>2</v>
      </c>
      <c r="O30" s="29">
        <v>2</v>
      </c>
      <c r="P30" s="29">
        <v>1</v>
      </c>
      <c r="Q30" s="29">
        <v>0</v>
      </c>
      <c r="R30" s="29">
        <v>0</v>
      </c>
      <c r="S30" s="29">
        <v>2</v>
      </c>
      <c r="T30" s="29">
        <v>2</v>
      </c>
      <c r="U30" s="29">
        <v>0</v>
      </c>
      <c r="V30" s="29">
        <v>0</v>
      </c>
    </row>
    <row r="31" spans="1:22" customFormat="1" ht="18" customHeight="1">
      <c r="A31" s="30" t="s">
        <v>93</v>
      </c>
      <c r="B31" s="55">
        <v>0</v>
      </c>
      <c r="C31" s="55">
        <v>0</v>
      </c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1</v>
      </c>
      <c r="J31" s="55">
        <v>1</v>
      </c>
      <c r="K31" s="55">
        <v>2</v>
      </c>
      <c r="L31" s="55">
        <v>2</v>
      </c>
      <c r="M31" s="55">
        <v>2</v>
      </c>
      <c r="N31" s="55">
        <v>2</v>
      </c>
      <c r="O31" s="55">
        <v>4</v>
      </c>
      <c r="P31" s="55">
        <v>5</v>
      </c>
      <c r="Q31" s="55">
        <v>3</v>
      </c>
      <c r="R31" s="55">
        <v>7</v>
      </c>
      <c r="S31" s="55">
        <v>12</v>
      </c>
      <c r="T31" s="55">
        <v>10</v>
      </c>
      <c r="U31" s="55">
        <v>18</v>
      </c>
      <c r="V31" s="55">
        <v>26</v>
      </c>
    </row>
    <row r="32" spans="1:22" customFormat="1" ht="18" customHeight="1">
      <c r="A32" s="32" t="s">
        <v>47</v>
      </c>
      <c r="B32" s="33"/>
      <c r="C32" s="33"/>
      <c r="D32" s="33"/>
      <c r="E32" s="33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</row>
    <row r="33" spans="1:22" customFormat="1" ht="18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customFormat="1" ht="18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customFormat="1" ht="18" customHeight="1">
      <c r="A35" s="80" t="s">
        <v>49</v>
      </c>
      <c r="B35" s="81">
        <v>2002</v>
      </c>
      <c r="C35" s="81">
        <v>2003</v>
      </c>
      <c r="D35" s="81">
        <v>2004</v>
      </c>
      <c r="E35" s="81">
        <v>2005</v>
      </c>
      <c r="F35" s="81">
        <v>2006</v>
      </c>
      <c r="G35" s="81">
        <v>2007</v>
      </c>
      <c r="H35" s="81">
        <v>2008</v>
      </c>
      <c r="I35" s="81">
        <v>2009</v>
      </c>
      <c r="J35" s="81">
        <v>2010</v>
      </c>
      <c r="K35" s="81">
        <v>2011</v>
      </c>
      <c r="L35" s="81">
        <v>2012</v>
      </c>
      <c r="M35" s="81">
        <v>2013</v>
      </c>
      <c r="N35" s="81">
        <v>2014</v>
      </c>
      <c r="O35" s="81">
        <v>2015</v>
      </c>
      <c r="P35" s="81">
        <v>2016</v>
      </c>
      <c r="Q35" s="81">
        <v>2017</v>
      </c>
      <c r="R35" s="81">
        <v>2018</v>
      </c>
      <c r="S35" s="81">
        <v>2019</v>
      </c>
      <c r="T35" s="81">
        <v>2020</v>
      </c>
      <c r="U35" s="81">
        <v>2021</v>
      </c>
      <c r="V35" s="81">
        <v>2022</v>
      </c>
    </row>
    <row r="36" spans="1:22" customFormat="1" ht="18" customHeight="1">
      <c r="A36" s="57" t="s">
        <v>82</v>
      </c>
      <c r="B36" s="42">
        <v>2137</v>
      </c>
      <c r="C36" s="42">
        <v>3241</v>
      </c>
      <c r="D36" s="42">
        <v>4206</v>
      </c>
      <c r="E36" s="42">
        <v>5100</v>
      </c>
      <c r="F36" s="42">
        <v>5531</v>
      </c>
      <c r="G36" s="42">
        <v>6162</v>
      </c>
      <c r="H36" s="42">
        <v>7012</v>
      </c>
      <c r="I36" s="42">
        <v>7491</v>
      </c>
      <c r="J36" s="42">
        <v>7531</v>
      </c>
      <c r="K36" s="42">
        <v>7240</v>
      </c>
      <c r="L36" s="42">
        <v>7005</v>
      </c>
      <c r="M36" s="42">
        <v>6801</v>
      </c>
      <c r="N36" s="42">
        <v>5851</v>
      </c>
      <c r="O36" s="42">
        <v>5603</v>
      </c>
      <c r="P36" s="42">
        <v>5357</v>
      </c>
      <c r="Q36" s="42">
        <v>5072</v>
      </c>
      <c r="R36" s="42">
        <v>5341</v>
      </c>
      <c r="S36" s="42">
        <v>5833</v>
      </c>
      <c r="T36" s="42">
        <v>6289</v>
      </c>
      <c r="U36" s="42">
        <v>6413</v>
      </c>
      <c r="V36" s="42">
        <v>6599</v>
      </c>
    </row>
    <row r="37" spans="1:22" customFormat="1" ht="18" customHeight="1">
      <c r="A37" s="36" t="s">
        <v>83</v>
      </c>
      <c r="B37" s="6">
        <v>352</v>
      </c>
      <c r="C37" s="6">
        <v>533</v>
      </c>
      <c r="D37" s="6">
        <v>825</v>
      </c>
      <c r="E37" s="6">
        <v>1426</v>
      </c>
      <c r="F37" s="6">
        <v>1816</v>
      </c>
      <c r="G37" s="6">
        <v>2659</v>
      </c>
      <c r="H37" s="6">
        <v>3185</v>
      </c>
      <c r="I37" s="6">
        <v>3537</v>
      </c>
      <c r="J37" s="6">
        <v>3644</v>
      </c>
      <c r="K37" s="6">
        <v>3557</v>
      </c>
      <c r="L37" s="6">
        <v>3616</v>
      </c>
      <c r="M37" s="6">
        <v>3575</v>
      </c>
      <c r="N37" s="6">
        <v>2952</v>
      </c>
      <c r="O37" s="6">
        <v>2880</v>
      </c>
      <c r="P37" s="6">
        <v>2758</v>
      </c>
      <c r="Q37" s="6">
        <v>2650</v>
      </c>
      <c r="R37" s="6">
        <v>2795</v>
      </c>
      <c r="S37" s="6">
        <v>2996</v>
      </c>
      <c r="T37" s="6">
        <v>3104</v>
      </c>
      <c r="U37" s="6">
        <v>1845</v>
      </c>
      <c r="V37" s="6">
        <v>1913</v>
      </c>
    </row>
    <row r="38" spans="1:22" customFormat="1" ht="18" customHeight="1">
      <c r="A38" s="36" t="s">
        <v>84</v>
      </c>
      <c r="B38" s="6">
        <v>205</v>
      </c>
      <c r="C38" s="6">
        <v>369</v>
      </c>
      <c r="D38" s="6">
        <v>492</v>
      </c>
      <c r="E38" s="6">
        <v>513</v>
      </c>
      <c r="F38" s="6">
        <v>602</v>
      </c>
      <c r="G38" s="6">
        <v>289</v>
      </c>
      <c r="H38" s="6">
        <v>345</v>
      </c>
      <c r="I38" s="6">
        <v>347</v>
      </c>
      <c r="J38" s="6">
        <v>353</v>
      </c>
      <c r="K38" s="6">
        <v>375</v>
      </c>
      <c r="L38" s="6">
        <v>381</v>
      </c>
      <c r="M38" s="6">
        <v>385</v>
      </c>
      <c r="N38" s="6">
        <v>370</v>
      </c>
      <c r="O38" s="6">
        <v>387</v>
      </c>
      <c r="P38" s="6">
        <v>372</v>
      </c>
      <c r="Q38" s="6">
        <v>361</v>
      </c>
      <c r="R38" s="6">
        <v>364</v>
      </c>
      <c r="S38" s="6">
        <v>370</v>
      </c>
      <c r="T38" s="6">
        <v>393</v>
      </c>
      <c r="U38" s="6">
        <v>1690</v>
      </c>
      <c r="V38" s="6">
        <v>1680</v>
      </c>
    </row>
    <row r="39" spans="1:22" customFormat="1" ht="18" customHeight="1">
      <c r="A39" s="36" t="s">
        <v>85</v>
      </c>
      <c r="B39" s="6">
        <v>78</v>
      </c>
      <c r="C39" s="6">
        <v>112</v>
      </c>
      <c r="D39" s="6">
        <v>145</v>
      </c>
      <c r="E39" s="6">
        <v>203</v>
      </c>
      <c r="F39" s="6">
        <v>235</v>
      </c>
      <c r="G39" s="6">
        <v>311</v>
      </c>
      <c r="H39" s="6">
        <v>407</v>
      </c>
      <c r="I39" s="6">
        <v>421</v>
      </c>
      <c r="J39" s="6">
        <v>466</v>
      </c>
      <c r="K39" s="6">
        <v>492</v>
      </c>
      <c r="L39" s="6">
        <v>506</v>
      </c>
      <c r="M39" s="6">
        <v>531</v>
      </c>
      <c r="N39" s="6">
        <v>532</v>
      </c>
      <c r="O39" s="6">
        <v>528</v>
      </c>
      <c r="P39" s="6">
        <v>534</v>
      </c>
      <c r="Q39" s="6">
        <v>523</v>
      </c>
      <c r="R39" s="6">
        <v>560</v>
      </c>
      <c r="S39" s="6">
        <v>630</v>
      </c>
      <c r="T39" s="6">
        <v>722</v>
      </c>
      <c r="U39" s="6">
        <v>808</v>
      </c>
      <c r="V39" s="6">
        <v>886</v>
      </c>
    </row>
    <row r="40" spans="1:22" customFormat="1" ht="18" customHeight="1">
      <c r="A40" s="36" t="s">
        <v>86</v>
      </c>
      <c r="B40" s="6">
        <v>20</v>
      </c>
      <c r="C40" s="6">
        <v>25</v>
      </c>
      <c r="D40" s="6">
        <v>28</v>
      </c>
      <c r="E40" s="6">
        <v>30</v>
      </c>
      <c r="F40" s="6">
        <v>23</v>
      </c>
      <c r="G40" s="6">
        <v>33</v>
      </c>
      <c r="H40" s="6">
        <v>28</v>
      </c>
      <c r="I40" s="6">
        <v>26</v>
      </c>
      <c r="J40" s="6">
        <v>36</v>
      </c>
      <c r="K40" s="6">
        <v>38</v>
      </c>
      <c r="L40" s="6">
        <v>45</v>
      </c>
      <c r="M40" s="6">
        <v>48</v>
      </c>
      <c r="N40" s="6">
        <v>39</v>
      </c>
      <c r="O40" s="6">
        <v>34</v>
      </c>
      <c r="P40" s="6">
        <v>34</v>
      </c>
      <c r="Q40" s="6">
        <v>39</v>
      </c>
      <c r="R40" s="6">
        <v>39</v>
      </c>
      <c r="S40" s="6">
        <v>52</v>
      </c>
      <c r="T40" s="6">
        <v>59</v>
      </c>
      <c r="U40" s="6">
        <v>46</v>
      </c>
      <c r="V40" s="6">
        <v>54</v>
      </c>
    </row>
    <row r="41" spans="1:22" customFormat="1" ht="18" customHeight="1">
      <c r="A41" s="36" t="s">
        <v>87</v>
      </c>
      <c r="B41" s="6">
        <v>50</v>
      </c>
      <c r="C41" s="6">
        <v>61</v>
      </c>
      <c r="D41" s="6">
        <v>67</v>
      </c>
      <c r="E41" s="6">
        <v>89</v>
      </c>
      <c r="F41" s="6">
        <v>96</v>
      </c>
      <c r="G41" s="6">
        <v>107</v>
      </c>
      <c r="H41" s="6">
        <v>127</v>
      </c>
      <c r="I41" s="6">
        <v>150</v>
      </c>
      <c r="J41" s="6">
        <v>134</v>
      </c>
      <c r="K41" s="6">
        <v>132</v>
      </c>
      <c r="L41" s="6">
        <v>127</v>
      </c>
      <c r="M41" s="6">
        <v>129</v>
      </c>
      <c r="N41" s="6">
        <v>127</v>
      </c>
      <c r="O41" s="6">
        <v>119</v>
      </c>
      <c r="P41" s="6">
        <v>118</v>
      </c>
      <c r="Q41" s="6">
        <v>126</v>
      </c>
      <c r="R41" s="6">
        <v>142</v>
      </c>
      <c r="S41" s="6">
        <v>171</v>
      </c>
      <c r="T41" s="6">
        <v>204</v>
      </c>
      <c r="U41" s="6">
        <v>211</v>
      </c>
      <c r="V41" s="6">
        <v>215</v>
      </c>
    </row>
    <row r="42" spans="1:22" customFormat="1" ht="18" customHeight="1">
      <c r="A42" s="36" t="s">
        <v>88</v>
      </c>
      <c r="B42" s="29">
        <v>1366</v>
      </c>
      <c r="C42" s="29">
        <v>2060</v>
      </c>
      <c r="D42" s="29">
        <v>2540</v>
      </c>
      <c r="E42" s="29">
        <v>2718</v>
      </c>
      <c r="F42" s="29">
        <v>2646</v>
      </c>
      <c r="G42" s="29">
        <v>2647</v>
      </c>
      <c r="H42" s="29">
        <v>2792</v>
      </c>
      <c r="I42" s="29">
        <v>2861</v>
      </c>
      <c r="J42" s="29">
        <v>2741</v>
      </c>
      <c r="K42" s="29">
        <v>2477</v>
      </c>
      <c r="L42" s="29">
        <v>2136</v>
      </c>
      <c r="M42" s="29">
        <v>1952</v>
      </c>
      <c r="N42" s="29">
        <v>1632</v>
      </c>
      <c r="O42" s="29">
        <v>1454</v>
      </c>
      <c r="P42" s="29">
        <v>1321</v>
      </c>
      <c r="Q42" s="29">
        <v>1133</v>
      </c>
      <c r="R42" s="29">
        <v>1185</v>
      </c>
      <c r="S42" s="29">
        <v>1351</v>
      </c>
      <c r="T42" s="29">
        <v>1556</v>
      </c>
      <c r="U42" s="29">
        <v>1562</v>
      </c>
      <c r="V42" s="29">
        <v>1569</v>
      </c>
    </row>
    <row r="43" spans="1:22" customFormat="1" ht="18" customHeight="1">
      <c r="A43" s="36" t="s">
        <v>89</v>
      </c>
      <c r="B43" s="29">
        <v>65</v>
      </c>
      <c r="C43" s="29">
        <v>79</v>
      </c>
      <c r="D43" s="29">
        <v>107</v>
      </c>
      <c r="E43" s="29">
        <v>119</v>
      </c>
      <c r="F43" s="29">
        <v>112</v>
      </c>
      <c r="G43" s="29">
        <v>115</v>
      </c>
      <c r="H43" s="29">
        <v>127</v>
      </c>
      <c r="I43" s="29">
        <v>147</v>
      </c>
      <c r="J43" s="29">
        <v>155</v>
      </c>
      <c r="K43" s="29">
        <v>166</v>
      </c>
      <c r="L43" s="29">
        <v>191</v>
      </c>
      <c r="M43" s="29">
        <v>176</v>
      </c>
      <c r="N43" s="29">
        <v>194</v>
      </c>
      <c r="O43" s="29">
        <v>195</v>
      </c>
      <c r="P43" s="29">
        <v>213</v>
      </c>
      <c r="Q43" s="29">
        <v>237</v>
      </c>
      <c r="R43" s="29">
        <v>251</v>
      </c>
      <c r="S43" s="29">
        <v>254</v>
      </c>
      <c r="T43" s="29">
        <v>236</v>
      </c>
      <c r="U43" s="29">
        <v>229</v>
      </c>
      <c r="V43" s="29">
        <v>231</v>
      </c>
    </row>
    <row r="44" spans="1:22" customFormat="1" ht="18" customHeight="1">
      <c r="A44" s="36" t="s">
        <v>90</v>
      </c>
      <c r="B44" s="29">
        <v>1</v>
      </c>
      <c r="C44" s="29">
        <v>2</v>
      </c>
      <c r="D44" s="29">
        <v>2</v>
      </c>
      <c r="E44" s="29">
        <v>2</v>
      </c>
      <c r="F44" s="29">
        <v>1</v>
      </c>
      <c r="G44" s="29">
        <v>1</v>
      </c>
      <c r="H44" s="29">
        <v>1</v>
      </c>
      <c r="I44" s="29">
        <v>2</v>
      </c>
      <c r="J44" s="29">
        <v>2</v>
      </c>
      <c r="K44" s="29">
        <v>2</v>
      </c>
      <c r="L44" s="29">
        <v>2</v>
      </c>
      <c r="M44" s="29">
        <v>4</v>
      </c>
      <c r="N44" s="29">
        <v>4</v>
      </c>
      <c r="O44" s="29">
        <v>4</v>
      </c>
      <c r="P44" s="29">
        <v>4</v>
      </c>
      <c r="Q44" s="29">
        <v>2</v>
      </c>
      <c r="R44" s="29">
        <v>2</v>
      </c>
      <c r="S44" s="29">
        <v>4</v>
      </c>
      <c r="T44" s="29">
        <v>3</v>
      </c>
      <c r="U44" s="29">
        <v>1</v>
      </c>
      <c r="V44" s="29">
        <v>1</v>
      </c>
    </row>
    <row r="45" spans="1:22" customFormat="1" ht="18" customHeight="1">
      <c r="A45" s="30" t="s">
        <v>93</v>
      </c>
      <c r="B45" s="55">
        <v>0</v>
      </c>
      <c r="C45" s="55">
        <v>0</v>
      </c>
      <c r="D45" s="55"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1</v>
      </c>
      <c r="L45" s="55">
        <v>1</v>
      </c>
      <c r="M45" s="55">
        <v>1</v>
      </c>
      <c r="N45" s="55">
        <v>1</v>
      </c>
      <c r="O45" s="55">
        <v>2</v>
      </c>
      <c r="P45" s="55">
        <v>3</v>
      </c>
      <c r="Q45" s="55">
        <v>1</v>
      </c>
      <c r="R45" s="55">
        <v>3</v>
      </c>
      <c r="S45" s="55">
        <v>5</v>
      </c>
      <c r="T45" s="55">
        <v>12</v>
      </c>
      <c r="U45" s="55">
        <v>21</v>
      </c>
      <c r="V45" s="55">
        <v>50</v>
      </c>
    </row>
    <row r="46" spans="1:22" customFormat="1" ht="18" customHeight="1">
      <c r="A46" s="32" t="s">
        <v>47</v>
      </c>
      <c r="B46" s="33"/>
      <c r="C46" s="33"/>
      <c r="D46" s="33"/>
      <c r="E46" s="33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</row>
    <row r="47" spans="1:22" customFormat="1" ht="18" customHeight="1"/>
    <row r="48" spans="1:22" customFormat="1" ht="18" customHeight="1"/>
    <row r="49" spans="1:22" customFormat="1" ht="18" customHeight="1"/>
    <row r="50" spans="1:22" customFormat="1" ht="18" customHeight="1">
      <c r="A50" s="33" t="s">
        <v>94</v>
      </c>
      <c r="B50" s="5"/>
      <c r="C50" s="5"/>
      <c r="D50" s="5"/>
      <c r="E50" s="5"/>
      <c r="F50" s="5"/>
      <c r="G50" s="5"/>
    </row>
    <row r="51" spans="1:22" customFormat="1" ht="18" customHeight="1"/>
    <row r="52" spans="1:22" customFormat="1" ht="18" customHeight="1">
      <c r="A52" s="80" t="s">
        <v>14</v>
      </c>
      <c r="B52" s="81">
        <v>2002</v>
      </c>
      <c r="C52" s="81">
        <v>2003</v>
      </c>
      <c r="D52" s="81">
        <v>2004</v>
      </c>
      <c r="E52" s="81">
        <v>2005</v>
      </c>
      <c r="F52" s="81">
        <v>2006</v>
      </c>
      <c r="G52" s="81">
        <v>2007</v>
      </c>
      <c r="H52" s="81">
        <v>2008</v>
      </c>
      <c r="I52" s="81">
        <v>2009</v>
      </c>
      <c r="J52" s="81">
        <v>2010</v>
      </c>
      <c r="K52" s="81">
        <v>2011</v>
      </c>
      <c r="L52" s="81">
        <v>2012</v>
      </c>
      <c r="M52" s="81">
        <v>2013</v>
      </c>
      <c r="N52" s="81">
        <v>2014</v>
      </c>
      <c r="O52" s="81">
        <v>2015</v>
      </c>
      <c r="P52" s="81">
        <v>2016</v>
      </c>
      <c r="Q52" s="81">
        <v>2017</v>
      </c>
      <c r="R52" s="81">
        <v>2018</v>
      </c>
      <c r="S52" s="81">
        <v>2019</v>
      </c>
      <c r="T52" s="81">
        <v>2020</v>
      </c>
      <c r="U52" s="81">
        <v>2021</v>
      </c>
      <c r="V52" s="81">
        <v>2022</v>
      </c>
    </row>
    <row r="53" spans="1:22" customFormat="1" ht="18" customHeight="1">
      <c r="A53" s="57" t="s">
        <v>82</v>
      </c>
      <c r="B53" s="53">
        <f t="shared" ref="B53:T53" si="0">SUM(B54:B62)</f>
        <v>1</v>
      </c>
      <c r="C53" s="53">
        <f t="shared" si="0"/>
        <v>1</v>
      </c>
      <c r="D53" s="53">
        <f t="shared" si="0"/>
        <v>0.99999999999999989</v>
      </c>
      <c r="E53" s="53">
        <f t="shared" si="0"/>
        <v>1</v>
      </c>
      <c r="F53" s="53">
        <f t="shared" si="0"/>
        <v>1</v>
      </c>
      <c r="G53" s="53">
        <f t="shared" si="0"/>
        <v>1</v>
      </c>
      <c r="H53" s="53">
        <f t="shared" si="0"/>
        <v>1</v>
      </c>
      <c r="I53" s="53">
        <f t="shared" si="0"/>
        <v>1.0000000000000002</v>
      </c>
      <c r="J53" s="53">
        <f t="shared" si="0"/>
        <v>0.99999999999999989</v>
      </c>
      <c r="K53" s="53">
        <f t="shared" si="0"/>
        <v>1</v>
      </c>
      <c r="L53" s="53">
        <f t="shared" si="0"/>
        <v>1</v>
      </c>
      <c r="M53" s="53">
        <f t="shared" si="0"/>
        <v>1</v>
      </c>
      <c r="N53" s="53">
        <f t="shared" si="0"/>
        <v>0.99999999999999989</v>
      </c>
      <c r="O53" s="53">
        <f t="shared" si="0"/>
        <v>1</v>
      </c>
      <c r="P53" s="53">
        <f t="shared" si="0"/>
        <v>1</v>
      </c>
      <c r="Q53" s="53">
        <f t="shared" si="0"/>
        <v>1.0000000000000002</v>
      </c>
      <c r="R53" s="53">
        <f t="shared" si="0"/>
        <v>0.99999999999999989</v>
      </c>
      <c r="S53" s="53">
        <f t="shared" si="0"/>
        <v>0.99999999999999989</v>
      </c>
      <c r="T53" s="53">
        <f t="shared" si="0"/>
        <v>1</v>
      </c>
      <c r="U53" s="53">
        <f>SUM(U54:U62)</f>
        <v>1.0000000000000002</v>
      </c>
      <c r="V53" s="53">
        <f>SUM(V54:V62)</f>
        <v>0.99999999999999989</v>
      </c>
    </row>
    <row r="54" spans="1:22" customFormat="1" ht="18" customHeight="1">
      <c r="A54" s="36" t="s">
        <v>83</v>
      </c>
      <c r="B54" s="7">
        <f t="shared" ref="B54:T54" si="1">B9/B8</f>
        <v>0.15794935657949358</v>
      </c>
      <c r="C54" s="7">
        <f t="shared" si="1"/>
        <v>0.16029888622585647</v>
      </c>
      <c r="D54" s="7">
        <f t="shared" si="1"/>
        <v>0.19241758241758242</v>
      </c>
      <c r="E54" s="7">
        <f t="shared" si="1"/>
        <v>0.26767039307609086</v>
      </c>
      <c r="F54" s="7">
        <f t="shared" si="1"/>
        <v>0.31896696293811838</v>
      </c>
      <c r="G54" s="7">
        <f t="shared" si="1"/>
        <v>0.42177127338563669</v>
      </c>
      <c r="H54" s="7">
        <f t="shared" si="1"/>
        <v>0.44687827911857292</v>
      </c>
      <c r="I54" s="7">
        <f t="shared" si="1"/>
        <v>0.46762545137591832</v>
      </c>
      <c r="J54" s="7">
        <f t="shared" si="1"/>
        <v>0.48108276291225888</v>
      </c>
      <c r="K54" s="7">
        <f t="shared" si="1"/>
        <v>0.48401826484018262</v>
      </c>
      <c r="L54" s="7">
        <f t="shared" si="1"/>
        <v>0.50295579739352414</v>
      </c>
      <c r="M54" s="7">
        <f t="shared" si="1"/>
        <v>0.51482799525504153</v>
      </c>
      <c r="N54" s="7">
        <f t="shared" si="1"/>
        <v>0.49331267329962486</v>
      </c>
      <c r="O54" s="7">
        <f t="shared" si="1"/>
        <v>0.50055418194219459</v>
      </c>
      <c r="P54" s="7">
        <f t="shared" si="1"/>
        <v>0.49900990099009901</v>
      </c>
      <c r="Q54" s="7">
        <f t="shared" si="1"/>
        <v>0.50123550655768867</v>
      </c>
      <c r="R54" s="7">
        <f t="shared" si="1"/>
        <v>0.50095255375124736</v>
      </c>
      <c r="S54" s="7">
        <f t="shared" si="1"/>
        <v>0.49388570002495635</v>
      </c>
      <c r="T54" s="7">
        <f t="shared" si="1"/>
        <v>0.47592506579965937</v>
      </c>
      <c r="U54" s="7">
        <f>U9/U8</f>
        <v>0.27781164279183174</v>
      </c>
      <c r="V54" s="7">
        <f>V9/V8</f>
        <v>0.28154327424400416</v>
      </c>
    </row>
    <row r="55" spans="1:22" customFormat="1" ht="18" customHeight="1">
      <c r="A55" s="36" t="s">
        <v>84</v>
      </c>
      <c r="B55" s="7">
        <f t="shared" ref="B55:T55" si="2">B10/B8</f>
        <v>9.3192195931921962E-2</v>
      </c>
      <c r="C55" s="7">
        <f t="shared" si="2"/>
        <v>0.10700690821937121</v>
      </c>
      <c r="D55" s="7">
        <f t="shared" si="2"/>
        <v>0.11043956043956044</v>
      </c>
      <c r="E55" s="7">
        <f t="shared" si="2"/>
        <v>9.6195456184637582E-2</v>
      </c>
      <c r="F55" s="7">
        <f t="shared" si="2"/>
        <v>0.10539996645983565</v>
      </c>
      <c r="G55" s="7">
        <f t="shared" si="2"/>
        <v>4.6922148461074231E-2</v>
      </c>
      <c r="H55" s="7">
        <f t="shared" si="2"/>
        <v>4.6956977964323188E-2</v>
      </c>
      <c r="I55" s="7">
        <f t="shared" si="2"/>
        <v>4.3954675631926288E-2</v>
      </c>
      <c r="J55" s="7">
        <f t="shared" si="2"/>
        <v>4.3621655258245177E-2</v>
      </c>
      <c r="K55" s="7">
        <f t="shared" si="2"/>
        <v>4.6771037181996086E-2</v>
      </c>
      <c r="L55" s="7">
        <f t="shared" si="2"/>
        <v>4.7292758296385864E-2</v>
      </c>
      <c r="M55" s="7">
        <f t="shared" si="2"/>
        <v>4.926383364733794E-2</v>
      </c>
      <c r="N55" s="7">
        <f t="shared" si="2"/>
        <v>5.5374327189691729E-2</v>
      </c>
      <c r="O55" s="7">
        <f t="shared" si="2"/>
        <v>5.9169579674311537E-2</v>
      </c>
      <c r="P55" s="7">
        <f t="shared" si="2"/>
        <v>5.8415841584158419E-2</v>
      </c>
      <c r="Q55" s="7">
        <f t="shared" si="2"/>
        <v>5.9684470632959515E-2</v>
      </c>
      <c r="R55" s="7">
        <f t="shared" si="2"/>
        <v>5.8423296743173363E-2</v>
      </c>
      <c r="S55" s="7">
        <f t="shared" si="2"/>
        <v>5.4571167124199321E-2</v>
      </c>
      <c r="T55" s="7">
        <f t="shared" si="2"/>
        <v>5.3491252515869329E-2</v>
      </c>
      <c r="U55" s="7">
        <f>U10/U8</f>
        <v>0.25167631819567204</v>
      </c>
      <c r="V55" s="7">
        <f>V10/V8</f>
        <v>0.24847311187248622</v>
      </c>
    </row>
    <row r="56" spans="1:22" customFormat="1" ht="18" customHeight="1">
      <c r="A56" s="36" t="s">
        <v>85</v>
      </c>
      <c r="B56" s="7">
        <f t="shared" ref="B56:T56" si="3">B11/B8</f>
        <v>9.5890410958904104E-2</v>
      </c>
      <c r="C56" s="7">
        <f t="shared" si="3"/>
        <v>8.4308473142534895E-2</v>
      </c>
      <c r="D56" s="7">
        <f t="shared" si="3"/>
        <v>7.1318681318681312E-2</v>
      </c>
      <c r="E56" s="7">
        <f t="shared" si="3"/>
        <v>7.8164442841687706E-2</v>
      </c>
      <c r="F56" s="7">
        <f t="shared" si="3"/>
        <v>8.2173402649672989E-2</v>
      </c>
      <c r="G56" s="7">
        <f t="shared" si="3"/>
        <v>8.6074230537115271E-2</v>
      </c>
      <c r="H56" s="7">
        <f t="shared" si="3"/>
        <v>9.1225078698845746E-2</v>
      </c>
      <c r="I56" s="7">
        <f t="shared" si="3"/>
        <v>8.7224505042958533E-2</v>
      </c>
      <c r="J56" s="7">
        <f t="shared" si="3"/>
        <v>9.2594897324206601E-2</v>
      </c>
      <c r="K56" s="7">
        <f t="shared" si="3"/>
        <v>9.9543378995433793E-2</v>
      </c>
      <c r="L56" s="7">
        <f t="shared" si="3"/>
        <v>0.10493080747010614</v>
      </c>
      <c r="M56" s="7">
        <f t="shared" si="3"/>
        <v>0.10808736305910265</v>
      </c>
      <c r="N56" s="7">
        <f t="shared" si="3"/>
        <v>0.12469417713260479</v>
      </c>
      <c r="O56" s="7">
        <f t="shared" si="3"/>
        <v>0.1287407281098133</v>
      </c>
      <c r="P56" s="7">
        <f t="shared" si="3"/>
        <v>0.13528352835283527</v>
      </c>
      <c r="Q56" s="7">
        <f t="shared" si="3"/>
        <v>0.13999239688272191</v>
      </c>
      <c r="R56" s="7">
        <f t="shared" si="3"/>
        <v>0.1436995373310351</v>
      </c>
      <c r="S56" s="7">
        <f t="shared" si="3"/>
        <v>0.14641044838199818</v>
      </c>
      <c r="T56" s="7">
        <f t="shared" si="3"/>
        <v>0.15466790524849047</v>
      </c>
      <c r="U56" s="7">
        <f>U11/U8</f>
        <v>0.16572691252666868</v>
      </c>
      <c r="V56" s="7">
        <f>V11/V8</f>
        <v>0.17302249366900044</v>
      </c>
    </row>
    <row r="57" spans="1:22" customFormat="1" ht="18" customHeight="1">
      <c r="A57" s="36" t="s">
        <v>86</v>
      </c>
      <c r="B57" s="7">
        <f t="shared" ref="B57:T57" si="4">B12/B8</f>
        <v>7.0568700705687009E-3</v>
      </c>
      <c r="C57" s="7">
        <f t="shared" si="4"/>
        <v>6.4852671648103766E-3</v>
      </c>
      <c r="D57" s="7">
        <f t="shared" si="4"/>
        <v>5.824175824175824E-3</v>
      </c>
      <c r="E57" s="7">
        <f t="shared" si="4"/>
        <v>6.1305445366029573E-3</v>
      </c>
      <c r="F57" s="7">
        <f t="shared" si="4"/>
        <v>4.9471742411537813E-3</v>
      </c>
      <c r="G57" s="7">
        <f t="shared" si="4"/>
        <v>5.2806276403138197E-3</v>
      </c>
      <c r="H57" s="7">
        <f t="shared" si="4"/>
        <v>4.3284365162644285E-3</v>
      </c>
      <c r="I57" s="7">
        <f t="shared" si="4"/>
        <v>3.673266093886191E-3</v>
      </c>
      <c r="J57" s="7">
        <f t="shared" si="4"/>
        <v>4.3559427504667085E-3</v>
      </c>
      <c r="K57" s="7">
        <f t="shared" si="4"/>
        <v>4.8271363339856491E-3</v>
      </c>
      <c r="L57" s="7">
        <f t="shared" si="4"/>
        <v>5.1054682251780196E-3</v>
      </c>
      <c r="M57" s="7">
        <f t="shared" si="4"/>
        <v>5.7218616984160212E-3</v>
      </c>
      <c r="N57" s="7">
        <f t="shared" si="4"/>
        <v>5.5455879954330453E-3</v>
      </c>
      <c r="O57" s="7">
        <f t="shared" si="4"/>
        <v>5.6270781822832299E-3</v>
      </c>
      <c r="P57" s="7">
        <f t="shared" si="4"/>
        <v>5.9405940594059407E-3</v>
      </c>
      <c r="Q57" s="7">
        <f t="shared" si="4"/>
        <v>6.1775327884432615E-3</v>
      </c>
      <c r="R57" s="7">
        <f t="shared" si="4"/>
        <v>5.6246031026036467E-3</v>
      </c>
      <c r="S57" s="7">
        <f t="shared" si="4"/>
        <v>6.7382081357624159E-3</v>
      </c>
      <c r="T57" s="7">
        <f t="shared" si="4"/>
        <v>6.9670227589410123E-3</v>
      </c>
      <c r="U57" s="7">
        <f>U12/U8</f>
        <v>5.7147211216092651E-3</v>
      </c>
      <c r="V57" s="7">
        <f>V12/V8</f>
        <v>6.554446596156711E-3</v>
      </c>
    </row>
    <row r="58" spans="1:22" customFormat="1" ht="18" customHeight="1">
      <c r="A58" s="36" t="s">
        <v>87</v>
      </c>
      <c r="B58" s="7">
        <f t="shared" ref="B58:T58" si="5">B13/B8</f>
        <v>1.7849730178497301E-2</v>
      </c>
      <c r="C58" s="7">
        <f t="shared" si="5"/>
        <v>1.4944311292823911E-2</v>
      </c>
      <c r="D58" s="7">
        <f t="shared" si="5"/>
        <v>1.3516483516483517E-2</v>
      </c>
      <c r="E58" s="7">
        <f t="shared" si="5"/>
        <v>1.5326361341507392E-2</v>
      </c>
      <c r="F58" s="7">
        <f t="shared" si="5"/>
        <v>1.4925373134328358E-2</v>
      </c>
      <c r="G58" s="7">
        <f t="shared" si="5"/>
        <v>1.4710319855159927E-2</v>
      </c>
      <c r="H58" s="7">
        <f t="shared" si="5"/>
        <v>1.4231374606505771E-2</v>
      </c>
      <c r="I58" s="7">
        <f t="shared" si="5"/>
        <v>1.5128875607022786E-2</v>
      </c>
      <c r="J58" s="7">
        <f t="shared" si="5"/>
        <v>1.4250155569383945E-2</v>
      </c>
      <c r="K58" s="7">
        <f t="shared" si="5"/>
        <v>1.4090019569471625E-2</v>
      </c>
      <c r="L58" s="7">
        <f t="shared" si="5"/>
        <v>1.5182050248555691E-2</v>
      </c>
      <c r="M58" s="7">
        <f t="shared" si="5"/>
        <v>1.5281557462842788E-2</v>
      </c>
      <c r="N58" s="7">
        <f t="shared" si="5"/>
        <v>1.6473658457021693E-2</v>
      </c>
      <c r="O58" s="7">
        <f t="shared" si="5"/>
        <v>1.6454940745161566E-2</v>
      </c>
      <c r="P58" s="7">
        <f t="shared" si="5"/>
        <v>1.7911791179117911E-2</v>
      </c>
      <c r="Q58" s="7">
        <f t="shared" si="5"/>
        <v>1.9673065957042386E-2</v>
      </c>
      <c r="R58" s="7">
        <f t="shared" si="5"/>
        <v>2.1137621337204027E-2</v>
      </c>
      <c r="S58" s="7">
        <f t="shared" si="5"/>
        <v>2.3292571333499709E-2</v>
      </c>
      <c r="T58" s="7">
        <f t="shared" si="5"/>
        <v>2.562316148010528E-2</v>
      </c>
      <c r="U58" s="7">
        <f>U13/U8</f>
        <v>2.6973483693995732E-2</v>
      </c>
      <c r="V58" s="7">
        <f>V13/V8</f>
        <v>2.6515715775361239E-2</v>
      </c>
    </row>
    <row r="59" spans="1:22" customFormat="1" ht="18" customHeight="1">
      <c r="A59" s="36" t="s">
        <v>88</v>
      </c>
      <c r="B59" s="38">
        <f t="shared" ref="B59:T59" si="6">B14/B8</f>
        <v>0.59070153590701535</v>
      </c>
      <c r="C59" s="38">
        <f t="shared" si="6"/>
        <v>0.59932327646975891</v>
      </c>
      <c r="D59" s="38">
        <f t="shared" si="6"/>
        <v>0.57813186813186812</v>
      </c>
      <c r="E59" s="38">
        <f t="shared" si="6"/>
        <v>0.50856473133790114</v>
      </c>
      <c r="F59" s="38">
        <f t="shared" si="6"/>
        <v>0.44600033540164347</v>
      </c>
      <c r="G59" s="38">
        <f t="shared" si="6"/>
        <v>0.39883826191913097</v>
      </c>
      <c r="H59" s="38">
        <f t="shared" si="6"/>
        <v>0.36883525708289611</v>
      </c>
      <c r="I59" s="38">
        <f t="shared" si="6"/>
        <v>0.35412775494957044</v>
      </c>
      <c r="J59" s="38">
        <f t="shared" si="6"/>
        <v>0.33690105787181085</v>
      </c>
      <c r="K59" s="38">
        <f t="shared" si="6"/>
        <v>0.31963470319634701</v>
      </c>
      <c r="L59" s="38">
        <f t="shared" si="6"/>
        <v>0.2840924358457611</v>
      </c>
      <c r="M59" s="38">
        <f t="shared" si="6"/>
        <v>0.26627590537994555</v>
      </c>
      <c r="N59" s="38">
        <f t="shared" si="6"/>
        <v>0.26031642472679822</v>
      </c>
      <c r="O59" s="38">
        <f t="shared" si="6"/>
        <v>0.24222013811919174</v>
      </c>
      <c r="P59" s="38">
        <f t="shared" si="6"/>
        <v>0.23168316831683169</v>
      </c>
      <c r="Q59" s="38">
        <f t="shared" si="6"/>
        <v>0.2138376734461129</v>
      </c>
      <c r="R59" s="38">
        <f t="shared" si="6"/>
        <v>0.20983398348906832</v>
      </c>
      <c r="S59" s="38">
        <f t="shared" si="6"/>
        <v>0.21811829298727228</v>
      </c>
      <c r="T59" s="38">
        <f t="shared" si="6"/>
        <v>0.23362749651648862</v>
      </c>
      <c r="U59" s="7">
        <f>U14/U8</f>
        <v>0.22630295641572692</v>
      </c>
      <c r="V59" s="7">
        <f>V14/V8</f>
        <v>0.21711604349769104</v>
      </c>
    </row>
    <row r="60" spans="1:22" customFormat="1" ht="18" customHeight="1">
      <c r="A60" s="36" t="s">
        <v>89</v>
      </c>
      <c r="B60" s="38">
        <f t="shared" ref="B60:T60" si="7">B15/B8</f>
        <v>3.7152345371523454E-2</v>
      </c>
      <c r="C60" s="38">
        <f t="shared" si="7"/>
        <v>2.7209925278443535E-2</v>
      </c>
      <c r="D60" s="38">
        <f t="shared" si="7"/>
        <v>2.8131868131868132E-2</v>
      </c>
      <c r="E60" s="38">
        <f t="shared" si="7"/>
        <v>2.7677605481428055E-2</v>
      </c>
      <c r="F60" s="38">
        <f t="shared" si="7"/>
        <v>2.7419084353513333E-2</v>
      </c>
      <c r="G60" s="38">
        <f t="shared" si="7"/>
        <v>2.6252263126131561E-2</v>
      </c>
      <c r="H60" s="38">
        <f t="shared" si="7"/>
        <v>2.7347848898216159E-2</v>
      </c>
      <c r="I60" s="38">
        <f t="shared" si="7"/>
        <v>2.8016436309301458E-2</v>
      </c>
      <c r="J60" s="38">
        <f t="shared" si="7"/>
        <v>2.6944617299315493E-2</v>
      </c>
      <c r="K60" s="38">
        <f t="shared" si="7"/>
        <v>3.0724070450097847E-2</v>
      </c>
      <c r="L60" s="38">
        <f t="shared" si="7"/>
        <v>4.0037619239553943E-2</v>
      </c>
      <c r="M60" s="38">
        <f t="shared" si="7"/>
        <v>3.9913474286511756E-2</v>
      </c>
      <c r="N60" s="38">
        <f t="shared" si="7"/>
        <v>4.3549176317077151E-2</v>
      </c>
      <c r="O60" s="38">
        <f t="shared" si="7"/>
        <v>4.6210248102992582E-2</v>
      </c>
      <c r="P60" s="38">
        <f t="shared" si="7"/>
        <v>5.0585058505850586E-2</v>
      </c>
      <c r="Q60" s="38">
        <f t="shared" si="7"/>
        <v>5.8829119939175063E-2</v>
      </c>
      <c r="R60" s="38">
        <f t="shared" si="7"/>
        <v>5.9239771387099703E-2</v>
      </c>
      <c r="S60" s="38">
        <f t="shared" si="7"/>
        <v>5.5070293652774313E-2</v>
      </c>
      <c r="T60" s="38">
        <f t="shared" si="7"/>
        <v>4.7607988852763586E-2</v>
      </c>
      <c r="U60" s="7">
        <f>U15/U8</f>
        <v>4.2746113989637305E-2</v>
      </c>
      <c r="V60" s="7">
        <f>V15/V8</f>
        <v>4.1039773573663042E-2</v>
      </c>
    </row>
    <row r="61" spans="1:22" customFormat="1" ht="18" customHeight="1">
      <c r="A61" s="36" t="s">
        <v>90</v>
      </c>
      <c r="B61" s="38">
        <f t="shared" ref="B61:T61" si="8">B16/B8</f>
        <v>2.0755500207555002E-4</v>
      </c>
      <c r="C61" s="38">
        <f t="shared" si="8"/>
        <v>4.229522064006767E-4</v>
      </c>
      <c r="D61" s="38">
        <f t="shared" si="8"/>
        <v>2.1978021978021978E-4</v>
      </c>
      <c r="E61" s="38">
        <f t="shared" si="8"/>
        <v>2.7046520014424813E-4</v>
      </c>
      <c r="F61" s="38">
        <f t="shared" si="8"/>
        <v>1.6770082173402648E-4</v>
      </c>
      <c r="G61" s="38">
        <f t="shared" si="8"/>
        <v>1.5087507543753772E-4</v>
      </c>
      <c r="H61" s="38">
        <f t="shared" si="8"/>
        <v>1.9674711437565583E-4</v>
      </c>
      <c r="I61" s="38">
        <f t="shared" si="8"/>
        <v>1.8677624206200972E-4</v>
      </c>
      <c r="J61" s="38">
        <f t="shared" si="8"/>
        <v>1.866832607342875E-4</v>
      </c>
      <c r="K61" s="38">
        <f t="shared" si="8"/>
        <v>1.9569471624266145E-4</v>
      </c>
      <c r="L61" s="38">
        <f t="shared" si="8"/>
        <v>2.0153164046755341E-4</v>
      </c>
      <c r="M61" s="38">
        <f t="shared" si="8"/>
        <v>4.1867280720117231E-4</v>
      </c>
      <c r="N61" s="38">
        <f t="shared" si="8"/>
        <v>4.8931658783232747E-4</v>
      </c>
      <c r="O61" s="38">
        <f t="shared" si="8"/>
        <v>5.1155256202574818E-4</v>
      </c>
      <c r="P61" s="38">
        <f t="shared" si="8"/>
        <v>4.5004500450045003E-4</v>
      </c>
      <c r="Q61" s="38">
        <f t="shared" si="8"/>
        <v>1.9007793195210037E-4</v>
      </c>
      <c r="R61" s="38">
        <f t="shared" si="8"/>
        <v>1.8143880976140796E-4</v>
      </c>
      <c r="S61" s="38">
        <f t="shared" si="8"/>
        <v>4.991265285749938E-4</v>
      </c>
      <c r="T61" s="38">
        <f t="shared" si="8"/>
        <v>3.8705681994116736E-4</v>
      </c>
      <c r="U61" s="7">
        <f>U16/U8</f>
        <v>7.6196281621456868E-5</v>
      </c>
      <c r="V61" s="7">
        <f>V16/V8</f>
        <v>7.4482347683598989E-5</v>
      </c>
    </row>
    <row r="62" spans="1:22" customFormat="1" ht="18" customHeight="1">
      <c r="A62" s="30" t="s">
        <v>93</v>
      </c>
      <c r="B62" s="56">
        <f t="shared" ref="B62:T62" si="9">B17/B8</f>
        <v>0</v>
      </c>
      <c r="C62" s="56">
        <f t="shared" si="9"/>
        <v>0</v>
      </c>
      <c r="D62" s="56">
        <f t="shared" si="9"/>
        <v>0</v>
      </c>
      <c r="E62" s="56">
        <f t="shared" si="9"/>
        <v>0</v>
      </c>
      <c r="F62" s="56">
        <f t="shared" si="9"/>
        <v>0</v>
      </c>
      <c r="G62" s="56">
        <f t="shared" si="9"/>
        <v>0</v>
      </c>
      <c r="H62" s="56">
        <f t="shared" si="9"/>
        <v>0</v>
      </c>
      <c r="I62" s="56">
        <f t="shared" si="9"/>
        <v>6.225874735400324E-5</v>
      </c>
      <c r="J62" s="56">
        <f t="shared" si="9"/>
        <v>6.2227753578095825E-5</v>
      </c>
      <c r="K62" s="56">
        <f t="shared" si="9"/>
        <v>1.9569471624266145E-4</v>
      </c>
      <c r="L62" s="56">
        <f t="shared" si="9"/>
        <v>2.0153164046755341E-4</v>
      </c>
      <c r="M62" s="56">
        <f t="shared" si="9"/>
        <v>2.0933640360058616E-4</v>
      </c>
      <c r="N62" s="56">
        <f t="shared" si="9"/>
        <v>2.4465829391616373E-4</v>
      </c>
      <c r="O62" s="56">
        <f t="shared" si="9"/>
        <v>5.1155256202574818E-4</v>
      </c>
      <c r="P62" s="56">
        <f t="shared" si="9"/>
        <v>7.2007200720072004E-4</v>
      </c>
      <c r="Q62" s="56">
        <f t="shared" si="9"/>
        <v>3.8015586390420075E-4</v>
      </c>
      <c r="R62" s="56">
        <f t="shared" si="9"/>
        <v>9.0719404880703985E-4</v>
      </c>
      <c r="S62" s="56">
        <f t="shared" si="9"/>
        <v>1.4141918309624824E-3</v>
      </c>
      <c r="T62" s="56">
        <f t="shared" si="9"/>
        <v>1.7030500077411363E-3</v>
      </c>
      <c r="U62" s="99">
        <f>U17/U8</f>
        <v>2.9716549832368181E-3</v>
      </c>
      <c r="V62" s="99">
        <f>V17/V8</f>
        <v>5.6606584239535232E-3</v>
      </c>
    </row>
    <row r="63" spans="1:22" customFormat="1" ht="18" customHeight="1">
      <c r="A63" s="32" t="s">
        <v>52</v>
      </c>
      <c r="B63" s="33"/>
      <c r="C63" s="33"/>
      <c r="D63" s="33"/>
      <c r="E63" s="33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</row>
    <row r="64" spans="1:22" customFormat="1" ht="18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customFormat="1" ht="18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customFormat="1" ht="18" customHeight="1">
      <c r="A66" s="80" t="s">
        <v>48</v>
      </c>
      <c r="B66" s="81">
        <v>2002</v>
      </c>
      <c r="C66" s="81">
        <v>2003</v>
      </c>
      <c r="D66" s="81">
        <v>2004</v>
      </c>
      <c r="E66" s="81">
        <v>2005</v>
      </c>
      <c r="F66" s="81">
        <v>2006</v>
      </c>
      <c r="G66" s="81">
        <v>2007</v>
      </c>
      <c r="H66" s="81">
        <v>2008</v>
      </c>
      <c r="I66" s="81">
        <v>2009</v>
      </c>
      <c r="J66" s="81">
        <v>2010</v>
      </c>
      <c r="K66" s="81">
        <v>2011</v>
      </c>
      <c r="L66" s="81">
        <v>2012</v>
      </c>
      <c r="M66" s="81">
        <v>2013</v>
      </c>
      <c r="N66" s="81">
        <v>2014</v>
      </c>
      <c r="O66" s="81">
        <v>2015</v>
      </c>
      <c r="P66" s="81">
        <v>2016</v>
      </c>
      <c r="Q66" s="81">
        <v>2017</v>
      </c>
      <c r="R66" s="81">
        <v>2018</v>
      </c>
      <c r="S66" s="81">
        <v>2019</v>
      </c>
      <c r="T66" s="81">
        <v>2020</v>
      </c>
      <c r="U66" s="81">
        <v>2021</v>
      </c>
      <c r="V66" s="81">
        <v>2022</v>
      </c>
    </row>
    <row r="67" spans="1:22" customFormat="1" ht="18" customHeight="1">
      <c r="A67" s="57" t="s">
        <v>82</v>
      </c>
      <c r="B67" s="53">
        <f t="shared" ref="B67:T67" si="10">SUM(B68:B76)</f>
        <v>1</v>
      </c>
      <c r="C67" s="53">
        <f t="shared" si="10"/>
        <v>0.99999999999999989</v>
      </c>
      <c r="D67" s="53">
        <f t="shared" si="10"/>
        <v>1</v>
      </c>
      <c r="E67" s="53">
        <f t="shared" si="10"/>
        <v>1</v>
      </c>
      <c r="F67" s="53">
        <f t="shared" si="10"/>
        <v>1.0000000000000002</v>
      </c>
      <c r="G67" s="53">
        <f t="shared" si="10"/>
        <v>1</v>
      </c>
      <c r="H67" s="53">
        <f t="shared" si="10"/>
        <v>1</v>
      </c>
      <c r="I67" s="53">
        <f t="shared" si="10"/>
        <v>1</v>
      </c>
      <c r="J67" s="53">
        <f t="shared" si="10"/>
        <v>1</v>
      </c>
      <c r="K67" s="53">
        <f t="shared" si="10"/>
        <v>1.0000000000000002</v>
      </c>
      <c r="L67" s="53">
        <f t="shared" si="10"/>
        <v>0.99999999999999989</v>
      </c>
      <c r="M67" s="53">
        <f t="shared" si="10"/>
        <v>0.99999999999999989</v>
      </c>
      <c r="N67" s="53">
        <f t="shared" si="10"/>
        <v>1</v>
      </c>
      <c r="O67" s="53">
        <f t="shared" si="10"/>
        <v>1</v>
      </c>
      <c r="P67" s="53">
        <f t="shared" si="10"/>
        <v>1.0000000000000002</v>
      </c>
      <c r="Q67" s="53">
        <f t="shared" si="10"/>
        <v>1</v>
      </c>
      <c r="R67" s="53">
        <f t="shared" si="10"/>
        <v>1</v>
      </c>
      <c r="S67" s="53">
        <f t="shared" si="10"/>
        <v>1</v>
      </c>
      <c r="T67" s="53">
        <f t="shared" si="10"/>
        <v>1</v>
      </c>
      <c r="U67" s="53">
        <f>SUM(U68:U76)</f>
        <v>1</v>
      </c>
      <c r="V67" s="53">
        <f>SUM(V68:V76)</f>
        <v>0.99999999999999989</v>
      </c>
    </row>
    <row r="68" spans="1:22" customFormat="1" ht="18" customHeight="1">
      <c r="A68" s="36" t="s">
        <v>83</v>
      </c>
      <c r="B68" s="7">
        <f t="shared" ref="B68:T68" si="11">B23/B22</f>
        <v>0.15255501678478181</v>
      </c>
      <c r="C68" s="7">
        <f t="shared" si="11"/>
        <v>0.15680166147455868</v>
      </c>
      <c r="D68" s="7">
        <f t="shared" si="11"/>
        <v>0.18921127911728647</v>
      </c>
      <c r="E68" s="7">
        <f t="shared" si="11"/>
        <v>0.25751001335113483</v>
      </c>
      <c r="F68" s="7">
        <f t="shared" si="11"/>
        <v>0.31086786551993745</v>
      </c>
      <c r="G68" s="7">
        <f t="shared" si="11"/>
        <v>0.41330702001691572</v>
      </c>
      <c r="H68" s="7">
        <f t="shared" si="11"/>
        <v>0.44062651772705197</v>
      </c>
      <c r="I68" s="7">
        <f t="shared" si="11"/>
        <v>0.46365651615914127</v>
      </c>
      <c r="J68" s="7">
        <f t="shared" si="11"/>
        <v>0.47862747394308469</v>
      </c>
      <c r="K68" s="7">
        <f t="shared" si="11"/>
        <v>0.47750309023485787</v>
      </c>
      <c r="L68" s="7">
        <f t="shared" si="11"/>
        <v>0.49118132216723764</v>
      </c>
      <c r="M68" s="7">
        <f t="shared" si="11"/>
        <v>0.50504648074369185</v>
      </c>
      <c r="N68" s="7">
        <f t="shared" si="11"/>
        <v>0.48307596318827017</v>
      </c>
      <c r="O68" s="7">
        <f t="shared" si="11"/>
        <v>0.48824681684622917</v>
      </c>
      <c r="P68" s="7">
        <f t="shared" si="11"/>
        <v>0.48426907700330263</v>
      </c>
      <c r="Q68" s="7">
        <f t="shared" si="11"/>
        <v>0.4814678899082569</v>
      </c>
      <c r="R68" s="7">
        <f t="shared" si="11"/>
        <v>0.47993664202745512</v>
      </c>
      <c r="S68" s="7">
        <f t="shared" si="11"/>
        <v>0.47527472527472525</v>
      </c>
      <c r="T68" s="7">
        <f t="shared" si="11"/>
        <v>0.45919444863478653</v>
      </c>
      <c r="U68" s="7">
        <f>U23/U22</f>
        <v>0.26836537028758756</v>
      </c>
      <c r="V68" s="7">
        <f>V23/V22</f>
        <v>0.27347297495239492</v>
      </c>
    </row>
    <row r="69" spans="1:22" customFormat="1" ht="18" customHeight="1">
      <c r="A69" s="36" t="s">
        <v>84</v>
      </c>
      <c r="B69" s="7">
        <f t="shared" ref="B69:T69" si="12">B24/B22</f>
        <v>9.1010816859380825E-2</v>
      </c>
      <c r="C69" s="7">
        <f t="shared" si="12"/>
        <v>0.10124610591900311</v>
      </c>
      <c r="D69" s="7">
        <f t="shared" si="12"/>
        <v>0.1048222313036371</v>
      </c>
      <c r="E69" s="7">
        <f t="shared" si="12"/>
        <v>9.2456608811748997E-2</v>
      </c>
      <c r="F69" s="7">
        <f t="shared" si="12"/>
        <v>0.10242376856919469</v>
      </c>
      <c r="G69" s="7">
        <f t="shared" si="12"/>
        <v>4.6941076966450522E-2</v>
      </c>
      <c r="H69" s="7">
        <f t="shared" si="12"/>
        <v>4.5046138902379795E-2</v>
      </c>
      <c r="I69" s="7">
        <f t="shared" si="12"/>
        <v>4.1885427604713567E-2</v>
      </c>
      <c r="J69" s="7">
        <f t="shared" si="12"/>
        <v>4.0754186672912522E-2</v>
      </c>
      <c r="K69" s="7">
        <f t="shared" si="12"/>
        <v>4.227441285537701E-2</v>
      </c>
      <c r="L69" s="7">
        <f t="shared" si="12"/>
        <v>4.0984646618449437E-2</v>
      </c>
      <c r="M69" s="7">
        <f t="shared" si="12"/>
        <v>4.2629482071713146E-2</v>
      </c>
      <c r="N69" s="7">
        <f t="shared" si="12"/>
        <v>4.8198408984557795E-2</v>
      </c>
      <c r="O69" s="7">
        <f t="shared" si="12"/>
        <v>5.0114267058439438E-2</v>
      </c>
      <c r="P69" s="7">
        <f t="shared" si="12"/>
        <v>4.8148791934642797E-2</v>
      </c>
      <c r="Q69" s="7">
        <f t="shared" si="12"/>
        <v>4.8990825688073392E-2</v>
      </c>
      <c r="R69" s="7">
        <f t="shared" si="12"/>
        <v>4.9278423090461106E-2</v>
      </c>
      <c r="S69" s="7">
        <f t="shared" si="12"/>
        <v>4.6218487394957986E-2</v>
      </c>
      <c r="T69" s="7">
        <f t="shared" si="12"/>
        <v>4.4953990043747172E-2</v>
      </c>
      <c r="U69" s="7">
        <f>U24/U22</f>
        <v>0.24035166145134854</v>
      </c>
      <c r="V69" s="7">
        <f>V24/V22</f>
        <v>0.24256628094331331</v>
      </c>
    </row>
    <row r="70" spans="1:22" customFormat="1" ht="18" customHeight="1">
      <c r="A70" s="36" t="s">
        <v>85</v>
      </c>
      <c r="B70" s="7">
        <f t="shared" ref="B70:T70" si="13">B25/B22</f>
        <v>0.14323013800820589</v>
      </c>
      <c r="C70" s="7">
        <f t="shared" si="13"/>
        <v>0.12616822429906541</v>
      </c>
      <c r="D70" s="7">
        <f t="shared" si="13"/>
        <v>0.10298324478953821</v>
      </c>
      <c r="E70" s="7">
        <f t="shared" si="13"/>
        <v>0.11081441922563418</v>
      </c>
      <c r="F70" s="7">
        <f t="shared" si="13"/>
        <v>0.1164972634870993</v>
      </c>
      <c r="G70" s="7">
        <f t="shared" si="13"/>
        <v>0.1170002819283902</v>
      </c>
      <c r="H70" s="7">
        <f t="shared" si="13"/>
        <v>0.11947547353084022</v>
      </c>
      <c r="I70" s="7">
        <f t="shared" si="13"/>
        <v>0.11433905028584762</v>
      </c>
      <c r="J70" s="7">
        <f t="shared" si="13"/>
        <v>0.11968614591872584</v>
      </c>
      <c r="K70" s="7">
        <f t="shared" si="13"/>
        <v>0.12781211372064277</v>
      </c>
      <c r="L70" s="7">
        <f t="shared" si="13"/>
        <v>0.13399314807765511</v>
      </c>
      <c r="M70" s="7">
        <f t="shared" si="13"/>
        <v>0.1351925630810093</v>
      </c>
      <c r="N70" s="7">
        <f t="shared" si="13"/>
        <v>0.15551396038059584</v>
      </c>
      <c r="O70" s="7">
        <f t="shared" si="13"/>
        <v>0.16030035912504081</v>
      </c>
      <c r="P70" s="7">
        <f t="shared" si="13"/>
        <v>0.16843386059447246</v>
      </c>
      <c r="Q70" s="7">
        <f t="shared" si="13"/>
        <v>0.1743119266055046</v>
      </c>
      <c r="R70" s="7">
        <f t="shared" si="13"/>
        <v>0.18021823301654347</v>
      </c>
      <c r="S70" s="7">
        <f t="shared" si="13"/>
        <v>0.1826115061409179</v>
      </c>
      <c r="T70" s="7">
        <f t="shared" si="13"/>
        <v>0.19248755468396439</v>
      </c>
      <c r="U70" s="7">
        <f>U25/U22</f>
        <v>0.20369542542095068</v>
      </c>
      <c r="V70" s="7">
        <f>V25/V22</f>
        <v>0.21048776915189688</v>
      </c>
    </row>
    <row r="71" spans="1:22" customFormat="1" ht="18" customHeight="1">
      <c r="A71" s="36" t="s">
        <v>86</v>
      </c>
      <c r="B71" s="7">
        <f t="shared" ref="B71:T71" si="14">B26/B22</f>
        <v>5.2219321148825066E-3</v>
      </c>
      <c r="C71" s="7">
        <f t="shared" si="14"/>
        <v>5.451713395638629E-3</v>
      </c>
      <c r="D71" s="7">
        <f t="shared" si="14"/>
        <v>5.1082958724969346E-3</v>
      </c>
      <c r="E71" s="7">
        <f t="shared" si="14"/>
        <v>6.3417890520694256E-3</v>
      </c>
      <c r="F71" s="7">
        <f t="shared" si="14"/>
        <v>5.6293979671618449E-3</v>
      </c>
      <c r="G71" s="7">
        <f t="shared" si="14"/>
        <v>5.2156752184945024E-3</v>
      </c>
      <c r="H71" s="7">
        <f t="shared" si="14"/>
        <v>4.613890237979602E-3</v>
      </c>
      <c r="I71" s="7">
        <f t="shared" si="14"/>
        <v>3.8501925096254812E-3</v>
      </c>
      <c r="J71" s="7">
        <f t="shared" si="14"/>
        <v>3.9817308818362804E-3</v>
      </c>
      <c r="K71" s="7">
        <f t="shared" si="14"/>
        <v>4.449938195302843E-3</v>
      </c>
      <c r="L71" s="7">
        <f t="shared" si="14"/>
        <v>3.9335109757644973E-3</v>
      </c>
      <c r="M71" s="7">
        <f t="shared" si="14"/>
        <v>4.5152722443559095E-3</v>
      </c>
      <c r="N71" s="7">
        <f t="shared" si="14"/>
        <v>4.5234752768678835E-3</v>
      </c>
      <c r="O71" s="7">
        <f t="shared" si="14"/>
        <v>5.2236369572314723E-3</v>
      </c>
      <c r="P71" s="7">
        <f t="shared" si="14"/>
        <v>5.5623153137493485E-3</v>
      </c>
      <c r="Q71" s="7">
        <f t="shared" si="14"/>
        <v>4.7706422018348625E-3</v>
      </c>
      <c r="R71" s="7">
        <f t="shared" si="14"/>
        <v>4.0478704681450196E-3</v>
      </c>
      <c r="S71" s="7">
        <f t="shared" si="14"/>
        <v>4.6864899806076275E-3</v>
      </c>
      <c r="T71" s="7">
        <f t="shared" si="14"/>
        <v>4.6764217830743702E-3</v>
      </c>
      <c r="U71" s="7">
        <f>U26/U22</f>
        <v>4.321263597079422E-3</v>
      </c>
      <c r="V71" s="7">
        <f>V26/V22</f>
        <v>4.9802255749230992E-3</v>
      </c>
    </row>
    <row r="72" spans="1:22" customFormat="1" ht="18" customHeight="1">
      <c r="A72" s="36" t="s">
        <v>87</v>
      </c>
      <c r="B72" s="7">
        <f t="shared" ref="B72:T72" si="15">B27/B22</f>
        <v>1.3427825438269302E-2</v>
      </c>
      <c r="C72" s="7">
        <f t="shared" si="15"/>
        <v>1.1682242990654205E-2</v>
      </c>
      <c r="D72" s="7">
        <f t="shared" si="15"/>
        <v>1.1442582754393135E-2</v>
      </c>
      <c r="E72" s="7">
        <f t="shared" si="15"/>
        <v>1.3518024032042724E-2</v>
      </c>
      <c r="F72" s="7">
        <f t="shared" si="15"/>
        <v>1.2822517591868648E-2</v>
      </c>
      <c r="G72" s="7">
        <f t="shared" si="15"/>
        <v>1.2404849168311249E-2</v>
      </c>
      <c r="H72" s="7">
        <f t="shared" si="15"/>
        <v>1.0927634774162214E-2</v>
      </c>
      <c r="I72" s="7">
        <f t="shared" si="15"/>
        <v>1.0850542527126356E-2</v>
      </c>
      <c r="J72" s="7">
        <f t="shared" si="15"/>
        <v>1.1125424522777844E-2</v>
      </c>
      <c r="K72" s="7">
        <f t="shared" si="15"/>
        <v>1.03831891223733E-2</v>
      </c>
      <c r="L72" s="7">
        <f t="shared" si="15"/>
        <v>1.2561857632280167E-2</v>
      </c>
      <c r="M72" s="7">
        <f t="shared" si="15"/>
        <v>1.1952191235059761E-2</v>
      </c>
      <c r="N72" s="7">
        <f t="shared" si="15"/>
        <v>1.169864295741694E-2</v>
      </c>
      <c r="O72" s="7">
        <f t="shared" si="15"/>
        <v>1.2079660463597781E-2</v>
      </c>
      <c r="P72" s="7">
        <f t="shared" si="15"/>
        <v>1.4079610637928038E-2</v>
      </c>
      <c r="Q72" s="7">
        <f t="shared" si="15"/>
        <v>1.4862385321100917E-2</v>
      </c>
      <c r="R72" s="7">
        <f t="shared" si="15"/>
        <v>1.6015487504399861E-2</v>
      </c>
      <c r="S72" s="7">
        <f t="shared" si="15"/>
        <v>1.7614738202973497E-2</v>
      </c>
      <c r="T72" s="7">
        <f t="shared" si="15"/>
        <v>1.9158244079046614E-2</v>
      </c>
      <c r="U72" s="7">
        <f>U27/U22</f>
        <v>2.1308299806288185E-2</v>
      </c>
      <c r="V72" s="7">
        <f>V27/V22</f>
        <v>2.0653288413651678E-2</v>
      </c>
    </row>
    <row r="73" spans="1:22" customFormat="1" ht="18" customHeight="1">
      <c r="A73" s="36" t="s">
        <v>88</v>
      </c>
      <c r="B73" s="38">
        <f t="shared" ref="B73:T73" si="16">B28/B22</f>
        <v>0.55203282357329353</v>
      </c>
      <c r="C73" s="38">
        <f t="shared" si="16"/>
        <v>0.56879543094496365</v>
      </c>
      <c r="D73" s="38">
        <f t="shared" si="16"/>
        <v>0.55598692276256645</v>
      </c>
      <c r="E73" s="38">
        <f t="shared" si="16"/>
        <v>0.48781708945260349</v>
      </c>
      <c r="F73" s="38">
        <f t="shared" si="16"/>
        <v>0.417982799061767</v>
      </c>
      <c r="G73" s="38">
        <f t="shared" si="16"/>
        <v>0.37214547504933748</v>
      </c>
      <c r="H73" s="38">
        <f t="shared" si="16"/>
        <v>0.3438562408936377</v>
      </c>
      <c r="I73" s="38">
        <f t="shared" si="16"/>
        <v>0.32983315832458288</v>
      </c>
      <c r="J73" s="38">
        <f t="shared" si="16"/>
        <v>0.31303431315142288</v>
      </c>
      <c r="K73" s="38">
        <f t="shared" si="16"/>
        <v>0.29950556242274412</v>
      </c>
      <c r="L73" s="38">
        <f t="shared" si="16"/>
        <v>0.2655754345895191</v>
      </c>
      <c r="M73" s="38">
        <f t="shared" si="16"/>
        <v>0.24754316069057106</v>
      </c>
      <c r="N73" s="38">
        <f t="shared" si="16"/>
        <v>0.24333177351427235</v>
      </c>
      <c r="O73" s="38">
        <f t="shared" si="16"/>
        <v>0.22641201436500163</v>
      </c>
      <c r="P73" s="38">
        <f t="shared" si="16"/>
        <v>0.21779940900399791</v>
      </c>
      <c r="Q73" s="38">
        <f t="shared" si="16"/>
        <v>0.20495412844036698</v>
      </c>
      <c r="R73" s="38">
        <f t="shared" si="16"/>
        <v>0.19852164730728616</v>
      </c>
      <c r="S73" s="38">
        <f t="shared" si="16"/>
        <v>0.20539754363283774</v>
      </c>
      <c r="T73" s="38">
        <f t="shared" si="16"/>
        <v>0.22054608538241063</v>
      </c>
      <c r="U73" s="7">
        <f>U28/U22</f>
        <v>0.20980479809268365</v>
      </c>
      <c r="V73" s="7">
        <f>V28/V22</f>
        <v>0.19715834187783798</v>
      </c>
    </row>
    <row r="74" spans="1:22" customFormat="1" ht="18" customHeight="1">
      <c r="A74" s="36" t="s">
        <v>89</v>
      </c>
      <c r="B74" s="38">
        <f t="shared" ref="B74:T74" si="17">B29/B22</f>
        <v>4.2521447221186122E-2</v>
      </c>
      <c r="C74" s="38">
        <f t="shared" si="17"/>
        <v>2.9595015576323987E-2</v>
      </c>
      <c r="D74" s="38">
        <f t="shared" si="17"/>
        <v>3.0445443400081734E-2</v>
      </c>
      <c r="E74" s="38">
        <f t="shared" si="17"/>
        <v>3.1375166889185582E-2</v>
      </c>
      <c r="F74" s="38">
        <f t="shared" si="17"/>
        <v>3.3620015637216574E-2</v>
      </c>
      <c r="G74" s="38">
        <f t="shared" si="17"/>
        <v>3.2844657457005919E-2</v>
      </c>
      <c r="H74" s="38">
        <f t="shared" si="17"/>
        <v>3.5211267605633804E-2</v>
      </c>
      <c r="I74" s="38">
        <f t="shared" si="17"/>
        <v>3.5351767588379421E-2</v>
      </c>
      <c r="J74" s="38">
        <f t="shared" si="17"/>
        <v>3.2556505445602527E-2</v>
      </c>
      <c r="K74" s="38">
        <f t="shared" si="17"/>
        <v>3.7700865265760199E-2</v>
      </c>
      <c r="L74" s="38">
        <f t="shared" si="17"/>
        <v>5.1389417586600684E-2</v>
      </c>
      <c r="M74" s="38">
        <f t="shared" si="17"/>
        <v>5.2589641434262951E-2</v>
      </c>
      <c r="N74" s="38">
        <f t="shared" si="17"/>
        <v>5.3033848073623463E-2</v>
      </c>
      <c r="O74" s="38">
        <f t="shared" si="17"/>
        <v>5.6643813254978782E-2</v>
      </c>
      <c r="P74" s="38">
        <f t="shared" si="17"/>
        <v>6.0664001390578828E-2</v>
      </c>
      <c r="Q74" s="38">
        <f t="shared" si="17"/>
        <v>7.0091743119266053E-2</v>
      </c>
      <c r="R74" s="38">
        <f t="shared" si="17"/>
        <v>7.0749736008447736E-2</v>
      </c>
      <c r="S74" s="38">
        <f t="shared" si="17"/>
        <v>6.5934065934065936E-2</v>
      </c>
      <c r="T74" s="38">
        <f t="shared" si="17"/>
        <v>5.7173027605973752E-2</v>
      </c>
      <c r="U74" s="7">
        <f>U29/U22</f>
        <v>4.9471017732081658E-2</v>
      </c>
      <c r="V74" s="7">
        <f>V29/V22</f>
        <v>4.6872711293393876E-2</v>
      </c>
    </row>
    <row r="75" spans="1:22" customFormat="1" ht="18" customHeight="1">
      <c r="A75" s="36" t="s">
        <v>90</v>
      </c>
      <c r="B75" s="38">
        <f t="shared" ref="B75:T75" si="18">B30/B22</f>
        <v>0</v>
      </c>
      <c r="C75" s="38">
        <f t="shared" si="18"/>
        <v>2.5960539979231567E-4</v>
      </c>
      <c r="D75" s="38">
        <f t="shared" si="18"/>
        <v>0</v>
      </c>
      <c r="E75" s="38">
        <f t="shared" si="18"/>
        <v>1.6688918558077436E-4</v>
      </c>
      <c r="F75" s="38">
        <f t="shared" si="18"/>
        <v>1.5637216575449569E-4</v>
      </c>
      <c r="G75" s="38">
        <f t="shared" si="18"/>
        <v>1.4096419509444601E-4</v>
      </c>
      <c r="H75" s="38">
        <f t="shared" si="18"/>
        <v>2.4283632831471587E-4</v>
      </c>
      <c r="I75" s="38">
        <f t="shared" si="18"/>
        <v>1.1667250029168125E-4</v>
      </c>
      <c r="J75" s="38">
        <f t="shared" si="18"/>
        <v>1.1710973181871414E-4</v>
      </c>
      <c r="K75" s="38">
        <f t="shared" si="18"/>
        <v>1.2360939431396787E-4</v>
      </c>
      <c r="L75" s="38">
        <f t="shared" si="18"/>
        <v>1.2688745083111279E-4</v>
      </c>
      <c r="M75" s="38">
        <f t="shared" si="18"/>
        <v>2.6560424966799468E-4</v>
      </c>
      <c r="N75" s="38">
        <f t="shared" si="18"/>
        <v>3.1196381219778506E-4</v>
      </c>
      <c r="O75" s="38">
        <f t="shared" si="18"/>
        <v>3.2647730982696702E-4</v>
      </c>
      <c r="P75" s="38">
        <f t="shared" si="18"/>
        <v>1.7382235355466714E-4</v>
      </c>
      <c r="Q75" s="38">
        <f t="shared" si="18"/>
        <v>0</v>
      </c>
      <c r="R75" s="38">
        <f t="shared" si="18"/>
        <v>0</v>
      </c>
      <c r="S75" s="38">
        <f t="shared" si="18"/>
        <v>3.2320620555914673E-4</v>
      </c>
      <c r="T75" s="38">
        <f t="shared" si="18"/>
        <v>3.0170463116608838E-4</v>
      </c>
      <c r="U75" s="7">
        <f>U30/U22</f>
        <v>0</v>
      </c>
      <c r="V75" s="7">
        <f>V30/V22</f>
        <v>0</v>
      </c>
    </row>
    <row r="76" spans="1:22" customFormat="1" ht="18" customHeight="1">
      <c r="A76" s="30" t="s">
        <v>93</v>
      </c>
      <c r="B76" s="56">
        <f t="shared" ref="B76:T76" si="19">B31/B22</f>
        <v>0</v>
      </c>
      <c r="C76" s="56">
        <f t="shared" si="19"/>
        <v>0</v>
      </c>
      <c r="D76" s="56">
        <f t="shared" si="19"/>
        <v>0</v>
      </c>
      <c r="E76" s="56">
        <f t="shared" si="19"/>
        <v>0</v>
      </c>
      <c r="F76" s="56">
        <f t="shared" si="19"/>
        <v>0</v>
      </c>
      <c r="G76" s="56">
        <f t="shared" si="19"/>
        <v>0</v>
      </c>
      <c r="H76" s="56">
        <f t="shared" si="19"/>
        <v>0</v>
      </c>
      <c r="I76" s="56">
        <f t="shared" si="19"/>
        <v>1.1667250029168125E-4</v>
      </c>
      <c r="J76" s="56">
        <f t="shared" si="19"/>
        <v>1.1710973181871414E-4</v>
      </c>
      <c r="K76" s="56">
        <f t="shared" si="19"/>
        <v>2.4721878862793575E-4</v>
      </c>
      <c r="L76" s="56">
        <f t="shared" si="19"/>
        <v>2.5377490166222558E-4</v>
      </c>
      <c r="M76" s="56">
        <f t="shared" si="19"/>
        <v>2.6560424966799468E-4</v>
      </c>
      <c r="N76" s="56">
        <f t="shared" si="19"/>
        <v>3.1196381219778506E-4</v>
      </c>
      <c r="O76" s="56">
        <f t="shared" si="19"/>
        <v>6.5295461965393404E-4</v>
      </c>
      <c r="P76" s="56">
        <f t="shared" si="19"/>
        <v>8.6911176777333568E-4</v>
      </c>
      <c r="Q76" s="56">
        <f t="shared" si="19"/>
        <v>5.5045871559633033E-4</v>
      </c>
      <c r="R76" s="56">
        <f t="shared" si="19"/>
        <v>1.2319605772615277E-3</v>
      </c>
      <c r="S76" s="56">
        <f t="shared" si="19"/>
        <v>1.9392372333548805E-3</v>
      </c>
      <c r="T76" s="56">
        <f t="shared" si="19"/>
        <v>1.508523155830442E-3</v>
      </c>
      <c r="U76" s="99">
        <f>U31/U22</f>
        <v>2.682163611980331E-3</v>
      </c>
      <c r="V76" s="99">
        <f>V31/V22</f>
        <v>3.8084077925882526E-3</v>
      </c>
    </row>
    <row r="77" spans="1:22" customFormat="1" ht="18" customHeight="1">
      <c r="A77" s="32" t="s">
        <v>52</v>
      </c>
      <c r="B77" s="33"/>
      <c r="C77" s="33"/>
      <c r="D77" s="33"/>
      <c r="E77" s="33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</row>
    <row r="78" spans="1:22" customFormat="1" ht="18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customFormat="1" ht="18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customFormat="1" ht="18" customHeight="1">
      <c r="A80" s="80" t="s">
        <v>49</v>
      </c>
      <c r="B80" s="81">
        <v>2002</v>
      </c>
      <c r="C80" s="81">
        <v>2003</v>
      </c>
      <c r="D80" s="81">
        <v>2004</v>
      </c>
      <c r="E80" s="81">
        <v>2005</v>
      </c>
      <c r="F80" s="81">
        <v>2006</v>
      </c>
      <c r="G80" s="81">
        <v>2007</v>
      </c>
      <c r="H80" s="81">
        <v>2008</v>
      </c>
      <c r="I80" s="81">
        <v>2009</v>
      </c>
      <c r="J80" s="81">
        <v>2010</v>
      </c>
      <c r="K80" s="81">
        <v>2011</v>
      </c>
      <c r="L80" s="81">
        <v>2012</v>
      </c>
      <c r="M80" s="81">
        <v>2013</v>
      </c>
      <c r="N80" s="81">
        <v>2014</v>
      </c>
      <c r="O80" s="81">
        <v>2015</v>
      </c>
      <c r="P80" s="81">
        <v>2016</v>
      </c>
      <c r="Q80" s="81">
        <v>2017</v>
      </c>
      <c r="R80" s="81">
        <v>2018</v>
      </c>
      <c r="S80" s="81">
        <v>2019</v>
      </c>
      <c r="T80" s="81">
        <v>2020</v>
      </c>
      <c r="U80" s="81">
        <v>2021</v>
      </c>
      <c r="V80" s="81">
        <v>2022</v>
      </c>
    </row>
    <row r="81" spans="1:22" customFormat="1" ht="18" customHeight="1">
      <c r="A81" s="57" t="s">
        <v>82</v>
      </c>
      <c r="B81" s="53">
        <f t="shared" ref="B81:T81" si="20">SUM(B82:B90)</f>
        <v>1</v>
      </c>
      <c r="C81" s="53">
        <f t="shared" si="20"/>
        <v>1</v>
      </c>
      <c r="D81" s="53">
        <f t="shared" si="20"/>
        <v>1</v>
      </c>
      <c r="E81" s="53">
        <f t="shared" si="20"/>
        <v>1</v>
      </c>
      <c r="F81" s="53">
        <f t="shared" si="20"/>
        <v>1</v>
      </c>
      <c r="G81" s="53">
        <f t="shared" si="20"/>
        <v>1</v>
      </c>
      <c r="H81" s="53">
        <f t="shared" si="20"/>
        <v>1</v>
      </c>
      <c r="I81" s="53">
        <f t="shared" si="20"/>
        <v>1</v>
      </c>
      <c r="J81" s="53">
        <f t="shared" si="20"/>
        <v>1</v>
      </c>
      <c r="K81" s="53">
        <f t="shared" si="20"/>
        <v>1</v>
      </c>
      <c r="L81" s="53">
        <f t="shared" si="20"/>
        <v>1.0000000000000002</v>
      </c>
      <c r="M81" s="53">
        <f t="shared" si="20"/>
        <v>1</v>
      </c>
      <c r="N81" s="53">
        <f t="shared" si="20"/>
        <v>1</v>
      </c>
      <c r="O81" s="53">
        <f t="shared" si="20"/>
        <v>0.99999999999999989</v>
      </c>
      <c r="P81" s="53">
        <f t="shared" si="20"/>
        <v>1</v>
      </c>
      <c r="Q81" s="53">
        <f t="shared" si="20"/>
        <v>0.99999999999999989</v>
      </c>
      <c r="R81" s="53">
        <f t="shared" si="20"/>
        <v>1</v>
      </c>
      <c r="S81" s="53">
        <f t="shared" si="20"/>
        <v>0.99999999999999989</v>
      </c>
      <c r="T81" s="53">
        <f t="shared" si="20"/>
        <v>1.0000000000000002</v>
      </c>
      <c r="U81" s="53">
        <f>SUM(U82:U90)</f>
        <v>1</v>
      </c>
      <c r="V81" s="53">
        <f>SUM(V82:V90)</f>
        <v>0.99999999999999989</v>
      </c>
    </row>
    <row r="82" spans="1:22" customFormat="1" ht="18" customHeight="1">
      <c r="A82" s="36" t="s">
        <v>83</v>
      </c>
      <c r="B82" s="7">
        <f t="shared" ref="B82:T82" si="21">B37/B36</f>
        <v>0.16471689284043051</v>
      </c>
      <c r="C82" s="7">
        <f t="shared" si="21"/>
        <v>0.16445541499537181</v>
      </c>
      <c r="D82" s="7">
        <f t="shared" si="21"/>
        <v>0.19614835948644793</v>
      </c>
      <c r="E82" s="7">
        <f t="shared" si="21"/>
        <v>0.2796078431372549</v>
      </c>
      <c r="F82" s="7">
        <f t="shared" si="21"/>
        <v>0.32833122401012477</v>
      </c>
      <c r="G82" s="7">
        <f t="shared" si="21"/>
        <v>0.43151574164232392</v>
      </c>
      <c r="H82" s="7">
        <f t="shared" si="21"/>
        <v>0.45422133485453509</v>
      </c>
      <c r="I82" s="7">
        <f t="shared" si="21"/>
        <v>0.4721665999199039</v>
      </c>
      <c r="J82" s="7">
        <f t="shared" si="21"/>
        <v>0.48386668437126545</v>
      </c>
      <c r="K82" s="7">
        <f t="shared" si="21"/>
        <v>0.49129834254143645</v>
      </c>
      <c r="L82" s="7">
        <f t="shared" si="21"/>
        <v>0.5162027123483226</v>
      </c>
      <c r="M82" s="7">
        <f t="shared" si="21"/>
        <v>0.52565799147184233</v>
      </c>
      <c r="N82" s="7">
        <f t="shared" si="21"/>
        <v>0.50452914031789442</v>
      </c>
      <c r="O82" s="7">
        <f t="shared" si="21"/>
        <v>0.51401035159735853</v>
      </c>
      <c r="P82" s="7">
        <f t="shared" si="21"/>
        <v>0.51484039574388651</v>
      </c>
      <c r="Q82" s="7">
        <f t="shared" si="21"/>
        <v>0.52247634069400628</v>
      </c>
      <c r="R82" s="7">
        <f t="shared" si="21"/>
        <v>0.52331024152780381</v>
      </c>
      <c r="S82" s="7">
        <f t="shared" si="21"/>
        <v>0.51362935024858558</v>
      </c>
      <c r="T82" s="7">
        <f t="shared" si="21"/>
        <v>0.49356018444903799</v>
      </c>
      <c r="U82" s="7">
        <f>U37/U36</f>
        <v>0.28769686574146264</v>
      </c>
      <c r="V82" s="7">
        <f>V37/V36</f>
        <v>0.28989240794059706</v>
      </c>
    </row>
    <row r="83" spans="1:22" customFormat="1" ht="18" customHeight="1">
      <c r="A83" s="36" t="s">
        <v>84</v>
      </c>
      <c r="B83" s="7">
        <f t="shared" ref="B83:T83" si="22">B38/B36</f>
        <v>9.5928872250818906E-2</v>
      </c>
      <c r="C83" s="7">
        <f t="shared" si="22"/>
        <v>0.1138537488429497</v>
      </c>
      <c r="D83" s="7">
        <f t="shared" si="22"/>
        <v>0.11697574893009986</v>
      </c>
      <c r="E83" s="7">
        <f t="shared" si="22"/>
        <v>0.10058823529411764</v>
      </c>
      <c r="F83" s="7">
        <f t="shared" si="22"/>
        <v>0.1088410775628277</v>
      </c>
      <c r="G83" s="7">
        <f t="shared" si="22"/>
        <v>4.6900357026939309E-2</v>
      </c>
      <c r="H83" s="7">
        <f t="shared" si="22"/>
        <v>4.9201369081574443E-2</v>
      </c>
      <c r="I83" s="7">
        <f t="shared" si="22"/>
        <v>4.6322253370711518E-2</v>
      </c>
      <c r="J83" s="7">
        <f t="shared" si="22"/>
        <v>4.6872925242331692E-2</v>
      </c>
      <c r="K83" s="7">
        <f t="shared" si="22"/>
        <v>5.1795580110497237E-2</v>
      </c>
      <c r="L83" s="7">
        <f t="shared" si="22"/>
        <v>5.4389721627408995E-2</v>
      </c>
      <c r="M83" s="7">
        <f t="shared" si="22"/>
        <v>5.6609322158506101E-2</v>
      </c>
      <c r="N83" s="7">
        <f t="shared" si="22"/>
        <v>6.3237053495129036E-2</v>
      </c>
      <c r="O83" s="7">
        <f t="shared" si="22"/>
        <v>6.9070140995895063E-2</v>
      </c>
      <c r="P83" s="7">
        <f t="shared" si="22"/>
        <v>6.9441851782714212E-2</v>
      </c>
      <c r="Q83" s="7">
        <f t="shared" si="22"/>
        <v>7.1175078864353314E-2</v>
      </c>
      <c r="R83" s="7">
        <f t="shared" si="22"/>
        <v>6.8152031454783754E-2</v>
      </c>
      <c r="S83" s="7">
        <f t="shared" si="22"/>
        <v>6.343219612549289E-2</v>
      </c>
      <c r="T83" s="7">
        <f t="shared" si="22"/>
        <v>6.2490062013038639E-2</v>
      </c>
      <c r="U83" s="7">
        <f>U38/U36</f>
        <v>0.26352721035396848</v>
      </c>
      <c r="V83" s="7">
        <f>V38/V36</f>
        <v>0.2545840278830126</v>
      </c>
    </row>
    <row r="84" spans="1:22" customFormat="1" ht="18" customHeight="1">
      <c r="A84" s="36" t="s">
        <v>85</v>
      </c>
      <c r="B84" s="7">
        <f t="shared" ref="B84:T84" si="23">B39/B36</f>
        <v>3.6499766027140855E-2</v>
      </c>
      <c r="C84" s="7">
        <f t="shared" si="23"/>
        <v>3.4557235421166309E-2</v>
      </c>
      <c r="D84" s="7">
        <f t="shared" si="23"/>
        <v>3.4474560152163575E-2</v>
      </c>
      <c r="E84" s="7">
        <f t="shared" si="23"/>
        <v>3.980392156862745E-2</v>
      </c>
      <c r="F84" s="7">
        <f t="shared" si="23"/>
        <v>4.2487796058578921E-2</v>
      </c>
      <c r="G84" s="7">
        <f t="shared" si="23"/>
        <v>5.047062641999351E-2</v>
      </c>
      <c r="H84" s="7">
        <f t="shared" si="23"/>
        <v>5.804335424985739E-2</v>
      </c>
      <c r="I84" s="7">
        <f t="shared" si="23"/>
        <v>5.6200774262448273E-2</v>
      </c>
      <c r="J84" s="7">
        <f t="shared" si="23"/>
        <v>6.18775726995087E-2</v>
      </c>
      <c r="K84" s="7">
        <f t="shared" si="23"/>
        <v>6.7955801104972374E-2</v>
      </c>
      <c r="L84" s="7">
        <f t="shared" si="23"/>
        <v>7.2234118486795146E-2</v>
      </c>
      <c r="M84" s="7">
        <f t="shared" si="23"/>
        <v>7.8076753418614905E-2</v>
      </c>
      <c r="N84" s="7">
        <f t="shared" si="23"/>
        <v>9.0924628268672023E-2</v>
      </c>
      <c r="O84" s="7">
        <f t="shared" si="23"/>
        <v>9.42352311261824E-2</v>
      </c>
      <c r="P84" s="7">
        <f t="shared" si="23"/>
        <v>9.9682658204218774E-2</v>
      </c>
      <c r="Q84" s="7">
        <f t="shared" si="23"/>
        <v>0.10311514195583596</v>
      </c>
      <c r="R84" s="7">
        <f t="shared" si="23"/>
        <v>0.10484927916120576</v>
      </c>
      <c r="S84" s="7">
        <f t="shared" si="23"/>
        <v>0.10800617178124464</v>
      </c>
      <c r="T84" s="7">
        <f t="shared" si="23"/>
        <v>0.11480362537764351</v>
      </c>
      <c r="U84" s="7">
        <f>U39/U36</f>
        <v>0.12599407453609854</v>
      </c>
      <c r="V84" s="7">
        <f>V39/V36</f>
        <v>0.13426276708592211</v>
      </c>
    </row>
    <row r="85" spans="1:22" customFormat="1" ht="18" customHeight="1">
      <c r="A85" s="36" t="s">
        <v>86</v>
      </c>
      <c r="B85" s="7">
        <f t="shared" ref="B85:T85" si="24">B40/B36</f>
        <v>9.358914365933552E-3</v>
      </c>
      <c r="C85" s="7">
        <f t="shared" si="24"/>
        <v>7.7136686207960508E-3</v>
      </c>
      <c r="D85" s="7">
        <f t="shared" si="24"/>
        <v>6.6571564431764148E-3</v>
      </c>
      <c r="E85" s="7">
        <f t="shared" si="24"/>
        <v>5.8823529411764705E-3</v>
      </c>
      <c r="F85" s="7">
        <f t="shared" si="24"/>
        <v>4.1583800397758091E-3</v>
      </c>
      <c r="G85" s="7">
        <f t="shared" si="24"/>
        <v>5.3554040895813044E-3</v>
      </c>
      <c r="H85" s="7">
        <f t="shared" si="24"/>
        <v>3.9931545921277813E-3</v>
      </c>
      <c r="I85" s="7">
        <f t="shared" si="24"/>
        <v>3.4708316646642639E-3</v>
      </c>
      <c r="J85" s="7">
        <f t="shared" si="24"/>
        <v>4.7802416677732041E-3</v>
      </c>
      <c r="K85" s="7">
        <f t="shared" si="24"/>
        <v>5.2486187845303869E-3</v>
      </c>
      <c r="L85" s="7">
        <f t="shared" si="24"/>
        <v>6.4239828693790149E-3</v>
      </c>
      <c r="M85" s="7">
        <f t="shared" si="24"/>
        <v>7.0577856197617996E-3</v>
      </c>
      <c r="N85" s="7">
        <f t="shared" si="24"/>
        <v>6.6655272602973853E-3</v>
      </c>
      <c r="O85" s="7">
        <f t="shared" si="24"/>
        <v>6.0681777619132609E-3</v>
      </c>
      <c r="P85" s="7">
        <f t="shared" si="24"/>
        <v>6.3468359156244169E-3</v>
      </c>
      <c r="Q85" s="7">
        <f t="shared" si="24"/>
        <v>7.6892744479495267E-3</v>
      </c>
      <c r="R85" s="7">
        <f t="shared" si="24"/>
        <v>7.3020033701554016E-3</v>
      </c>
      <c r="S85" s="7">
        <f t="shared" si="24"/>
        <v>8.9147951311503507E-3</v>
      </c>
      <c r="T85" s="7">
        <f t="shared" si="24"/>
        <v>9.3814596915248842E-3</v>
      </c>
      <c r="U85" s="7">
        <f>U40/U36</f>
        <v>7.1729299859660065E-3</v>
      </c>
      <c r="V85" s="7">
        <f>V40/V36</f>
        <v>8.1830580390968334E-3</v>
      </c>
    </row>
    <row r="86" spans="1:22" customFormat="1" ht="18" customHeight="1">
      <c r="A86" s="36" t="s">
        <v>87</v>
      </c>
      <c r="B86" s="7">
        <f t="shared" ref="B86:T86" si="25">B41/B36</f>
        <v>2.3397285914833879E-2</v>
      </c>
      <c r="C86" s="7">
        <f t="shared" si="25"/>
        <v>1.8821351434742364E-2</v>
      </c>
      <c r="D86" s="7">
        <f t="shared" si="25"/>
        <v>1.5929624346172136E-2</v>
      </c>
      <c r="E86" s="7">
        <f t="shared" si="25"/>
        <v>1.7450980392156864E-2</v>
      </c>
      <c r="F86" s="7">
        <f t="shared" si="25"/>
        <v>1.7356716687759899E-2</v>
      </c>
      <c r="G86" s="7">
        <f t="shared" si="25"/>
        <v>1.7364492048036351E-2</v>
      </c>
      <c r="H86" s="7">
        <f t="shared" si="25"/>
        <v>1.8111808328579577E-2</v>
      </c>
      <c r="I86" s="7">
        <f t="shared" si="25"/>
        <v>2.0024028834601523E-2</v>
      </c>
      <c r="J86" s="7">
        <f t="shared" si="25"/>
        <v>1.7793121763378036E-2</v>
      </c>
      <c r="K86" s="7">
        <f t="shared" si="25"/>
        <v>1.8232044198895028E-2</v>
      </c>
      <c r="L86" s="7">
        <f t="shared" si="25"/>
        <v>1.812990720913633E-2</v>
      </c>
      <c r="M86" s="7">
        <f t="shared" si="25"/>
        <v>1.8967798853109837E-2</v>
      </c>
      <c r="N86" s="7">
        <f t="shared" si="25"/>
        <v>2.1705691334814561E-2</v>
      </c>
      <c r="O86" s="7">
        <f t="shared" si="25"/>
        <v>2.1238622166696412E-2</v>
      </c>
      <c r="P86" s="7">
        <f t="shared" si="25"/>
        <v>2.2027254060108269E-2</v>
      </c>
      <c r="Q86" s="7">
        <f t="shared" si="25"/>
        <v>2.4842271293375396E-2</v>
      </c>
      <c r="R86" s="7">
        <f t="shared" si="25"/>
        <v>2.6586781501591463E-2</v>
      </c>
      <c r="S86" s="7">
        <f t="shared" si="25"/>
        <v>2.9315960912052116E-2</v>
      </c>
      <c r="T86" s="7">
        <f t="shared" si="25"/>
        <v>3.2437589441882651E-2</v>
      </c>
      <c r="U86" s="7">
        <f>U41/U36</f>
        <v>3.2901917979104946E-2</v>
      </c>
      <c r="V86" s="7">
        <f>V41/V36</f>
        <v>3.2580694044552203E-2</v>
      </c>
    </row>
    <row r="87" spans="1:22" customFormat="1" ht="18" customHeight="1">
      <c r="A87" s="36" t="s">
        <v>88</v>
      </c>
      <c r="B87" s="38">
        <f t="shared" ref="B87:T87" si="26">B42/B36</f>
        <v>0.63921385119326157</v>
      </c>
      <c r="C87" s="38">
        <f t="shared" si="26"/>
        <v>0.63560629435359461</v>
      </c>
      <c r="D87" s="38">
        <f t="shared" si="26"/>
        <v>0.60389919163100336</v>
      </c>
      <c r="E87" s="38">
        <f t="shared" si="26"/>
        <v>0.53294117647058825</v>
      </c>
      <c r="F87" s="38">
        <f t="shared" si="26"/>
        <v>0.4783945037063822</v>
      </c>
      <c r="G87" s="38">
        <f t="shared" si="26"/>
        <v>0.42956832197338529</v>
      </c>
      <c r="H87" s="38">
        <f t="shared" si="26"/>
        <v>0.39817455790074158</v>
      </c>
      <c r="I87" s="38">
        <f t="shared" si="26"/>
        <v>0.38192497663863301</v>
      </c>
      <c r="J87" s="38">
        <f t="shared" si="26"/>
        <v>0.36396228920462093</v>
      </c>
      <c r="K87" s="38">
        <f t="shared" si="26"/>
        <v>0.3421270718232044</v>
      </c>
      <c r="L87" s="38">
        <f t="shared" si="26"/>
        <v>0.3049250535331906</v>
      </c>
      <c r="M87" s="38">
        <f t="shared" si="26"/>
        <v>0.28701661520364652</v>
      </c>
      <c r="N87" s="38">
        <f t="shared" si="26"/>
        <v>0.27892667920013675</v>
      </c>
      <c r="O87" s="38">
        <f t="shared" si="26"/>
        <v>0.25950383723005532</v>
      </c>
      <c r="P87" s="38">
        <f t="shared" si="26"/>
        <v>0.2465932424864663</v>
      </c>
      <c r="Q87" s="38">
        <f t="shared" si="26"/>
        <v>0.22338328075709779</v>
      </c>
      <c r="R87" s="38">
        <f t="shared" si="26"/>
        <v>0.22186856393933721</v>
      </c>
      <c r="S87" s="38">
        <f t="shared" si="26"/>
        <v>0.2316132350420024</v>
      </c>
      <c r="T87" s="38">
        <f t="shared" si="26"/>
        <v>0.24741612339004612</v>
      </c>
      <c r="U87" s="7">
        <f>U42/U36</f>
        <v>0.24356775300171526</v>
      </c>
      <c r="V87" s="7">
        <f>V42/V36</f>
        <v>0.23776329746931354</v>
      </c>
    </row>
    <row r="88" spans="1:22" customFormat="1" ht="18" customHeight="1">
      <c r="A88" s="36" t="s">
        <v>89</v>
      </c>
      <c r="B88" s="38">
        <f t="shared" ref="B88:T88" si="27">B43/B36</f>
        <v>3.0416471689284044E-2</v>
      </c>
      <c r="C88" s="38">
        <f t="shared" si="27"/>
        <v>2.4375192841715521E-2</v>
      </c>
      <c r="D88" s="38">
        <f t="shared" si="27"/>
        <v>2.5439847836424157E-2</v>
      </c>
      <c r="E88" s="38">
        <f t="shared" si="27"/>
        <v>2.3333333333333334E-2</v>
      </c>
      <c r="F88" s="38">
        <f t="shared" si="27"/>
        <v>2.0249502802386549E-2</v>
      </c>
      <c r="G88" s="38">
        <f t="shared" si="27"/>
        <v>1.866277182732879E-2</v>
      </c>
      <c r="H88" s="38">
        <f t="shared" si="27"/>
        <v>1.8111808328579577E-2</v>
      </c>
      <c r="I88" s="38">
        <f t="shared" si="27"/>
        <v>1.962354825790949E-2</v>
      </c>
      <c r="J88" s="38">
        <f t="shared" si="27"/>
        <v>2.0581596069579072E-2</v>
      </c>
      <c r="K88" s="38">
        <f t="shared" si="27"/>
        <v>2.292817679558011E-2</v>
      </c>
      <c r="L88" s="38">
        <f t="shared" si="27"/>
        <v>2.7266238401142041E-2</v>
      </c>
      <c r="M88" s="38">
        <f t="shared" si="27"/>
        <v>2.5878547272459931E-2</v>
      </c>
      <c r="N88" s="38">
        <f t="shared" si="27"/>
        <v>3.3156725346094686E-2</v>
      </c>
      <c r="O88" s="38">
        <f t="shared" si="27"/>
        <v>3.4802784222737818E-2</v>
      </c>
      <c r="P88" s="38">
        <f t="shared" si="27"/>
        <v>3.9761060294941197E-2</v>
      </c>
      <c r="Q88" s="38">
        <f t="shared" si="27"/>
        <v>4.6727129337539433E-2</v>
      </c>
      <c r="R88" s="38">
        <f t="shared" si="27"/>
        <v>4.6994944766897584E-2</v>
      </c>
      <c r="S88" s="38">
        <f t="shared" si="27"/>
        <v>4.3545345448311332E-2</v>
      </c>
      <c r="T88" s="38">
        <f t="shared" si="27"/>
        <v>3.7525838766099537E-2</v>
      </c>
      <c r="U88" s="7">
        <f>U43/U36</f>
        <v>3.5708716669265554E-2</v>
      </c>
      <c r="V88" s="7">
        <f>V43/V36</f>
        <v>3.5005303833914231E-2</v>
      </c>
    </row>
    <row r="89" spans="1:22" customFormat="1" ht="18" customHeight="1">
      <c r="A89" s="36" t="s">
        <v>90</v>
      </c>
      <c r="B89" s="38">
        <f t="shared" ref="B89:T89" si="28">B44/B36</f>
        <v>4.6794571829667761E-4</v>
      </c>
      <c r="C89" s="38">
        <f t="shared" si="28"/>
        <v>6.1709348966368404E-4</v>
      </c>
      <c r="D89" s="38">
        <f t="shared" si="28"/>
        <v>4.7551117451260106E-4</v>
      </c>
      <c r="E89" s="38">
        <f t="shared" si="28"/>
        <v>3.9215686274509802E-4</v>
      </c>
      <c r="F89" s="38">
        <f t="shared" si="28"/>
        <v>1.8079913216416561E-4</v>
      </c>
      <c r="G89" s="38">
        <f t="shared" si="28"/>
        <v>1.6228497241155469E-4</v>
      </c>
      <c r="H89" s="38">
        <f t="shared" si="28"/>
        <v>1.426126640045636E-4</v>
      </c>
      <c r="I89" s="38">
        <f t="shared" si="28"/>
        <v>2.6698705112802027E-4</v>
      </c>
      <c r="J89" s="38">
        <f t="shared" si="28"/>
        <v>2.6556898154295579E-4</v>
      </c>
      <c r="K89" s="38">
        <f t="shared" si="28"/>
        <v>2.7624309392265195E-4</v>
      </c>
      <c r="L89" s="38">
        <f t="shared" si="28"/>
        <v>2.8551034975017847E-4</v>
      </c>
      <c r="M89" s="38">
        <f t="shared" si="28"/>
        <v>5.8814880164681667E-4</v>
      </c>
      <c r="N89" s="38">
        <f t="shared" si="28"/>
        <v>6.8364382156896255E-4</v>
      </c>
      <c r="O89" s="38">
        <f t="shared" si="28"/>
        <v>7.139032661074424E-4</v>
      </c>
      <c r="P89" s="38">
        <f t="shared" si="28"/>
        <v>7.4668657830875493E-4</v>
      </c>
      <c r="Q89" s="38">
        <f t="shared" si="28"/>
        <v>3.9432176656151418E-4</v>
      </c>
      <c r="R89" s="38">
        <f t="shared" si="28"/>
        <v>3.7446171129002062E-4</v>
      </c>
      <c r="S89" s="38">
        <f t="shared" si="28"/>
        <v>6.8575347162695016E-4</v>
      </c>
      <c r="T89" s="38">
        <f t="shared" si="28"/>
        <v>4.7702337414533313E-4</v>
      </c>
      <c r="U89" s="7">
        <f>U44/U36</f>
        <v>1.5593326056447841E-4</v>
      </c>
      <c r="V89" s="7">
        <f>V44/V36</f>
        <v>1.5153811183512653E-4</v>
      </c>
    </row>
    <row r="90" spans="1:22" customFormat="1" ht="18" customHeight="1">
      <c r="A90" s="30" t="s">
        <v>93</v>
      </c>
      <c r="B90" s="56">
        <f t="shared" ref="B90:T90" si="29">B45/B36</f>
        <v>0</v>
      </c>
      <c r="C90" s="56">
        <f t="shared" si="29"/>
        <v>0</v>
      </c>
      <c r="D90" s="56">
        <f t="shared" si="29"/>
        <v>0</v>
      </c>
      <c r="E90" s="56">
        <f t="shared" si="29"/>
        <v>0</v>
      </c>
      <c r="F90" s="56">
        <f t="shared" si="29"/>
        <v>0</v>
      </c>
      <c r="G90" s="56">
        <f t="shared" si="29"/>
        <v>0</v>
      </c>
      <c r="H90" s="56">
        <f t="shared" si="29"/>
        <v>0</v>
      </c>
      <c r="I90" s="56">
        <f t="shared" si="29"/>
        <v>0</v>
      </c>
      <c r="J90" s="56">
        <f t="shared" si="29"/>
        <v>0</v>
      </c>
      <c r="K90" s="56">
        <f t="shared" si="29"/>
        <v>1.3812154696132598E-4</v>
      </c>
      <c r="L90" s="56">
        <f t="shared" si="29"/>
        <v>1.4275517487508923E-4</v>
      </c>
      <c r="M90" s="56">
        <f t="shared" si="29"/>
        <v>1.4703720041170417E-4</v>
      </c>
      <c r="N90" s="56">
        <f t="shared" si="29"/>
        <v>1.7091095539224064E-4</v>
      </c>
      <c r="O90" s="56">
        <f t="shared" si="29"/>
        <v>3.569516330537212E-4</v>
      </c>
      <c r="P90" s="56">
        <f t="shared" si="29"/>
        <v>5.600149337315662E-4</v>
      </c>
      <c r="Q90" s="56">
        <f t="shared" si="29"/>
        <v>1.9716088328075709E-4</v>
      </c>
      <c r="R90" s="56">
        <f t="shared" si="29"/>
        <v>5.6169256693503085E-4</v>
      </c>
      <c r="S90" s="56">
        <f t="shared" si="29"/>
        <v>8.5719183953368767E-4</v>
      </c>
      <c r="T90" s="56">
        <f t="shared" si="29"/>
        <v>1.9080934965813325E-3</v>
      </c>
      <c r="U90" s="99">
        <f>U45/U36</f>
        <v>3.2745984718540464E-3</v>
      </c>
      <c r="V90" s="99">
        <f>V45/V36</f>
        <v>7.5769055917563263E-3</v>
      </c>
    </row>
    <row r="91" spans="1:22" customFormat="1" ht="18" customHeight="1">
      <c r="A91" s="32" t="s">
        <v>52</v>
      </c>
      <c r="B91" s="33"/>
      <c r="C91" s="33"/>
      <c r="D91" s="33"/>
      <c r="E91" s="33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</row>
    <row r="92" spans="1:22" customFormat="1" ht="18" customHeight="1"/>
    <row r="93" spans="1:22" customFormat="1" ht="18" customHeight="1"/>
    <row r="94" spans="1:22" customFormat="1" ht="18" customHeight="1"/>
    <row r="95" spans="1:22" customFormat="1" ht="18" customHeight="1"/>
    <row r="96" spans="1:22" customFormat="1" ht="18" customHeight="1">
      <c r="A96" s="5"/>
      <c r="B96" s="5"/>
      <c r="C96" s="5"/>
      <c r="D96" s="5"/>
      <c r="E96" s="5"/>
      <c r="F96" s="5"/>
      <c r="G96" s="5"/>
    </row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Microsoft Office</dc:creator>
  <cp:keywords/>
  <dc:description/>
  <cp:lastModifiedBy>Sophia Sardi Ramírez</cp:lastModifiedBy>
  <cp:revision/>
  <dcterms:created xsi:type="dcterms:W3CDTF">2021-03-04T08:29:51Z</dcterms:created>
  <dcterms:modified xsi:type="dcterms:W3CDTF">2024-03-27T13:13:32Z</dcterms:modified>
  <cp:category/>
  <cp:contentStatus/>
</cp:coreProperties>
</file>