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25"/>
  <workbookPr/>
  <mc:AlternateContent xmlns:mc="http://schemas.openxmlformats.org/markup-compatibility/2006">
    <mc:Choice Requires="x15">
      <x15ac:absPath xmlns:x15ac="http://schemas.microsoft.com/office/spreadsheetml/2010/11/ac" url="/Users/quiquemartirubio/Desktop/Comarcas DEFINITIVO/L'Alcalatén/"/>
    </mc:Choice>
  </mc:AlternateContent>
  <xr:revisionPtr revIDLastSave="558" documentId="11_9F23ECD856CF39A1B167636AFFFBD955808D4A71" xr6:coauthVersionLast="47" xr6:coauthVersionMax="47" xr10:uidLastSave="{C32BD8AA-F9C7-4D1E-B5D9-8DDC7827ED6D}"/>
  <bookViews>
    <workbookView xWindow="0" yWindow="460" windowWidth="28800" windowHeight="16660" tabRatio="750" firstSheet="11" activeTab="2" xr2:uid="{00000000-000D-0000-FFFF-FFFF00000000}"/>
  </bookViews>
  <sheets>
    <sheet name="PORTADA" sheetId="12" r:id="rId1"/>
    <sheet name="Índice" sheetId="11" r:id="rId2"/>
    <sheet name="Lugar nacimiento" sheetId="14" r:id="rId3"/>
    <sheet name="Nacimiento (Esp-ext)" sheetId="15" r:id="rId4"/>
    <sheet name="Nacionalidad (esp-extr)" sheetId="16" r:id="rId5"/>
    <sheet name="Variación interanual" sheetId="17" r:id="rId6"/>
    <sheet name="Grupos de edad" sheetId="18" r:id="rId7"/>
    <sheet name="Continente de nacimiento" sheetId="6" r:id="rId8"/>
    <sheet name="Continente de nacionalidad" sheetId="19" r:id="rId9"/>
    <sheet name="Principales países nacimiento" sheetId="20" r:id="rId10"/>
    <sheet name="Principales nacionalidades" sheetId="21" r:id="rId11"/>
    <sheet name="Nacimientos" sheetId="13" r:id="rId12"/>
  </sheets>
  <calcPr calcId="191028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1" i="14" l="1"/>
  <c r="Y84" i="14"/>
  <c r="X84" i="14"/>
  <c r="W84" i="14"/>
  <c r="V84" i="14"/>
  <c r="U84" i="14"/>
  <c r="T84" i="14"/>
  <c r="S84" i="14"/>
  <c r="R84" i="14"/>
  <c r="Q84" i="14"/>
  <c r="P84" i="14"/>
  <c r="O84" i="14"/>
  <c r="N84" i="14"/>
  <c r="M84" i="14"/>
  <c r="L84" i="14"/>
  <c r="K84" i="14"/>
  <c r="J84" i="14"/>
  <c r="I84" i="14"/>
  <c r="H84" i="14"/>
  <c r="G84" i="14"/>
  <c r="F84" i="14"/>
  <c r="E84" i="14"/>
  <c r="D84" i="14"/>
  <c r="C84" i="14"/>
  <c r="B84" i="14"/>
  <c r="Y83" i="14"/>
  <c r="X83" i="14"/>
  <c r="W83" i="14"/>
  <c r="V83" i="14"/>
  <c r="U83" i="14"/>
  <c r="T83" i="14"/>
  <c r="S83" i="14"/>
  <c r="R83" i="14"/>
  <c r="Q83" i="14"/>
  <c r="P83" i="14"/>
  <c r="O83" i="14"/>
  <c r="N83" i="14"/>
  <c r="M83" i="14"/>
  <c r="L83" i="14"/>
  <c r="K83" i="14"/>
  <c r="J83" i="14"/>
  <c r="I83" i="14"/>
  <c r="H83" i="14"/>
  <c r="G83" i="14"/>
  <c r="F83" i="14"/>
  <c r="E83" i="14"/>
  <c r="D83" i="14"/>
  <c r="C83" i="14"/>
  <c r="B83" i="14"/>
  <c r="Y82" i="14"/>
  <c r="X82" i="14"/>
  <c r="W82" i="14"/>
  <c r="V82" i="14"/>
  <c r="U82" i="14"/>
  <c r="T82" i="14"/>
  <c r="S82" i="14"/>
  <c r="R82" i="14"/>
  <c r="Q82" i="14"/>
  <c r="P82" i="14"/>
  <c r="O82" i="14"/>
  <c r="N82" i="14"/>
  <c r="M82" i="14"/>
  <c r="L82" i="14"/>
  <c r="K82" i="14"/>
  <c r="J82" i="14"/>
  <c r="I82" i="14"/>
  <c r="H82" i="14"/>
  <c r="G82" i="14"/>
  <c r="F82" i="14"/>
  <c r="E82" i="14"/>
  <c r="D82" i="14"/>
  <c r="C82" i="14"/>
  <c r="B82" i="14"/>
  <c r="Y81" i="14"/>
  <c r="X81" i="14"/>
  <c r="W81" i="14"/>
  <c r="V81" i="14"/>
  <c r="U81" i="14"/>
  <c r="T81" i="14"/>
  <c r="S81" i="14"/>
  <c r="R81" i="14"/>
  <c r="Q81" i="14"/>
  <c r="P81" i="14"/>
  <c r="O81" i="14"/>
  <c r="N81" i="14"/>
  <c r="M81" i="14"/>
  <c r="L81" i="14"/>
  <c r="K81" i="14"/>
  <c r="J81" i="14"/>
  <c r="I81" i="14"/>
  <c r="H81" i="14"/>
  <c r="G81" i="14"/>
  <c r="F81" i="14"/>
  <c r="E81" i="14"/>
  <c r="D81" i="14"/>
  <c r="C81" i="14"/>
  <c r="B81" i="14"/>
  <c r="Y80" i="14"/>
  <c r="X80" i="14"/>
  <c r="W80" i="14"/>
  <c r="V80" i="14"/>
  <c r="U80" i="14"/>
  <c r="T80" i="14"/>
  <c r="S80" i="14"/>
  <c r="R80" i="14"/>
  <c r="Q80" i="14"/>
  <c r="P80" i="14"/>
  <c r="O80" i="14"/>
  <c r="N80" i="14"/>
  <c r="M80" i="14"/>
  <c r="L80" i="14"/>
  <c r="K80" i="14"/>
  <c r="J80" i="14"/>
  <c r="I80" i="14"/>
  <c r="H80" i="14"/>
  <c r="G80" i="14"/>
  <c r="F80" i="14"/>
  <c r="E80" i="14"/>
  <c r="D80" i="14"/>
  <c r="C80" i="14"/>
  <c r="B80" i="14"/>
  <c r="Y79" i="14"/>
  <c r="X79" i="14"/>
  <c r="W79" i="14"/>
  <c r="V79" i="14"/>
  <c r="U79" i="14"/>
  <c r="T79" i="14"/>
  <c r="S79" i="14"/>
  <c r="R79" i="14"/>
  <c r="Q79" i="14"/>
  <c r="P79" i="14"/>
  <c r="O79" i="14"/>
  <c r="N79" i="14"/>
  <c r="M79" i="14"/>
  <c r="L79" i="14"/>
  <c r="K79" i="14"/>
  <c r="J79" i="14"/>
  <c r="I79" i="14"/>
  <c r="H79" i="14"/>
  <c r="G79" i="14"/>
  <c r="F79" i="14"/>
  <c r="E79" i="14"/>
  <c r="D79" i="14"/>
  <c r="C79" i="14"/>
  <c r="B79" i="14"/>
  <c r="Y78" i="14"/>
  <c r="X78" i="14"/>
  <c r="W78" i="14"/>
  <c r="V78" i="14"/>
  <c r="U78" i="14"/>
  <c r="T78" i="14"/>
  <c r="S78" i="14"/>
  <c r="R78" i="14"/>
  <c r="Q78" i="14"/>
  <c r="P78" i="14"/>
  <c r="O78" i="14"/>
  <c r="N78" i="14"/>
  <c r="M78" i="14"/>
  <c r="L78" i="14"/>
  <c r="K78" i="14"/>
  <c r="J78" i="14"/>
  <c r="I78" i="14"/>
  <c r="H78" i="14"/>
  <c r="G78" i="14"/>
  <c r="F78" i="14"/>
  <c r="E78" i="14"/>
  <c r="D78" i="14"/>
  <c r="C78" i="14"/>
  <c r="B78" i="14"/>
  <c r="Y77" i="14"/>
  <c r="X77" i="14"/>
  <c r="W77" i="14"/>
  <c r="V77" i="14"/>
  <c r="U77" i="14"/>
  <c r="T77" i="14"/>
  <c r="S77" i="14"/>
  <c r="R77" i="14"/>
  <c r="Q77" i="14"/>
  <c r="P77" i="14"/>
  <c r="O77" i="14"/>
  <c r="N77" i="14"/>
  <c r="M77" i="14"/>
  <c r="L77" i="14"/>
  <c r="K77" i="14"/>
  <c r="J77" i="14"/>
  <c r="I77" i="14"/>
  <c r="H77" i="14"/>
  <c r="G77" i="14"/>
  <c r="F77" i="14"/>
  <c r="E77" i="14"/>
  <c r="D77" i="14"/>
  <c r="C77" i="14"/>
  <c r="B77" i="14"/>
  <c r="Y76" i="14"/>
  <c r="X76" i="14"/>
  <c r="W76" i="14"/>
  <c r="V76" i="14"/>
  <c r="U76" i="14"/>
  <c r="T76" i="14"/>
  <c r="S76" i="14"/>
  <c r="R76" i="14"/>
  <c r="Q76" i="14"/>
  <c r="P76" i="14"/>
  <c r="O76" i="14"/>
  <c r="N76" i="14"/>
  <c r="M76" i="14"/>
  <c r="L76" i="14"/>
  <c r="K76" i="14"/>
  <c r="J76" i="14"/>
  <c r="I76" i="14"/>
  <c r="H76" i="14"/>
  <c r="G76" i="14"/>
  <c r="F76" i="14"/>
  <c r="E76" i="14"/>
  <c r="D76" i="14"/>
  <c r="C76" i="14"/>
  <c r="B76" i="14"/>
  <c r="Y71" i="14"/>
  <c r="X71" i="14"/>
  <c r="W71" i="14"/>
  <c r="V71" i="14"/>
  <c r="U71" i="14"/>
  <c r="T71" i="14"/>
  <c r="S71" i="14"/>
  <c r="R71" i="14"/>
  <c r="Q71" i="14"/>
  <c r="P71" i="14"/>
  <c r="O71" i="14"/>
  <c r="N71" i="14"/>
  <c r="M71" i="14"/>
  <c r="L71" i="14"/>
  <c r="K71" i="14"/>
  <c r="J71" i="14"/>
  <c r="I71" i="14"/>
  <c r="H71" i="14"/>
  <c r="G71" i="14"/>
  <c r="F71" i="14"/>
  <c r="E71" i="14"/>
  <c r="D71" i="14"/>
  <c r="C71" i="14"/>
  <c r="B71" i="14"/>
  <c r="Y70" i="14"/>
  <c r="X70" i="14"/>
  <c r="W70" i="14"/>
  <c r="V70" i="14"/>
  <c r="U70" i="14"/>
  <c r="T70" i="14"/>
  <c r="S70" i="14"/>
  <c r="R70" i="14"/>
  <c r="Q70" i="14"/>
  <c r="P70" i="14"/>
  <c r="O70" i="14"/>
  <c r="N70" i="14"/>
  <c r="M70" i="14"/>
  <c r="L70" i="14"/>
  <c r="K70" i="14"/>
  <c r="J70" i="14"/>
  <c r="I70" i="14"/>
  <c r="H70" i="14"/>
  <c r="G70" i="14"/>
  <c r="F70" i="14"/>
  <c r="E70" i="14"/>
  <c r="D70" i="14"/>
  <c r="C70" i="14"/>
  <c r="B70" i="14"/>
  <c r="Y69" i="14"/>
  <c r="X69" i="14"/>
  <c r="W69" i="14"/>
  <c r="V69" i="14"/>
  <c r="U69" i="14"/>
  <c r="T69" i="14"/>
  <c r="S69" i="14"/>
  <c r="R69" i="14"/>
  <c r="Q69" i="14"/>
  <c r="P69" i="14"/>
  <c r="O69" i="14"/>
  <c r="N69" i="14"/>
  <c r="M69" i="14"/>
  <c r="L69" i="14"/>
  <c r="K69" i="14"/>
  <c r="J69" i="14"/>
  <c r="I69" i="14"/>
  <c r="H69" i="14"/>
  <c r="G69" i="14"/>
  <c r="F69" i="14"/>
  <c r="E69" i="14"/>
  <c r="D69" i="14"/>
  <c r="C69" i="14"/>
  <c r="B69" i="14"/>
  <c r="Y68" i="14"/>
  <c r="X68" i="14"/>
  <c r="W68" i="14"/>
  <c r="V68" i="14"/>
  <c r="U68" i="14"/>
  <c r="T68" i="14"/>
  <c r="S68" i="14"/>
  <c r="R68" i="14"/>
  <c r="Q68" i="14"/>
  <c r="P68" i="14"/>
  <c r="O68" i="14"/>
  <c r="N68" i="14"/>
  <c r="M68" i="14"/>
  <c r="L68" i="14"/>
  <c r="K68" i="14"/>
  <c r="J68" i="14"/>
  <c r="I68" i="14"/>
  <c r="H68" i="14"/>
  <c r="G68" i="14"/>
  <c r="F68" i="14"/>
  <c r="E68" i="14"/>
  <c r="D68" i="14"/>
  <c r="C68" i="14"/>
  <c r="B68" i="14"/>
  <c r="Y67" i="14"/>
  <c r="X67" i="14"/>
  <c r="W67" i="14"/>
  <c r="V67" i="14"/>
  <c r="U67" i="14"/>
  <c r="T67" i="14"/>
  <c r="S67" i="14"/>
  <c r="R67" i="14"/>
  <c r="Q67" i="14"/>
  <c r="P67" i="14"/>
  <c r="O67" i="14"/>
  <c r="N67" i="14"/>
  <c r="M67" i="14"/>
  <c r="L67" i="14"/>
  <c r="K67" i="14"/>
  <c r="J67" i="14"/>
  <c r="I67" i="14"/>
  <c r="H67" i="14"/>
  <c r="G67" i="14"/>
  <c r="F67" i="14"/>
  <c r="E67" i="14"/>
  <c r="D67" i="14"/>
  <c r="C67" i="14"/>
  <c r="B67" i="14"/>
  <c r="Y66" i="14"/>
  <c r="X66" i="14"/>
  <c r="W66" i="14"/>
  <c r="V66" i="14"/>
  <c r="U66" i="14"/>
  <c r="T66" i="14"/>
  <c r="S66" i="14"/>
  <c r="R66" i="14"/>
  <c r="Q66" i="14"/>
  <c r="P66" i="14"/>
  <c r="O66" i="14"/>
  <c r="N66" i="14"/>
  <c r="M66" i="14"/>
  <c r="L66" i="14"/>
  <c r="K66" i="14"/>
  <c r="J66" i="14"/>
  <c r="I66" i="14"/>
  <c r="H66" i="14"/>
  <c r="G66" i="14"/>
  <c r="F66" i="14"/>
  <c r="E66" i="14"/>
  <c r="D66" i="14"/>
  <c r="C66" i="14"/>
  <c r="B66" i="14"/>
  <c r="Y65" i="14"/>
  <c r="X65" i="14"/>
  <c r="W65" i="14"/>
  <c r="V65" i="14"/>
  <c r="U65" i="14"/>
  <c r="T65" i="14"/>
  <c r="S65" i="14"/>
  <c r="R65" i="14"/>
  <c r="Q65" i="14"/>
  <c r="P65" i="14"/>
  <c r="O65" i="14"/>
  <c r="N65" i="14"/>
  <c r="M65" i="14"/>
  <c r="L65" i="14"/>
  <c r="K65" i="14"/>
  <c r="J65" i="14"/>
  <c r="I65" i="14"/>
  <c r="H65" i="14"/>
  <c r="G65" i="14"/>
  <c r="F65" i="14"/>
  <c r="E65" i="14"/>
  <c r="D65" i="14"/>
  <c r="C65" i="14"/>
  <c r="B65" i="14"/>
  <c r="Y64" i="14"/>
  <c r="X64" i="14"/>
  <c r="W64" i="14"/>
  <c r="V64" i="14"/>
  <c r="U64" i="14"/>
  <c r="T64" i="14"/>
  <c r="S64" i="14"/>
  <c r="R64" i="14"/>
  <c r="Q64" i="14"/>
  <c r="P64" i="14"/>
  <c r="O64" i="14"/>
  <c r="N64" i="14"/>
  <c r="M64" i="14"/>
  <c r="L64" i="14"/>
  <c r="K64" i="14"/>
  <c r="J64" i="14"/>
  <c r="I64" i="14"/>
  <c r="H64" i="14"/>
  <c r="G64" i="14"/>
  <c r="F64" i="14"/>
  <c r="E64" i="14"/>
  <c r="D64" i="14"/>
  <c r="C64" i="14"/>
  <c r="B64" i="14"/>
  <c r="Y63" i="14"/>
  <c r="X63" i="14"/>
  <c r="W63" i="14"/>
  <c r="V63" i="14"/>
  <c r="U63" i="14"/>
  <c r="T63" i="14"/>
  <c r="S63" i="14"/>
  <c r="R63" i="14"/>
  <c r="Q63" i="14"/>
  <c r="P63" i="14"/>
  <c r="O63" i="14"/>
  <c r="N63" i="14"/>
  <c r="M63" i="14"/>
  <c r="L63" i="14"/>
  <c r="K63" i="14"/>
  <c r="J63" i="14"/>
  <c r="I63" i="14"/>
  <c r="H63" i="14"/>
  <c r="G63" i="14"/>
  <c r="F63" i="14"/>
  <c r="E63" i="14"/>
  <c r="D63" i="14"/>
  <c r="C63" i="14"/>
  <c r="B63" i="14"/>
  <c r="Y58" i="14"/>
  <c r="X58" i="14"/>
  <c r="W58" i="14"/>
  <c r="V58" i="14"/>
  <c r="U58" i="14"/>
  <c r="T58" i="14"/>
  <c r="S58" i="14"/>
  <c r="R58" i="14"/>
  <c r="Q58" i="14"/>
  <c r="P58" i="14"/>
  <c r="O58" i="14"/>
  <c r="N58" i="14"/>
  <c r="M58" i="14"/>
  <c r="L58" i="14"/>
  <c r="K58" i="14"/>
  <c r="J58" i="14"/>
  <c r="I58" i="14"/>
  <c r="H58" i="14"/>
  <c r="G58" i="14"/>
  <c r="F58" i="14"/>
  <c r="E58" i="14"/>
  <c r="D58" i="14"/>
  <c r="C58" i="14"/>
  <c r="B58" i="14"/>
  <c r="Y57" i="14"/>
  <c r="X57" i="14"/>
  <c r="W57" i="14"/>
  <c r="V57" i="14"/>
  <c r="U57" i="14"/>
  <c r="T57" i="14"/>
  <c r="S57" i="14"/>
  <c r="R57" i="14"/>
  <c r="Q57" i="14"/>
  <c r="P57" i="14"/>
  <c r="O57" i="14"/>
  <c r="N57" i="14"/>
  <c r="M57" i="14"/>
  <c r="L57" i="14"/>
  <c r="K57" i="14"/>
  <c r="J57" i="14"/>
  <c r="I57" i="14"/>
  <c r="H57" i="14"/>
  <c r="G57" i="14"/>
  <c r="F57" i="14"/>
  <c r="E57" i="14"/>
  <c r="D57" i="14"/>
  <c r="C57" i="14"/>
  <c r="B57" i="14"/>
  <c r="Y56" i="14"/>
  <c r="X56" i="14"/>
  <c r="W56" i="14"/>
  <c r="V56" i="14"/>
  <c r="U56" i="14"/>
  <c r="T56" i="14"/>
  <c r="S56" i="14"/>
  <c r="R56" i="14"/>
  <c r="Q56" i="14"/>
  <c r="P56" i="14"/>
  <c r="O56" i="14"/>
  <c r="N56" i="14"/>
  <c r="M56" i="14"/>
  <c r="L56" i="14"/>
  <c r="K56" i="14"/>
  <c r="J56" i="14"/>
  <c r="I56" i="14"/>
  <c r="H56" i="14"/>
  <c r="G56" i="14"/>
  <c r="F56" i="14"/>
  <c r="E56" i="14"/>
  <c r="D56" i="14"/>
  <c r="C56" i="14"/>
  <c r="B56" i="14"/>
  <c r="Y55" i="14"/>
  <c r="X55" i="14"/>
  <c r="W55" i="14"/>
  <c r="V55" i="14"/>
  <c r="U55" i="14"/>
  <c r="T55" i="14"/>
  <c r="S55" i="14"/>
  <c r="R55" i="14"/>
  <c r="Q55" i="14"/>
  <c r="P55" i="14"/>
  <c r="O55" i="14"/>
  <c r="N55" i="14"/>
  <c r="M55" i="14"/>
  <c r="L55" i="14"/>
  <c r="K55" i="14"/>
  <c r="J55" i="14"/>
  <c r="I55" i="14"/>
  <c r="H55" i="14"/>
  <c r="G55" i="14"/>
  <c r="F55" i="14"/>
  <c r="E55" i="14"/>
  <c r="D55" i="14"/>
  <c r="C55" i="14"/>
  <c r="B55" i="14"/>
  <c r="Y54" i="14"/>
  <c r="X54" i="14"/>
  <c r="W54" i="14"/>
  <c r="V54" i="14"/>
  <c r="U54" i="14"/>
  <c r="T54" i="14"/>
  <c r="S54" i="14"/>
  <c r="R54" i="14"/>
  <c r="Q54" i="14"/>
  <c r="P54" i="14"/>
  <c r="O54" i="14"/>
  <c r="N54" i="14"/>
  <c r="M54" i="14"/>
  <c r="L54" i="14"/>
  <c r="K54" i="14"/>
  <c r="J54" i="14"/>
  <c r="I54" i="14"/>
  <c r="H54" i="14"/>
  <c r="G54" i="14"/>
  <c r="F54" i="14"/>
  <c r="E54" i="14"/>
  <c r="D54" i="14"/>
  <c r="C54" i="14"/>
  <c r="B54" i="14"/>
  <c r="Y53" i="14"/>
  <c r="X53" i="14"/>
  <c r="W53" i="14"/>
  <c r="V53" i="14"/>
  <c r="U53" i="14"/>
  <c r="T53" i="14"/>
  <c r="S53" i="14"/>
  <c r="R53" i="14"/>
  <c r="Q53" i="14"/>
  <c r="P53" i="14"/>
  <c r="O53" i="14"/>
  <c r="N53" i="14"/>
  <c r="M53" i="14"/>
  <c r="L53" i="14"/>
  <c r="K53" i="14"/>
  <c r="J53" i="14"/>
  <c r="I53" i="14"/>
  <c r="H53" i="14"/>
  <c r="G53" i="14"/>
  <c r="F53" i="14"/>
  <c r="E53" i="14"/>
  <c r="D53" i="14"/>
  <c r="C53" i="14"/>
  <c r="B53" i="14"/>
  <c r="Y52" i="14"/>
  <c r="X52" i="14"/>
  <c r="W52" i="14"/>
  <c r="V52" i="14"/>
  <c r="U52" i="14"/>
  <c r="T52" i="14"/>
  <c r="S52" i="14"/>
  <c r="R52" i="14"/>
  <c r="Q52" i="14"/>
  <c r="P52" i="14"/>
  <c r="O52" i="14"/>
  <c r="N52" i="14"/>
  <c r="M52" i="14"/>
  <c r="L52" i="14"/>
  <c r="K52" i="14"/>
  <c r="J52" i="14"/>
  <c r="I52" i="14"/>
  <c r="H52" i="14"/>
  <c r="G52" i="14"/>
  <c r="F52" i="14"/>
  <c r="E52" i="14"/>
  <c r="D52" i="14"/>
  <c r="C52" i="14"/>
  <c r="B52" i="14"/>
  <c r="Y51" i="14"/>
  <c r="X51" i="14"/>
  <c r="W51" i="14"/>
  <c r="V51" i="14"/>
  <c r="U51" i="14"/>
  <c r="T51" i="14"/>
  <c r="S51" i="14"/>
  <c r="R51" i="14"/>
  <c r="Q51" i="14"/>
  <c r="P51" i="14"/>
  <c r="O51" i="14"/>
  <c r="N51" i="14"/>
  <c r="M51" i="14"/>
  <c r="L51" i="14"/>
  <c r="K51" i="14"/>
  <c r="J51" i="14"/>
  <c r="I51" i="14"/>
  <c r="H51" i="14"/>
  <c r="G51" i="14"/>
  <c r="F51" i="14"/>
  <c r="E51" i="14"/>
  <c r="D51" i="14"/>
  <c r="C51" i="14"/>
  <c r="Y50" i="14"/>
  <c r="X50" i="14"/>
  <c r="W50" i="14"/>
  <c r="V50" i="14"/>
  <c r="U50" i="14"/>
  <c r="T50" i="14"/>
  <c r="S50" i="14"/>
  <c r="R50" i="14"/>
  <c r="Q50" i="14"/>
  <c r="P50" i="14"/>
  <c r="O50" i="14"/>
  <c r="N50" i="14"/>
  <c r="M50" i="14"/>
  <c r="L50" i="14"/>
  <c r="K50" i="14"/>
  <c r="J50" i="14"/>
  <c r="I50" i="14"/>
  <c r="H50" i="14"/>
  <c r="G50" i="14"/>
  <c r="F50" i="14"/>
  <c r="E50" i="14"/>
  <c r="D50" i="14"/>
  <c r="C50" i="14"/>
  <c r="B50" i="14"/>
  <c r="V7" i="13"/>
  <c r="U7" i="13"/>
  <c r="B8" i="17"/>
  <c r="C8" i="17"/>
  <c r="D8" i="17"/>
  <c r="E8" i="17"/>
  <c r="F8" i="17"/>
  <c r="G8" i="17"/>
  <c r="H8" i="17"/>
  <c r="I8" i="17"/>
  <c r="J8" i="17"/>
  <c r="K8" i="17"/>
  <c r="L8" i="17"/>
  <c r="M8" i="17"/>
  <c r="N8" i="17"/>
  <c r="O8" i="17"/>
  <c r="P8" i="17"/>
  <c r="Q8" i="17"/>
  <c r="R8" i="17"/>
  <c r="S8" i="17"/>
  <c r="T8" i="17"/>
  <c r="U8" i="17"/>
  <c r="B9" i="17"/>
  <c r="C9" i="17"/>
  <c r="D9" i="17"/>
  <c r="E9" i="17"/>
  <c r="F9" i="17"/>
  <c r="G9" i="17"/>
  <c r="H9" i="17"/>
  <c r="I9" i="17"/>
  <c r="J9" i="17"/>
  <c r="K9" i="17"/>
  <c r="L9" i="17"/>
  <c r="M9" i="17"/>
  <c r="N9" i="17"/>
  <c r="O9" i="17"/>
  <c r="P9" i="17"/>
  <c r="Q9" i="17"/>
  <c r="R9" i="17"/>
  <c r="S9" i="17"/>
  <c r="T9" i="17"/>
  <c r="U9" i="17"/>
  <c r="B10" i="17"/>
  <c r="C10" i="17"/>
  <c r="D10" i="17"/>
  <c r="E10" i="17"/>
  <c r="F10" i="17"/>
  <c r="G10" i="17"/>
  <c r="H10" i="17"/>
  <c r="I10" i="17"/>
  <c r="J10" i="17"/>
  <c r="K10" i="17"/>
  <c r="L10" i="17"/>
  <c r="M10" i="17"/>
  <c r="N10" i="17"/>
  <c r="O10" i="17"/>
  <c r="P10" i="17"/>
  <c r="Q10" i="17"/>
  <c r="R10" i="17"/>
  <c r="S10" i="17"/>
  <c r="T10" i="17"/>
  <c r="U10" i="17"/>
  <c r="B15" i="17"/>
  <c r="C15" i="17"/>
  <c r="D15" i="17"/>
  <c r="E15" i="17"/>
  <c r="F15" i="17"/>
  <c r="G15" i="17"/>
  <c r="H15" i="17"/>
  <c r="I15" i="17"/>
  <c r="J15" i="17"/>
  <c r="K15" i="17"/>
  <c r="L15" i="17"/>
  <c r="M15" i="17"/>
  <c r="N15" i="17"/>
  <c r="O15" i="17"/>
  <c r="P15" i="17"/>
  <c r="Q15" i="17"/>
  <c r="R15" i="17"/>
  <c r="S15" i="17"/>
  <c r="T15" i="17"/>
  <c r="U15" i="17"/>
  <c r="B16" i="17"/>
  <c r="C16" i="17"/>
  <c r="D16" i="17"/>
  <c r="E16" i="17"/>
  <c r="F16" i="17"/>
  <c r="G16" i="17"/>
  <c r="H16" i="17"/>
  <c r="I16" i="17"/>
  <c r="J16" i="17"/>
  <c r="K16" i="17"/>
  <c r="L16" i="17"/>
  <c r="M16" i="17"/>
  <c r="N16" i="17"/>
  <c r="O16" i="17"/>
  <c r="P16" i="17"/>
  <c r="Q16" i="17"/>
  <c r="R16" i="17"/>
  <c r="S16" i="17"/>
  <c r="T16" i="17"/>
  <c r="U16" i="17"/>
  <c r="B17" i="17"/>
  <c r="C17" i="17"/>
  <c r="D17" i="17"/>
  <c r="E17" i="17"/>
  <c r="F17" i="17"/>
  <c r="G17" i="17"/>
  <c r="H17" i="17"/>
  <c r="I17" i="17"/>
  <c r="J17" i="17"/>
  <c r="K17" i="17"/>
  <c r="L17" i="17"/>
  <c r="M17" i="17"/>
  <c r="N17" i="17"/>
  <c r="O17" i="17"/>
  <c r="P17" i="17"/>
  <c r="Q17" i="17"/>
  <c r="R17" i="17"/>
  <c r="S17" i="17"/>
  <c r="T17" i="17"/>
  <c r="U17" i="17"/>
  <c r="B22" i="17"/>
  <c r="C22" i="17"/>
  <c r="D22" i="17"/>
  <c r="E22" i="17"/>
  <c r="F22" i="17"/>
  <c r="G22" i="17"/>
  <c r="H22" i="17"/>
  <c r="I22" i="17"/>
  <c r="J22" i="17"/>
  <c r="K22" i="17"/>
  <c r="L22" i="17"/>
  <c r="M22" i="17"/>
  <c r="N22" i="17"/>
  <c r="O22" i="17"/>
  <c r="P22" i="17"/>
  <c r="Q22" i="17"/>
  <c r="R22" i="17"/>
  <c r="S22" i="17"/>
  <c r="T22" i="17"/>
  <c r="U22" i="17"/>
  <c r="B23" i="17"/>
  <c r="C23" i="17"/>
  <c r="D23" i="17"/>
  <c r="E23" i="17"/>
  <c r="F23" i="17"/>
  <c r="G23" i="17"/>
  <c r="H23" i="17"/>
  <c r="I23" i="17"/>
  <c r="J23" i="17"/>
  <c r="K23" i="17"/>
  <c r="L23" i="17"/>
  <c r="M23" i="17"/>
  <c r="N23" i="17"/>
  <c r="O23" i="17"/>
  <c r="P23" i="17"/>
  <c r="Q23" i="17"/>
  <c r="R23" i="17"/>
  <c r="S23" i="17"/>
  <c r="T23" i="17"/>
  <c r="U23" i="17"/>
  <c r="B24" i="17"/>
  <c r="C24" i="17"/>
  <c r="D24" i="17"/>
  <c r="E24" i="17"/>
  <c r="F24" i="17"/>
  <c r="G24" i="17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B32" i="17"/>
  <c r="C32" i="17"/>
  <c r="D32" i="17"/>
  <c r="E32" i="17"/>
  <c r="F32" i="17"/>
  <c r="G32" i="17"/>
  <c r="H32" i="17"/>
  <c r="I32" i="17"/>
  <c r="J32" i="17"/>
  <c r="K32" i="17"/>
  <c r="L32" i="17"/>
  <c r="M32" i="17"/>
  <c r="N32" i="17"/>
  <c r="O32" i="17"/>
  <c r="P32" i="17"/>
  <c r="Q32" i="17"/>
  <c r="R32" i="17"/>
  <c r="S32" i="17"/>
  <c r="T32" i="17"/>
  <c r="U32" i="17"/>
  <c r="B33" i="17"/>
  <c r="C33" i="17"/>
  <c r="D33" i="17"/>
  <c r="E33" i="17"/>
  <c r="F33" i="17"/>
  <c r="G33" i="17"/>
  <c r="H33" i="17"/>
  <c r="I33" i="17"/>
  <c r="J33" i="17"/>
  <c r="K33" i="17"/>
  <c r="L33" i="17"/>
  <c r="M33" i="17"/>
  <c r="N33" i="17"/>
  <c r="O33" i="17"/>
  <c r="P33" i="17"/>
  <c r="Q33" i="17"/>
  <c r="R33" i="17"/>
  <c r="S33" i="17"/>
  <c r="T33" i="17"/>
  <c r="U33" i="17"/>
  <c r="B34" i="17"/>
  <c r="C34" i="17"/>
  <c r="D34" i="17"/>
  <c r="E34" i="17"/>
  <c r="F34" i="17"/>
  <c r="G34" i="17"/>
  <c r="H34" i="17"/>
  <c r="I34" i="17"/>
  <c r="J34" i="17"/>
  <c r="K34" i="17"/>
  <c r="L34" i="17"/>
  <c r="M34" i="17"/>
  <c r="N34" i="17"/>
  <c r="O34" i="17"/>
  <c r="P34" i="17"/>
  <c r="Q34" i="17"/>
  <c r="R34" i="17"/>
  <c r="S34" i="17"/>
  <c r="T34" i="17"/>
  <c r="U34" i="17"/>
  <c r="B39" i="17"/>
  <c r="C39" i="17"/>
  <c r="D39" i="17"/>
  <c r="E39" i="17"/>
  <c r="F39" i="17"/>
  <c r="G39" i="17"/>
  <c r="H39" i="17"/>
  <c r="I39" i="17"/>
  <c r="J39" i="17"/>
  <c r="K39" i="17"/>
  <c r="L39" i="17"/>
  <c r="M39" i="17"/>
  <c r="N39" i="17"/>
  <c r="O39" i="17"/>
  <c r="P39" i="17"/>
  <c r="Q39" i="17"/>
  <c r="R39" i="17"/>
  <c r="S39" i="17"/>
  <c r="T39" i="17"/>
  <c r="U39" i="17"/>
  <c r="B40" i="17"/>
  <c r="C40" i="17"/>
  <c r="D40" i="17"/>
  <c r="E40" i="17"/>
  <c r="F40" i="17"/>
  <c r="G40" i="17"/>
  <c r="H40" i="17"/>
  <c r="I40" i="17"/>
  <c r="J40" i="17"/>
  <c r="K40" i="17"/>
  <c r="L40" i="17"/>
  <c r="M40" i="17"/>
  <c r="N40" i="17"/>
  <c r="O40" i="17"/>
  <c r="P40" i="17"/>
  <c r="Q40" i="17"/>
  <c r="R40" i="17"/>
  <c r="S40" i="17"/>
  <c r="T40" i="17"/>
  <c r="U40" i="17"/>
  <c r="B41" i="17"/>
  <c r="C41" i="17"/>
  <c r="D41" i="17"/>
  <c r="E41" i="17"/>
  <c r="F41" i="17"/>
  <c r="G41" i="17"/>
  <c r="H41" i="17"/>
  <c r="I41" i="17"/>
  <c r="J41" i="17"/>
  <c r="K41" i="17"/>
  <c r="L41" i="17"/>
  <c r="M41" i="17"/>
  <c r="N41" i="17"/>
  <c r="O41" i="17"/>
  <c r="P41" i="17"/>
  <c r="Q41" i="17"/>
  <c r="R41" i="17"/>
  <c r="S41" i="17"/>
  <c r="T41" i="17"/>
  <c r="U41" i="17"/>
  <c r="B46" i="17"/>
  <c r="C46" i="17"/>
  <c r="D46" i="17"/>
  <c r="E46" i="17"/>
  <c r="F46" i="17"/>
  <c r="G46" i="17"/>
  <c r="H46" i="17"/>
  <c r="I46" i="17"/>
  <c r="J46" i="17"/>
  <c r="K46" i="17"/>
  <c r="L46" i="17"/>
  <c r="M46" i="17"/>
  <c r="N46" i="17"/>
  <c r="O46" i="17"/>
  <c r="P46" i="17"/>
  <c r="Q46" i="17"/>
  <c r="R46" i="17"/>
  <c r="S46" i="17"/>
  <c r="T46" i="17"/>
  <c r="U46" i="17"/>
  <c r="B47" i="17"/>
  <c r="C47" i="17"/>
  <c r="D47" i="17"/>
  <c r="E47" i="17"/>
  <c r="F47" i="17"/>
  <c r="G47" i="17"/>
  <c r="H47" i="17"/>
  <c r="I47" i="17"/>
  <c r="J47" i="17"/>
  <c r="K47" i="17"/>
  <c r="L47" i="17"/>
  <c r="M47" i="17"/>
  <c r="N47" i="17"/>
  <c r="O47" i="17"/>
  <c r="P47" i="17"/>
  <c r="Q47" i="17"/>
  <c r="R47" i="17"/>
  <c r="S47" i="17"/>
  <c r="T47" i="17"/>
  <c r="U47" i="17"/>
  <c r="B48" i="17"/>
  <c r="C48" i="17"/>
  <c r="D48" i="17"/>
  <c r="E48" i="17"/>
  <c r="F48" i="17"/>
  <c r="G48" i="17"/>
  <c r="H48" i="17"/>
  <c r="I48" i="17"/>
  <c r="J48" i="17"/>
  <c r="K48" i="17"/>
  <c r="L48" i="17"/>
  <c r="M48" i="17"/>
  <c r="N48" i="17"/>
  <c r="O48" i="17"/>
  <c r="P48" i="17"/>
  <c r="Q48" i="17"/>
  <c r="R48" i="17"/>
  <c r="S48" i="17"/>
  <c r="T48" i="17"/>
  <c r="U48" i="17"/>
  <c r="W8" i="17"/>
  <c r="W9" i="17"/>
  <c r="W10" i="17"/>
  <c r="W15" i="17"/>
  <c r="W16" i="17"/>
  <c r="W17" i="17"/>
  <c r="W22" i="17"/>
  <c r="W23" i="17"/>
  <c r="W24" i="17"/>
  <c r="W32" i="17"/>
  <c r="W33" i="17"/>
  <c r="W34" i="17"/>
  <c r="W39" i="17"/>
  <c r="W40" i="17"/>
  <c r="W41" i="17"/>
  <c r="W46" i="17"/>
  <c r="W47" i="17"/>
  <c r="W48" i="17"/>
  <c r="B51" i="6"/>
  <c r="C51" i="6"/>
  <c r="D51" i="6"/>
  <c r="E51" i="6"/>
  <c r="F51" i="6"/>
  <c r="G51" i="6"/>
  <c r="H51" i="6"/>
  <c r="I51" i="6"/>
  <c r="J51" i="6"/>
  <c r="K51" i="6"/>
  <c r="L51" i="6"/>
  <c r="M51" i="6"/>
  <c r="N51" i="6"/>
  <c r="O51" i="6"/>
  <c r="P51" i="6"/>
  <c r="Q51" i="6"/>
  <c r="R51" i="6"/>
  <c r="S51" i="6"/>
  <c r="T51" i="6"/>
  <c r="U51" i="6"/>
  <c r="B52" i="6"/>
  <c r="C52" i="6"/>
  <c r="D52" i="6"/>
  <c r="E52" i="6"/>
  <c r="F52" i="6"/>
  <c r="G52" i="6"/>
  <c r="H52" i="6"/>
  <c r="I52" i="6"/>
  <c r="J52" i="6"/>
  <c r="K52" i="6"/>
  <c r="L52" i="6"/>
  <c r="M52" i="6"/>
  <c r="N52" i="6"/>
  <c r="O52" i="6"/>
  <c r="P52" i="6"/>
  <c r="Q52" i="6"/>
  <c r="R52" i="6"/>
  <c r="S52" i="6"/>
  <c r="T52" i="6"/>
  <c r="U52" i="6"/>
  <c r="B53" i="6"/>
  <c r="C53" i="6"/>
  <c r="D53" i="6"/>
  <c r="E53" i="6"/>
  <c r="F53" i="6"/>
  <c r="G53" i="6"/>
  <c r="H53" i="6"/>
  <c r="I53" i="6"/>
  <c r="J53" i="6"/>
  <c r="K53" i="6"/>
  <c r="L53" i="6"/>
  <c r="M53" i="6"/>
  <c r="N53" i="6"/>
  <c r="O53" i="6"/>
  <c r="P53" i="6"/>
  <c r="Q53" i="6"/>
  <c r="R53" i="6"/>
  <c r="S53" i="6"/>
  <c r="T53" i="6"/>
  <c r="U53" i="6"/>
  <c r="B54" i="6"/>
  <c r="C54" i="6"/>
  <c r="D54" i="6"/>
  <c r="E54" i="6"/>
  <c r="F54" i="6"/>
  <c r="G54" i="6"/>
  <c r="H54" i="6"/>
  <c r="I54" i="6"/>
  <c r="J54" i="6"/>
  <c r="K54" i="6"/>
  <c r="L54" i="6"/>
  <c r="M54" i="6"/>
  <c r="N54" i="6"/>
  <c r="O54" i="6"/>
  <c r="P54" i="6"/>
  <c r="Q54" i="6"/>
  <c r="R54" i="6"/>
  <c r="S54" i="6"/>
  <c r="T54" i="6"/>
  <c r="U54" i="6"/>
  <c r="B55" i="6"/>
  <c r="C55" i="6"/>
  <c r="D55" i="6"/>
  <c r="E55" i="6"/>
  <c r="F55" i="6"/>
  <c r="G55" i="6"/>
  <c r="H55" i="6"/>
  <c r="I55" i="6"/>
  <c r="J55" i="6"/>
  <c r="K55" i="6"/>
  <c r="L55" i="6"/>
  <c r="M55" i="6"/>
  <c r="N55" i="6"/>
  <c r="O55" i="6"/>
  <c r="P55" i="6"/>
  <c r="Q55" i="6"/>
  <c r="R55" i="6"/>
  <c r="S55" i="6"/>
  <c r="T55" i="6"/>
  <c r="U55" i="6"/>
  <c r="B56" i="6"/>
  <c r="C56" i="6"/>
  <c r="D56" i="6"/>
  <c r="E56" i="6"/>
  <c r="F56" i="6"/>
  <c r="G56" i="6"/>
  <c r="H56" i="6"/>
  <c r="I56" i="6"/>
  <c r="J56" i="6"/>
  <c r="K56" i="6"/>
  <c r="L56" i="6"/>
  <c r="M56" i="6"/>
  <c r="N56" i="6"/>
  <c r="O56" i="6"/>
  <c r="P56" i="6"/>
  <c r="Q56" i="6"/>
  <c r="R56" i="6"/>
  <c r="S56" i="6"/>
  <c r="T56" i="6"/>
  <c r="U56" i="6"/>
  <c r="B57" i="6"/>
  <c r="C57" i="6"/>
  <c r="D57" i="6"/>
  <c r="E57" i="6"/>
  <c r="F57" i="6"/>
  <c r="G57" i="6"/>
  <c r="H57" i="6"/>
  <c r="I57" i="6"/>
  <c r="J57" i="6"/>
  <c r="K57" i="6"/>
  <c r="L57" i="6"/>
  <c r="M57" i="6"/>
  <c r="N57" i="6"/>
  <c r="O57" i="6"/>
  <c r="P57" i="6"/>
  <c r="Q57" i="6"/>
  <c r="R57" i="6"/>
  <c r="S57" i="6"/>
  <c r="T57" i="6"/>
  <c r="U57" i="6"/>
  <c r="B58" i="6"/>
  <c r="C58" i="6"/>
  <c r="D58" i="6"/>
  <c r="E58" i="6"/>
  <c r="F58" i="6"/>
  <c r="G58" i="6"/>
  <c r="H58" i="6"/>
  <c r="I58" i="6"/>
  <c r="J58" i="6"/>
  <c r="K58" i="6"/>
  <c r="L58" i="6"/>
  <c r="M58" i="6"/>
  <c r="N58" i="6"/>
  <c r="O58" i="6"/>
  <c r="P58" i="6"/>
  <c r="Q58" i="6"/>
  <c r="R58" i="6"/>
  <c r="S58" i="6"/>
  <c r="T58" i="6"/>
  <c r="U58" i="6"/>
  <c r="B64" i="6"/>
  <c r="C64" i="6"/>
  <c r="D64" i="6"/>
  <c r="E64" i="6"/>
  <c r="F64" i="6"/>
  <c r="G64" i="6"/>
  <c r="H64" i="6"/>
  <c r="I64" i="6"/>
  <c r="J64" i="6"/>
  <c r="K64" i="6"/>
  <c r="L64" i="6"/>
  <c r="M64" i="6"/>
  <c r="N64" i="6"/>
  <c r="O64" i="6"/>
  <c r="P64" i="6"/>
  <c r="Q64" i="6"/>
  <c r="R64" i="6"/>
  <c r="S64" i="6"/>
  <c r="T64" i="6"/>
  <c r="U64" i="6"/>
  <c r="B65" i="6"/>
  <c r="C65" i="6"/>
  <c r="D65" i="6"/>
  <c r="E65" i="6"/>
  <c r="F65" i="6"/>
  <c r="G65" i="6"/>
  <c r="H65" i="6"/>
  <c r="I65" i="6"/>
  <c r="J65" i="6"/>
  <c r="K65" i="6"/>
  <c r="L65" i="6"/>
  <c r="M65" i="6"/>
  <c r="N65" i="6"/>
  <c r="O65" i="6"/>
  <c r="P65" i="6"/>
  <c r="Q65" i="6"/>
  <c r="R65" i="6"/>
  <c r="S65" i="6"/>
  <c r="T65" i="6"/>
  <c r="U65" i="6"/>
  <c r="B66" i="6"/>
  <c r="C66" i="6"/>
  <c r="D66" i="6"/>
  <c r="E66" i="6"/>
  <c r="F66" i="6"/>
  <c r="G66" i="6"/>
  <c r="H66" i="6"/>
  <c r="I66" i="6"/>
  <c r="J66" i="6"/>
  <c r="K66" i="6"/>
  <c r="L66" i="6"/>
  <c r="M66" i="6"/>
  <c r="N66" i="6"/>
  <c r="O66" i="6"/>
  <c r="P66" i="6"/>
  <c r="Q66" i="6"/>
  <c r="R66" i="6"/>
  <c r="S66" i="6"/>
  <c r="T66" i="6"/>
  <c r="U66" i="6"/>
  <c r="B67" i="6"/>
  <c r="C67" i="6"/>
  <c r="D67" i="6"/>
  <c r="E67" i="6"/>
  <c r="F67" i="6"/>
  <c r="G67" i="6"/>
  <c r="H67" i="6"/>
  <c r="I67" i="6"/>
  <c r="J67" i="6"/>
  <c r="K67" i="6"/>
  <c r="L67" i="6"/>
  <c r="M67" i="6"/>
  <c r="N67" i="6"/>
  <c r="O67" i="6"/>
  <c r="P67" i="6"/>
  <c r="Q67" i="6"/>
  <c r="R67" i="6"/>
  <c r="S67" i="6"/>
  <c r="T67" i="6"/>
  <c r="U67" i="6"/>
  <c r="B68" i="6"/>
  <c r="C68" i="6"/>
  <c r="D68" i="6"/>
  <c r="E68" i="6"/>
  <c r="F68" i="6"/>
  <c r="G68" i="6"/>
  <c r="H68" i="6"/>
  <c r="I68" i="6"/>
  <c r="J68" i="6"/>
  <c r="K68" i="6"/>
  <c r="L68" i="6"/>
  <c r="M68" i="6"/>
  <c r="N68" i="6"/>
  <c r="O68" i="6"/>
  <c r="P68" i="6"/>
  <c r="Q68" i="6"/>
  <c r="R68" i="6"/>
  <c r="S68" i="6"/>
  <c r="T68" i="6"/>
  <c r="U68" i="6"/>
  <c r="B69" i="6"/>
  <c r="C69" i="6"/>
  <c r="D69" i="6"/>
  <c r="E69" i="6"/>
  <c r="F69" i="6"/>
  <c r="G69" i="6"/>
  <c r="H69" i="6"/>
  <c r="I69" i="6"/>
  <c r="J69" i="6"/>
  <c r="K69" i="6"/>
  <c r="L69" i="6"/>
  <c r="M69" i="6"/>
  <c r="N69" i="6"/>
  <c r="O69" i="6"/>
  <c r="P69" i="6"/>
  <c r="Q69" i="6"/>
  <c r="R69" i="6"/>
  <c r="S69" i="6"/>
  <c r="T69" i="6"/>
  <c r="U69" i="6"/>
  <c r="B70" i="6"/>
  <c r="C70" i="6"/>
  <c r="D70" i="6"/>
  <c r="E70" i="6"/>
  <c r="F70" i="6"/>
  <c r="G70" i="6"/>
  <c r="H70" i="6"/>
  <c r="I70" i="6"/>
  <c r="J70" i="6"/>
  <c r="K70" i="6"/>
  <c r="L70" i="6"/>
  <c r="M70" i="6"/>
  <c r="N70" i="6"/>
  <c r="O70" i="6"/>
  <c r="P70" i="6"/>
  <c r="Q70" i="6"/>
  <c r="R70" i="6"/>
  <c r="S70" i="6"/>
  <c r="T70" i="6"/>
  <c r="U70" i="6"/>
  <c r="B71" i="6"/>
  <c r="C71" i="6"/>
  <c r="D71" i="6"/>
  <c r="E71" i="6"/>
  <c r="F71" i="6"/>
  <c r="G71" i="6"/>
  <c r="H71" i="6"/>
  <c r="I71" i="6"/>
  <c r="J71" i="6"/>
  <c r="K71" i="6"/>
  <c r="L71" i="6"/>
  <c r="M71" i="6"/>
  <c r="N71" i="6"/>
  <c r="O71" i="6"/>
  <c r="P71" i="6"/>
  <c r="Q71" i="6"/>
  <c r="R71" i="6"/>
  <c r="S71" i="6"/>
  <c r="T71" i="6"/>
  <c r="U71" i="6"/>
  <c r="B77" i="6"/>
  <c r="C77" i="6"/>
  <c r="D77" i="6"/>
  <c r="E77" i="6"/>
  <c r="F77" i="6"/>
  <c r="G77" i="6"/>
  <c r="H77" i="6"/>
  <c r="I77" i="6"/>
  <c r="J77" i="6"/>
  <c r="K77" i="6"/>
  <c r="L77" i="6"/>
  <c r="M77" i="6"/>
  <c r="N77" i="6"/>
  <c r="O77" i="6"/>
  <c r="P77" i="6"/>
  <c r="Q77" i="6"/>
  <c r="R77" i="6"/>
  <c r="S77" i="6"/>
  <c r="T77" i="6"/>
  <c r="U77" i="6"/>
  <c r="B78" i="6"/>
  <c r="C78" i="6"/>
  <c r="D78" i="6"/>
  <c r="E78" i="6"/>
  <c r="F78" i="6"/>
  <c r="G78" i="6"/>
  <c r="H78" i="6"/>
  <c r="I78" i="6"/>
  <c r="J78" i="6"/>
  <c r="K78" i="6"/>
  <c r="L78" i="6"/>
  <c r="M78" i="6"/>
  <c r="N78" i="6"/>
  <c r="O78" i="6"/>
  <c r="P78" i="6"/>
  <c r="Q78" i="6"/>
  <c r="R78" i="6"/>
  <c r="S78" i="6"/>
  <c r="T78" i="6"/>
  <c r="U78" i="6"/>
  <c r="B79" i="6"/>
  <c r="C79" i="6"/>
  <c r="D79" i="6"/>
  <c r="E79" i="6"/>
  <c r="F79" i="6"/>
  <c r="G79" i="6"/>
  <c r="H79" i="6"/>
  <c r="I79" i="6"/>
  <c r="J79" i="6"/>
  <c r="K79" i="6"/>
  <c r="L79" i="6"/>
  <c r="M79" i="6"/>
  <c r="N79" i="6"/>
  <c r="O79" i="6"/>
  <c r="P79" i="6"/>
  <c r="Q79" i="6"/>
  <c r="R79" i="6"/>
  <c r="S79" i="6"/>
  <c r="T79" i="6"/>
  <c r="U79" i="6"/>
  <c r="B80" i="6"/>
  <c r="C80" i="6"/>
  <c r="D80" i="6"/>
  <c r="E80" i="6"/>
  <c r="F80" i="6"/>
  <c r="G80" i="6"/>
  <c r="H80" i="6"/>
  <c r="I80" i="6"/>
  <c r="J80" i="6"/>
  <c r="K80" i="6"/>
  <c r="L80" i="6"/>
  <c r="M80" i="6"/>
  <c r="N80" i="6"/>
  <c r="O80" i="6"/>
  <c r="P80" i="6"/>
  <c r="Q80" i="6"/>
  <c r="R80" i="6"/>
  <c r="S80" i="6"/>
  <c r="T80" i="6"/>
  <c r="U80" i="6"/>
  <c r="B81" i="6"/>
  <c r="C81" i="6"/>
  <c r="D81" i="6"/>
  <c r="E81" i="6"/>
  <c r="F81" i="6"/>
  <c r="G81" i="6"/>
  <c r="H81" i="6"/>
  <c r="I81" i="6"/>
  <c r="J81" i="6"/>
  <c r="K81" i="6"/>
  <c r="L81" i="6"/>
  <c r="M81" i="6"/>
  <c r="N81" i="6"/>
  <c r="O81" i="6"/>
  <c r="P81" i="6"/>
  <c r="Q81" i="6"/>
  <c r="R81" i="6"/>
  <c r="S81" i="6"/>
  <c r="T81" i="6"/>
  <c r="U81" i="6"/>
  <c r="B82" i="6"/>
  <c r="C82" i="6"/>
  <c r="D82" i="6"/>
  <c r="E82" i="6"/>
  <c r="F82" i="6"/>
  <c r="G82" i="6"/>
  <c r="H82" i="6"/>
  <c r="I82" i="6"/>
  <c r="J82" i="6"/>
  <c r="K82" i="6"/>
  <c r="L82" i="6"/>
  <c r="M82" i="6"/>
  <c r="N82" i="6"/>
  <c r="O82" i="6"/>
  <c r="P82" i="6"/>
  <c r="Q82" i="6"/>
  <c r="R82" i="6"/>
  <c r="S82" i="6"/>
  <c r="T82" i="6"/>
  <c r="U82" i="6"/>
  <c r="B83" i="6"/>
  <c r="C83" i="6"/>
  <c r="D83" i="6"/>
  <c r="E83" i="6"/>
  <c r="F83" i="6"/>
  <c r="G83" i="6"/>
  <c r="H83" i="6"/>
  <c r="I83" i="6"/>
  <c r="J83" i="6"/>
  <c r="K83" i="6"/>
  <c r="L83" i="6"/>
  <c r="M83" i="6"/>
  <c r="N83" i="6"/>
  <c r="O83" i="6"/>
  <c r="P83" i="6"/>
  <c r="Q83" i="6"/>
  <c r="R83" i="6"/>
  <c r="S83" i="6"/>
  <c r="T83" i="6"/>
  <c r="U83" i="6"/>
  <c r="B84" i="6"/>
  <c r="C84" i="6"/>
  <c r="D84" i="6"/>
  <c r="E84" i="6"/>
  <c r="F84" i="6"/>
  <c r="G84" i="6"/>
  <c r="H84" i="6"/>
  <c r="I84" i="6"/>
  <c r="J84" i="6"/>
  <c r="K84" i="6"/>
  <c r="L84" i="6"/>
  <c r="M84" i="6"/>
  <c r="N84" i="6"/>
  <c r="O84" i="6"/>
  <c r="P84" i="6"/>
  <c r="Q84" i="6"/>
  <c r="R84" i="6"/>
  <c r="S84" i="6"/>
  <c r="T84" i="6"/>
  <c r="U84" i="6"/>
  <c r="V71" i="21"/>
  <c r="V70" i="21"/>
  <c r="V47" i="21"/>
  <c r="V46" i="21"/>
  <c r="V23" i="21"/>
  <c r="V22" i="21"/>
  <c r="V71" i="20"/>
  <c r="V70" i="20"/>
  <c r="V47" i="20"/>
  <c r="V46" i="20"/>
  <c r="V23" i="20"/>
  <c r="V22" i="20"/>
  <c r="V90" i="19"/>
  <c r="U90" i="19"/>
  <c r="T90" i="19"/>
  <c r="S90" i="19"/>
  <c r="R90" i="19"/>
  <c r="Q90" i="19"/>
  <c r="P90" i="19"/>
  <c r="O90" i="19"/>
  <c r="N90" i="19"/>
  <c r="M90" i="19"/>
  <c r="L90" i="19"/>
  <c r="K90" i="19"/>
  <c r="J90" i="19"/>
  <c r="I90" i="19"/>
  <c r="H90" i="19"/>
  <c r="G90" i="19"/>
  <c r="F90" i="19"/>
  <c r="E90" i="19"/>
  <c r="D90" i="19"/>
  <c r="C90" i="19"/>
  <c r="B90" i="19"/>
  <c r="V89" i="19"/>
  <c r="U89" i="19"/>
  <c r="T89" i="19"/>
  <c r="S89" i="19"/>
  <c r="R89" i="19"/>
  <c r="Q89" i="19"/>
  <c r="P89" i="19"/>
  <c r="O89" i="19"/>
  <c r="N89" i="19"/>
  <c r="M89" i="19"/>
  <c r="L89" i="19"/>
  <c r="K89" i="19"/>
  <c r="J89" i="19"/>
  <c r="I89" i="19"/>
  <c r="H89" i="19"/>
  <c r="G89" i="19"/>
  <c r="F89" i="19"/>
  <c r="E89" i="19"/>
  <c r="D89" i="19"/>
  <c r="C89" i="19"/>
  <c r="B89" i="19"/>
  <c r="V88" i="19"/>
  <c r="U88" i="19"/>
  <c r="T88" i="19"/>
  <c r="S88" i="19"/>
  <c r="R88" i="19"/>
  <c r="Q88" i="19"/>
  <c r="P88" i="19"/>
  <c r="O88" i="19"/>
  <c r="N88" i="19"/>
  <c r="M88" i="19"/>
  <c r="L88" i="19"/>
  <c r="K88" i="19"/>
  <c r="J88" i="19"/>
  <c r="I88" i="19"/>
  <c r="H88" i="19"/>
  <c r="G88" i="19"/>
  <c r="F88" i="19"/>
  <c r="E88" i="19"/>
  <c r="D88" i="19"/>
  <c r="C88" i="19"/>
  <c r="B88" i="19"/>
  <c r="V87" i="19"/>
  <c r="U87" i="19"/>
  <c r="T87" i="19"/>
  <c r="S87" i="19"/>
  <c r="R87" i="19"/>
  <c r="Q87" i="19"/>
  <c r="P87" i="19"/>
  <c r="O87" i="19"/>
  <c r="N87" i="19"/>
  <c r="M87" i="19"/>
  <c r="L87" i="19"/>
  <c r="K87" i="19"/>
  <c r="J87" i="19"/>
  <c r="I87" i="19"/>
  <c r="H87" i="19"/>
  <c r="G87" i="19"/>
  <c r="F87" i="19"/>
  <c r="E87" i="19"/>
  <c r="D87" i="19"/>
  <c r="C87" i="19"/>
  <c r="B87" i="19"/>
  <c r="V86" i="19"/>
  <c r="U86" i="19"/>
  <c r="T86" i="19"/>
  <c r="S86" i="19"/>
  <c r="R86" i="19"/>
  <c r="Q86" i="19"/>
  <c r="P86" i="19"/>
  <c r="O86" i="19"/>
  <c r="N86" i="19"/>
  <c r="M86" i="19"/>
  <c r="L86" i="19"/>
  <c r="K86" i="19"/>
  <c r="J86" i="19"/>
  <c r="I86" i="19"/>
  <c r="H86" i="19"/>
  <c r="G86" i="19"/>
  <c r="F86" i="19"/>
  <c r="E86" i="19"/>
  <c r="D86" i="19"/>
  <c r="C86" i="19"/>
  <c r="B86" i="19"/>
  <c r="V85" i="19"/>
  <c r="U85" i="19"/>
  <c r="T85" i="19"/>
  <c r="S85" i="19"/>
  <c r="R85" i="19"/>
  <c r="Q85" i="19"/>
  <c r="P85" i="19"/>
  <c r="O85" i="19"/>
  <c r="N85" i="19"/>
  <c r="M85" i="19"/>
  <c r="L85" i="19"/>
  <c r="K85" i="19"/>
  <c r="J85" i="19"/>
  <c r="I85" i="19"/>
  <c r="H85" i="19"/>
  <c r="G85" i="19"/>
  <c r="F85" i="19"/>
  <c r="E85" i="19"/>
  <c r="D85" i="19"/>
  <c r="C85" i="19"/>
  <c r="B85" i="19"/>
  <c r="V84" i="19"/>
  <c r="U84" i="19"/>
  <c r="T84" i="19"/>
  <c r="S84" i="19"/>
  <c r="R84" i="19"/>
  <c r="Q84" i="19"/>
  <c r="P84" i="19"/>
  <c r="O84" i="19"/>
  <c r="N84" i="19"/>
  <c r="M84" i="19"/>
  <c r="L84" i="19"/>
  <c r="K84" i="19"/>
  <c r="J84" i="19"/>
  <c r="I84" i="19"/>
  <c r="H84" i="19"/>
  <c r="G84" i="19"/>
  <c r="F84" i="19"/>
  <c r="E84" i="19"/>
  <c r="D84" i="19"/>
  <c r="C84" i="19"/>
  <c r="B84" i="19"/>
  <c r="V83" i="19"/>
  <c r="U83" i="19"/>
  <c r="T83" i="19"/>
  <c r="S83" i="19"/>
  <c r="R83" i="19"/>
  <c r="Q83" i="19"/>
  <c r="P83" i="19"/>
  <c r="O83" i="19"/>
  <c r="N83" i="19"/>
  <c r="M83" i="19"/>
  <c r="L83" i="19"/>
  <c r="K83" i="19"/>
  <c r="J83" i="19"/>
  <c r="I83" i="19"/>
  <c r="H83" i="19"/>
  <c r="G83" i="19"/>
  <c r="F83" i="19"/>
  <c r="E83" i="19"/>
  <c r="D83" i="19"/>
  <c r="C83" i="19"/>
  <c r="B83" i="19"/>
  <c r="V82" i="19"/>
  <c r="U82" i="19"/>
  <c r="T82" i="19"/>
  <c r="S82" i="19"/>
  <c r="R82" i="19"/>
  <c r="Q82" i="19"/>
  <c r="P82" i="19"/>
  <c r="O82" i="19"/>
  <c r="N82" i="19"/>
  <c r="M82" i="19"/>
  <c r="L82" i="19"/>
  <c r="K82" i="19"/>
  <c r="J82" i="19"/>
  <c r="I82" i="19"/>
  <c r="H82" i="19"/>
  <c r="G82" i="19"/>
  <c r="F82" i="19"/>
  <c r="E82" i="19"/>
  <c r="D82" i="19"/>
  <c r="C82" i="19"/>
  <c r="B82" i="19"/>
  <c r="V81" i="19"/>
  <c r="U81" i="19"/>
  <c r="T81" i="19"/>
  <c r="S81" i="19"/>
  <c r="R81" i="19"/>
  <c r="Q81" i="19"/>
  <c r="P81" i="19"/>
  <c r="O81" i="19"/>
  <c r="N81" i="19"/>
  <c r="M81" i="19"/>
  <c r="L81" i="19"/>
  <c r="K81" i="19"/>
  <c r="J81" i="19"/>
  <c r="I81" i="19"/>
  <c r="H81" i="19"/>
  <c r="G81" i="19"/>
  <c r="F81" i="19"/>
  <c r="E81" i="19"/>
  <c r="D81" i="19"/>
  <c r="C81" i="19"/>
  <c r="B81" i="19"/>
  <c r="V76" i="19"/>
  <c r="U76" i="19"/>
  <c r="T76" i="19"/>
  <c r="S76" i="19"/>
  <c r="R76" i="19"/>
  <c r="Q76" i="19"/>
  <c r="P76" i="19"/>
  <c r="O76" i="19"/>
  <c r="N76" i="19"/>
  <c r="M76" i="19"/>
  <c r="L76" i="19"/>
  <c r="K76" i="19"/>
  <c r="J76" i="19"/>
  <c r="I76" i="19"/>
  <c r="H76" i="19"/>
  <c r="G76" i="19"/>
  <c r="F76" i="19"/>
  <c r="E76" i="19"/>
  <c r="D76" i="19"/>
  <c r="C76" i="19"/>
  <c r="B76" i="19"/>
  <c r="V75" i="19"/>
  <c r="U75" i="19"/>
  <c r="T75" i="19"/>
  <c r="S75" i="19"/>
  <c r="R75" i="19"/>
  <c r="Q75" i="19"/>
  <c r="P75" i="19"/>
  <c r="O75" i="19"/>
  <c r="N75" i="19"/>
  <c r="M75" i="19"/>
  <c r="L75" i="19"/>
  <c r="K75" i="19"/>
  <c r="J75" i="19"/>
  <c r="I75" i="19"/>
  <c r="H75" i="19"/>
  <c r="G75" i="19"/>
  <c r="F75" i="19"/>
  <c r="E75" i="19"/>
  <c r="D75" i="19"/>
  <c r="C75" i="19"/>
  <c r="B75" i="19"/>
  <c r="V74" i="19"/>
  <c r="U74" i="19"/>
  <c r="T74" i="19"/>
  <c r="S74" i="19"/>
  <c r="R74" i="19"/>
  <c r="Q74" i="19"/>
  <c r="P74" i="19"/>
  <c r="O74" i="19"/>
  <c r="N74" i="19"/>
  <c r="M74" i="19"/>
  <c r="L74" i="19"/>
  <c r="K74" i="19"/>
  <c r="J74" i="19"/>
  <c r="I74" i="19"/>
  <c r="H74" i="19"/>
  <c r="G74" i="19"/>
  <c r="F74" i="19"/>
  <c r="E74" i="19"/>
  <c r="D74" i="19"/>
  <c r="C74" i="19"/>
  <c r="B74" i="19"/>
  <c r="V73" i="19"/>
  <c r="U73" i="19"/>
  <c r="T73" i="19"/>
  <c r="S73" i="19"/>
  <c r="R73" i="19"/>
  <c r="Q73" i="19"/>
  <c r="P73" i="19"/>
  <c r="O73" i="19"/>
  <c r="N73" i="19"/>
  <c r="M73" i="19"/>
  <c r="L73" i="19"/>
  <c r="K73" i="19"/>
  <c r="J73" i="19"/>
  <c r="I73" i="19"/>
  <c r="H73" i="19"/>
  <c r="G73" i="19"/>
  <c r="F73" i="19"/>
  <c r="E73" i="19"/>
  <c r="D73" i="19"/>
  <c r="C73" i="19"/>
  <c r="B73" i="19"/>
  <c r="V72" i="19"/>
  <c r="U72" i="19"/>
  <c r="T72" i="19"/>
  <c r="S72" i="19"/>
  <c r="R72" i="19"/>
  <c r="Q72" i="19"/>
  <c r="P72" i="19"/>
  <c r="O72" i="19"/>
  <c r="N72" i="19"/>
  <c r="M72" i="19"/>
  <c r="L72" i="19"/>
  <c r="K72" i="19"/>
  <c r="J72" i="19"/>
  <c r="I72" i="19"/>
  <c r="H72" i="19"/>
  <c r="G72" i="19"/>
  <c r="F72" i="19"/>
  <c r="E72" i="19"/>
  <c r="D72" i="19"/>
  <c r="C72" i="19"/>
  <c r="B72" i="19"/>
  <c r="V71" i="19"/>
  <c r="U71" i="19"/>
  <c r="T71" i="19"/>
  <c r="S71" i="19"/>
  <c r="R71" i="19"/>
  <c r="Q71" i="19"/>
  <c r="P71" i="19"/>
  <c r="O71" i="19"/>
  <c r="N71" i="19"/>
  <c r="M71" i="19"/>
  <c r="L71" i="19"/>
  <c r="K71" i="19"/>
  <c r="J71" i="19"/>
  <c r="I71" i="19"/>
  <c r="H71" i="19"/>
  <c r="G71" i="19"/>
  <c r="F71" i="19"/>
  <c r="E71" i="19"/>
  <c r="D71" i="19"/>
  <c r="C71" i="19"/>
  <c r="B71" i="19"/>
  <c r="V70" i="19"/>
  <c r="U70" i="19"/>
  <c r="T70" i="19"/>
  <c r="S70" i="19"/>
  <c r="R70" i="19"/>
  <c r="Q70" i="19"/>
  <c r="P70" i="19"/>
  <c r="O70" i="19"/>
  <c r="N70" i="19"/>
  <c r="M70" i="19"/>
  <c r="L70" i="19"/>
  <c r="K70" i="19"/>
  <c r="J70" i="19"/>
  <c r="I70" i="19"/>
  <c r="H70" i="19"/>
  <c r="G70" i="19"/>
  <c r="F70" i="19"/>
  <c r="E70" i="19"/>
  <c r="D70" i="19"/>
  <c r="C70" i="19"/>
  <c r="B70" i="19"/>
  <c r="V69" i="19"/>
  <c r="U69" i="19"/>
  <c r="T69" i="19"/>
  <c r="S69" i="19"/>
  <c r="R69" i="19"/>
  <c r="Q69" i="19"/>
  <c r="P69" i="19"/>
  <c r="O69" i="19"/>
  <c r="N69" i="19"/>
  <c r="M69" i="19"/>
  <c r="L69" i="19"/>
  <c r="K69" i="19"/>
  <c r="J69" i="19"/>
  <c r="I69" i="19"/>
  <c r="H69" i="19"/>
  <c r="G69" i="19"/>
  <c r="F69" i="19"/>
  <c r="E69" i="19"/>
  <c r="D69" i="19"/>
  <c r="C69" i="19"/>
  <c r="B69" i="19"/>
  <c r="V68" i="19"/>
  <c r="U68" i="19"/>
  <c r="T68" i="19"/>
  <c r="S68" i="19"/>
  <c r="R68" i="19"/>
  <c r="Q68" i="19"/>
  <c r="P68" i="19"/>
  <c r="O68" i="19"/>
  <c r="N68" i="19"/>
  <c r="M68" i="19"/>
  <c r="L68" i="19"/>
  <c r="K68" i="19"/>
  <c r="J68" i="19"/>
  <c r="I68" i="19"/>
  <c r="H68" i="19"/>
  <c r="G68" i="19"/>
  <c r="F68" i="19"/>
  <c r="E68" i="19"/>
  <c r="D68" i="19"/>
  <c r="C68" i="19"/>
  <c r="B68" i="19"/>
  <c r="V67" i="19"/>
  <c r="U67" i="19"/>
  <c r="T67" i="19"/>
  <c r="S67" i="19"/>
  <c r="R67" i="19"/>
  <c r="Q67" i="19"/>
  <c r="P67" i="19"/>
  <c r="O67" i="19"/>
  <c r="N67" i="19"/>
  <c r="M67" i="19"/>
  <c r="L67" i="19"/>
  <c r="K67" i="19"/>
  <c r="J67" i="19"/>
  <c r="I67" i="19"/>
  <c r="H67" i="19"/>
  <c r="G67" i="19"/>
  <c r="F67" i="19"/>
  <c r="E67" i="19"/>
  <c r="D67" i="19"/>
  <c r="C67" i="19"/>
  <c r="B67" i="19"/>
  <c r="V62" i="19"/>
  <c r="U62" i="19"/>
  <c r="T62" i="19"/>
  <c r="S62" i="19"/>
  <c r="R62" i="19"/>
  <c r="Q62" i="19"/>
  <c r="P62" i="19"/>
  <c r="O62" i="19"/>
  <c r="N62" i="19"/>
  <c r="M62" i="19"/>
  <c r="L62" i="19"/>
  <c r="K62" i="19"/>
  <c r="J62" i="19"/>
  <c r="I62" i="19"/>
  <c r="H62" i="19"/>
  <c r="G62" i="19"/>
  <c r="F62" i="19"/>
  <c r="E62" i="19"/>
  <c r="D62" i="19"/>
  <c r="C62" i="19"/>
  <c r="B62" i="19"/>
  <c r="V61" i="19"/>
  <c r="U61" i="19"/>
  <c r="T61" i="19"/>
  <c r="S61" i="19"/>
  <c r="R61" i="19"/>
  <c r="Q61" i="19"/>
  <c r="P61" i="19"/>
  <c r="O61" i="19"/>
  <c r="N61" i="19"/>
  <c r="M61" i="19"/>
  <c r="L61" i="19"/>
  <c r="K61" i="19"/>
  <c r="J61" i="19"/>
  <c r="I61" i="19"/>
  <c r="H61" i="19"/>
  <c r="G61" i="19"/>
  <c r="F61" i="19"/>
  <c r="E61" i="19"/>
  <c r="D61" i="19"/>
  <c r="C61" i="19"/>
  <c r="B61" i="19"/>
  <c r="V60" i="19"/>
  <c r="U60" i="19"/>
  <c r="T60" i="19"/>
  <c r="S60" i="19"/>
  <c r="R60" i="19"/>
  <c r="Q60" i="19"/>
  <c r="P60" i="19"/>
  <c r="O60" i="19"/>
  <c r="N60" i="19"/>
  <c r="M60" i="19"/>
  <c r="L60" i="19"/>
  <c r="K60" i="19"/>
  <c r="J60" i="19"/>
  <c r="I60" i="19"/>
  <c r="H60" i="19"/>
  <c r="G60" i="19"/>
  <c r="F60" i="19"/>
  <c r="E60" i="19"/>
  <c r="D60" i="19"/>
  <c r="C60" i="19"/>
  <c r="B60" i="19"/>
  <c r="V59" i="19"/>
  <c r="U59" i="19"/>
  <c r="T59" i="19"/>
  <c r="S59" i="19"/>
  <c r="R59" i="19"/>
  <c r="Q59" i="19"/>
  <c r="P59" i="19"/>
  <c r="O59" i="19"/>
  <c r="N59" i="19"/>
  <c r="M59" i="19"/>
  <c r="L59" i="19"/>
  <c r="K59" i="19"/>
  <c r="J59" i="19"/>
  <c r="I59" i="19"/>
  <c r="H59" i="19"/>
  <c r="G59" i="19"/>
  <c r="F59" i="19"/>
  <c r="E59" i="19"/>
  <c r="D59" i="19"/>
  <c r="C59" i="19"/>
  <c r="B59" i="19"/>
  <c r="V58" i="19"/>
  <c r="U58" i="19"/>
  <c r="T58" i="19"/>
  <c r="S58" i="19"/>
  <c r="R58" i="19"/>
  <c r="Q58" i="19"/>
  <c r="P58" i="19"/>
  <c r="O58" i="19"/>
  <c r="N58" i="19"/>
  <c r="M58" i="19"/>
  <c r="L58" i="19"/>
  <c r="K58" i="19"/>
  <c r="J58" i="19"/>
  <c r="I58" i="19"/>
  <c r="H58" i="19"/>
  <c r="G58" i="19"/>
  <c r="F58" i="19"/>
  <c r="E58" i="19"/>
  <c r="D58" i="19"/>
  <c r="C58" i="19"/>
  <c r="B58" i="19"/>
  <c r="V57" i="19"/>
  <c r="U57" i="19"/>
  <c r="T57" i="19"/>
  <c r="S57" i="19"/>
  <c r="R57" i="19"/>
  <c r="Q57" i="19"/>
  <c r="P57" i="19"/>
  <c r="O57" i="19"/>
  <c r="N57" i="19"/>
  <c r="M57" i="19"/>
  <c r="L57" i="19"/>
  <c r="K57" i="19"/>
  <c r="J57" i="19"/>
  <c r="I57" i="19"/>
  <c r="H57" i="19"/>
  <c r="G57" i="19"/>
  <c r="F57" i="19"/>
  <c r="E57" i="19"/>
  <c r="D57" i="19"/>
  <c r="C57" i="19"/>
  <c r="B57" i="19"/>
  <c r="V56" i="19"/>
  <c r="U56" i="19"/>
  <c r="T56" i="19"/>
  <c r="S56" i="19"/>
  <c r="R56" i="19"/>
  <c r="Q56" i="19"/>
  <c r="P56" i="19"/>
  <c r="O56" i="19"/>
  <c r="N56" i="19"/>
  <c r="M56" i="19"/>
  <c r="L56" i="19"/>
  <c r="K56" i="19"/>
  <c r="J56" i="19"/>
  <c r="I56" i="19"/>
  <c r="H56" i="19"/>
  <c r="G56" i="19"/>
  <c r="F56" i="19"/>
  <c r="E56" i="19"/>
  <c r="D56" i="19"/>
  <c r="C56" i="19"/>
  <c r="B56" i="19"/>
  <c r="V55" i="19"/>
  <c r="U55" i="19"/>
  <c r="T55" i="19"/>
  <c r="S55" i="19"/>
  <c r="R55" i="19"/>
  <c r="Q55" i="19"/>
  <c r="P55" i="19"/>
  <c r="O55" i="19"/>
  <c r="N55" i="19"/>
  <c r="M55" i="19"/>
  <c r="L55" i="19"/>
  <c r="K55" i="19"/>
  <c r="J55" i="19"/>
  <c r="I55" i="19"/>
  <c r="H55" i="19"/>
  <c r="G55" i="19"/>
  <c r="F55" i="19"/>
  <c r="E55" i="19"/>
  <c r="D55" i="19"/>
  <c r="C55" i="19"/>
  <c r="B55" i="19"/>
  <c r="V54" i="19"/>
  <c r="U54" i="19"/>
  <c r="T54" i="19"/>
  <c r="S54" i="19"/>
  <c r="R54" i="19"/>
  <c r="Q54" i="19"/>
  <c r="P54" i="19"/>
  <c r="O54" i="19"/>
  <c r="N54" i="19"/>
  <c r="M54" i="19"/>
  <c r="L54" i="19"/>
  <c r="K54" i="19"/>
  <c r="J54" i="19"/>
  <c r="I54" i="19"/>
  <c r="H54" i="19"/>
  <c r="G54" i="19"/>
  <c r="F54" i="19"/>
  <c r="E54" i="19"/>
  <c r="D54" i="19"/>
  <c r="C54" i="19"/>
  <c r="B54" i="19"/>
  <c r="V53" i="19"/>
  <c r="U53" i="19"/>
  <c r="T53" i="19"/>
  <c r="S53" i="19"/>
  <c r="R53" i="19"/>
  <c r="Q53" i="19"/>
  <c r="P53" i="19"/>
  <c r="O53" i="19"/>
  <c r="N53" i="19"/>
  <c r="M53" i="19"/>
  <c r="L53" i="19"/>
  <c r="K53" i="19"/>
  <c r="J53" i="19"/>
  <c r="I53" i="19"/>
  <c r="H53" i="19"/>
  <c r="G53" i="19"/>
  <c r="F53" i="19"/>
  <c r="E53" i="19"/>
  <c r="D53" i="19"/>
  <c r="C53" i="19"/>
  <c r="B53" i="19"/>
  <c r="V84" i="6"/>
  <c r="V83" i="6"/>
  <c r="V82" i="6"/>
  <c r="V81" i="6"/>
  <c r="V80" i="6"/>
  <c r="V79" i="6"/>
  <c r="V78" i="6"/>
  <c r="V77" i="6"/>
  <c r="V76" i="6"/>
  <c r="V71" i="6"/>
  <c r="V70" i="6"/>
  <c r="V69" i="6"/>
  <c r="V68" i="6"/>
  <c r="V67" i="6"/>
  <c r="V66" i="6"/>
  <c r="V65" i="6"/>
  <c r="V64" i="6"/>
  <c r="V63" i="6"/>
  <c r="V58" i="6"/>
  <c r="V57" i="6"/>
  <c r="V56" i="6"/>
  <c r="V55" i="6"/>
  <c r="V54" i="6"/>
  <c r="V53" i="6"/>
  <c r="V52" i="6"/>
  <c r="V51" i="6"/>
  <c r="V50" i="6"/>
  <c r="U43" i="18"/>
  <c r="V66" i="18"/>
  <c r="U66" i="18"/>
  <c r="T66" i="18"/>
  <c r="S66" i="18"/>
  <c r="R66" i="18"/>
  <c r="Q66" i="18"/>
  <c r="P66" i="18"/>
  <c r="O66" i="18"/>
  <c r="N66" i="18"/>
  <c r="M66" i="18"/>
  <c r="L66" i="18"/>
  <c r="K66" i="18"/>
  <c r="J66" i="18"/>
  <c r="I66" i="18"/>
  <c r="H66" i="18"/>
  <c r="G66" i="18"/>
  <c r="F66" i="18"/>
  <c r="E66" i="18"/>
  <c r="D66" i="18"/>
  <c r="C66" i="18"/>
  <c r="B66" i="18"/>
  <c r="V65" i="18"/>
  <c r="U65" i="18"/>
  <c r="T65" i="18"/>
  <c r="S65" i="18"/>
  <c r="R65" i="18"/>
  <c r="Q65" i="18"/>
  <c r="P65" i="18"/>
  <c r="O65" i="18"/>
  <c r="N65" i="18"/>
  <c r="M65" i="18"/>
  <c r="L65" i="18"/>
  <c r="K65" i="18"/>
  <c r="J65" i="18"/>
  <c r="I65" i="18"/>
  <c r="H65" i="18"/>
  <c r="G65" i="18"/>
  <c r="F65" i="18"/>
  <c r="E65" i="18"/>
  <c r="D65" i="18"/>
  <c r="C65" i="18"/>
  <c r="B65" i="18"/>
  <c r="V64" i="18"/>
  <c r="U64" i="18"/>
  <c r="T64" i="18"/>
  <c r="S64" i="18"/>
  <c r="R64" i="18"/>
  <c r="Q64" i="18"/>
  <c r="P64" i="18"/>
  <c r="O64" i="18"/>
  <c r="N64" i="18"/>
  <c r="M64" i="18"/>
  <c r="L64" i="18"/>
  <c r="K64" i="18"/>
  <c r="J64" i="18"/>
  <c r="I64" i="18"/>
  <c r="H64" i="18"/>
  <c r="G64" i="18"/>
  <c r="F64" i="18"/>
  <c r="E64" i="18"/>
  <c r="D64" i="18"/>
  <c r="C64" i="18"/>
  <c r="B64" i="18"/>
  <c r="V63" i="18"/>
  <c r="U63" i="18"/>
  <c r="T63" i="18"/>
  <c r="S63" i="18"/>
  <c r="R63" i="18"/>
  <c r="Q63" i="18"/>
  <c r="P63" i="18"/>
  <c r="O63" i="18"/>
  <c r="N63" i="18"/>
  <c r="M63" i="18"/>
  <c r="L63" i="18"/>
  <c r="K63" i="18"/>
  <c r="J63" i="18"/>
  <c r="I63" i="18"/>
  <c r="H63" i="18"/>
  <c r="G63" i="18"/>
  <c r="F63" i="18"/>
  <c r="E63" i="18"/>
  <c r="D63" i="18"/>
  <c r="C63" i="18"/>
  <c r="B63" i="18"/>
  <c r="V62" i="18"/>
  <c r="U62" i="18"/>
  <c r="T62" i="18"/>
  <c r="S62" i="18"/>
  <c r="R62" i="18"/>
  <c r="Q62" i="18"/>
  <c r="P62" i="18"/>
  <c r="O62" i="18"/>
  <c r="N62" i="18"/>
  <c r="M62" i="18"/>
  <c r="L62" i="18"/>
  <c r="K62" i="18"/>
  <c r="J62" i="18"/>
  <c r="I62" i="18"/>
  <c r="H62" i="18"/>
  <c r="G62" i="18"/>
  <c r="F62" i="18"/>
  <c r="E62" i="18"/>
  <c r="D62" i="18"/>
  <c r="C62" i="18"/>
  <c r="B62" i="18"/>
  <c r="V61" i="18"/>
  <c r="U61" i="18"/>
  <c r="T61" i="18"/>
  <c r="S61" i="18"/>
  <c r="R61" i="18"/>
  <c r="Q61" i="18"/>
  <c r="P61" i="18"/>
  <c r="O61" i="18"/>
  <c r="N61" i="18"/>
  <c r="M61" i="18"/>
  <c r="L61" i="18"/>
  <c r="K61" i="18"/>
  <c r="J61" i="18"/>
  <c r="I61" i="18"/>
  <c r="H61" i="18"/>
  <c r="G61" i="18"/>
  <c r="F61" i="18"/>
  <c r="E61" i="18"/>
  <c r="D61" i="18"/>
  <c r="C61" i="18"/>
  <c r="B61" i="18"/>
  <c r="V56" i="18"/>
  <c r="U56" i="18"/>
  <c r="T56" i="18"/>
  <c r="S56" i="18"/>
  <c r="R56" i="18"/>
  <c r="Q56" i="18"/>
  <c r="P56" i="18"/>
  <c r="O56" i="18"/>
  <c r="N56" i="18"/>
  <c r="M56" i="18"/>
  <c r="L56" i="18"/>
  <c r="K56" i="18"/>
  <c r="J56" i="18"/>
  <c r="I56" i="18"/>
  <c r="H56" i="18"/>
  <c r="G56" i="18"/>
  <c r="F56" i="18"/>
  <c r="E56" i="18"/>
  <c r="D56" i="18"/>
  <c r="C56" i="18"/>
  <c r="B56" i="18"/>
  <c r="V55" i="18"/>
  <c r="U55" i="18"/>
  <c r="T55" i="18"/>
  <c r="S55" i="18"/>
  <c r="R55" i="18"/>
  <c r="Q55" i="18"/>
  <c r="P55" i="18"/>
  <c r="O55" i="18"/>
  <c r="N55" i="18"/>
  <c r="M55" i="18"/>
  <c r="L55" i="18"/>
  <c r="K55" i="18"/>
  <c r="J55" i="18"/>
  <c r="I55" i="18"/>
  <c r="H55" i="18"/>
  <c r="G55" i="18"/>
  <c r="F55" i="18"/>
  <c r="E55" i="18"/>
  <c r="D55" i="18"/>
  <c r="C55" i="18"/>
  <c r="B55" i="18"/>
  <c r="V54" i="18"/>
  <c r="U54" i="18"/>
  <c r="T54" i="18"/>
  <c r="S54" i="18"/>
  <c r="R54" i="18"/>
  <c r="Q54" i="18"/>
  <c r="P54" i="18"/>
  <c r="O54" i="18"/>
  <c r="N54" i="18"/>
  <c r="M54" i="18"/>
  <c r="L54" i="18"/>
  <c r="K54" i="18"/>
  <c r="J54" i="18"/>
  <c r="I54" i="18"/>
  <c r="H54" i="18"/>
  <c r="G54" i="18"/>
  <c r="F54" i="18"/>
  <c r="E54" i="18"/>
  <c r="D54" i="18"/>
  <c r="C54" i="18"/>
  <c r="B54" i="18"/>
  <c r="V53" i="18"/>
  <c r="U53" i="18"/>
  <c r="T53" i="18"/>
  <c r="S53" i="18"/>
  <c r="R53" i="18"/>
  <c r="Q53" i="18"/>
  <c r="P53" i="18"/>
  <c r="O53" i="18"/>
  <c r="N53" i="18"/>
  <c r="M53" i="18"/>
  <c r="L53" i="18"/>
  <c r="K53" i="18"/>
  <c r="J53" i="18"/>
  <c r="I53" i="18"/>
  <c r="H53" i="18"/>
  <c r="G53" i="18"/>
  <c r="F53" i="18"/>
  <c r="E53" i="18"/>
  <c r="D53" i="18"/>
  <c r="C53" i="18"/>
  <c r="B53" i="18"/>
  <c r="V52" i="18"/>
  <c r="U52" i="18"/>
  <c r="T52" i="18"/>
  <c r="S52" i="18"/>
  <c r="R52" i="18"/>
  <c r="Q52" i="18"/>
  <c r="P52" i="18"/>
  <c r="O52" i="18"/>
  <c r="N52" i="18"/>
  <c r="M52" i="18"/>
  <c r="L52" i="18"/>
  <c r="K52" i="18"/>
  <c r="J52" i="18"/>
  <c r="I52" i="18"/>
  <c r="H52" i="18"/>
  <c r="G52" i="18"/>
  <c r="F52" i="18"/>
  <c r="E52" i="18"/>
  <c r="D52" i="18"/>
  <c r="C52" i="18"/>
  <c r="B52" i="18"/>
  <c r="V51" i="18"/>
  <c r="U51" i="18"/>
  <c r="T51" i="18"/>
  <c r="S51" i="18"/>
  <c r="R51" i="18"/>
  <c r="Q51" i="18"/>
  <c r="P51" i="18"/>
  <c r="O51" i="18"/>
  <c r="N51" i="18"/>
  <c r="M51" i="18"/>
  <c r="L51" i="18"/>
  <c r="K51" i="18"/>
  <c r="J51" i="18"/>
  <c r="I51" i="18"/>
  <c r="H51" i="18"/>
  <c r="G51" i="18"/>
  <c r="F51" i="18"/>
  <c r="E51" i="18"/>
  <c r="D51" i="18"/>
  <c r="C51" i="18"/>
  <c r="B51" i="18"/>
  <c r="V46" i="18"/>
  <c r="U46" i="18"/>
  <c r="T46" i="18"/>
  <c r="S46" i="18"/>
  <c r="R46" i="18"/>
  <c r="Q46" i="18"/>
  <c r="P46" i="18"/>
  <c r="O46" i="18"/>
  <c r="N46" i="18"/>
  <c r="M46" i="18"/>
  <c r="L46" i="18"/>
  <c r="K46" i="18"/>
  <c r="J46" i="18"/>
  <c r="I46" i="18"/>
  <c r="H46" i="18"/>
  <c r="G46" i="18"/>
  <c r="F46" i="18"/>
  <c r="E46" i="18"/>
  <c r="D46" i="18"/>
  <c r="C46" i="18"/>
  <c r="B46" i="18"/>
  <c r="V45" i="18"/>
  <c r="U45" i="18"/>
  <c r="T45" i="18"/>
  <c r="S45" i="18"/>
  <c r="R45" i="18"/>
  <c r="Q45" i="18"/>
  <c r="P45" i="18"/>
  <c r="O45" i="18"/>
  <c r="N45" i="18"/>
  <c r="M45" i="18"/>
  <c r="L45" i="18"/>
  <c r="K45" i="18"/>
  <c r="J45" i="18"/>
  <c r="I45" i="18"/>
  <c r="H45" i="18"/>
  <c r="G45" i="18"/>
  <c r="F45" i="18"/>
  <c r="E45" i="18"/>
  <c r="D45" i="18"/>
  <c r="C45" i="18"/>
  <c r="B45" i="18"/>
  <c r="V44" i="18"/>
  <c r="U44" i="18"/>
  <c r="T44" i="18"/>
  <c r="S44" i="18"/>
  <c r="R44" i="18"/>
  <c r="Q44" i="18"/>
  <c r="P44" i="18"/>
  <c r="O44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B44" i="18"/>
  <c r="V43" i="18"/>
  <c r="T43" i="18"/>
  <c r="S43" i="18"/>
  <c r="R43" i="18"/>
  <c r="Q43" i="18"/>
  <c r="P43" i="18"/>
  <c r="O43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B43" i="18"/>
  <c r="V42" i="18"/>
  <c r="U42" i="18"/>
  <c r="T42" i="18"/>
  <c r="S42" i="18"/>
  <c r="R42" i="18"/>
  <c r="Q42" i="18"/>
  <c r="P42" i="18"/>
  <c r="O42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B42" i="18"/>
  <c r="V41" i="18"/>
  <c r="U41" i="18"/>
  <c r="T41" i="18"/>
  <c r="S41" i="18"/>
  <c r="R41" i="18"/>
  <c r="Q41" i="18"/>
  <c r="P41" i="18"/>
  <c r="O41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B41" i="18"/>
  <c r="S10" i="16"/>
  <c r="T10" i="16"/>
  <c r="U10" i="16"/>
  <c r="V10" i="16"/>
  <c r="W10" i="16"/>
  <c r="X10" i="16"/>
  <c r="B10" i="16"/>
  <c r="C10" i="16"/>
  <c r="D10" i="16"/>
  <c r="E10" i="16"/>
  <c r="F10" i="16"/>
  <c r="G10" i="16"/>
  <c r="H10" i="16"/>
  <c r="I10" i="16"/>
  <c r="J10" i="16"/>
  <c r="K10" i="16"/>
  <c r="L10" i="16"/>
  <c r="M10" i="16"/>
  <c r="N10" i="16"/>
  <c r="O10" i="16"/>
  <c r="P10" i="16"/>
  <c r="Q10" i="16"/>
  <c r="R10" i="16"/>
  <c r="B56" i="16"/>
  <c r="C56" i="16"/>
  <c r="D56" i="16"/>
  <c r="E56" i="16"/>
  <c r="F56" i="16"/>
  <c r="G56" i="16"/>
  <c r="H56" i="16"/>
  <c r="I56" i="16"/>
  <c r="J56" i="16"/>
  <c r="K56" i="16"/>
  <c r="L56" i="16"/>
  <c r="M56" i="16"/>
  <c r="N56" i="16"/>
  <c r="O56" i="16"/>
  <c r="P56" i="16"/>
  <c r="Q56" i="16"/>
  <c r="R56" i="16"/>
  <c r="S56" i="16"/>
  <c r="T56" i="16"/>
  <c r="U56" i="16"/>
  <c r="V56" i="16"/>
  <c r="W56" i="16"/>
  <c r="X56" i="16"/>
  <c r="B57" i="16"/>
  <c r="B63" i="16" s="1"/>
  <c r="C57" i="16"/>
  <c r="C63" i="16" s="1"/>
  <c r="D57" i="16"/>
  <c r="D63" i="16" s="1"/>
  <c r="E57" i="16"/>
  <c r="E63" i="16" s="1"/>
  <c r="F57" i="16"/>
  <c r="F63" i="16" s="1"/>
  <c r="G57" i="16"/>
  <c r="G63" i="16" s="1"/>
  <c r="H57" i="16"/>
  <c r="H63" i="16" s="1"/>
  <c r="I57" i="16"/>
  <c r="I63" i="16" s="1"/>
  <c r="J57" i="16"/>
  <c r="J63" i="16" s="1"/>
  <c r="K57" i="16"/>
  <c r="K63" i="16" s="1"/>
  <c r="L57" i="16"/>
  <c r="L63" i="16" s="1"/>
  <c r="M57" i="16"/>
  <c r="M63" i="16" s="1"/>
  <c r="N57" i="16"/>
  <c r="N63" i="16" s="1"/>
  <c r="O57" i="16"/>
  <c r="O63" i="16" s="1"/>
  <c r="P57" i="16"/>
  <c r="P63" i="16" s="1"/>
  <c r="Q57" i="16"/>
  <c r="Q63" i="16" s="1"/>
  <c r="R57" i="16"/>
  <c r="R63" i="16" s="1"/>
  <c r="S57" i="16"/>
  <c r="S63" i="16" s="1"/>
  <c r="T57" i="16"/>
  <c r="T63" i="16" s="1"/>
  <c r="U57" i="16"/>
  <c r="U63" i="16" s="1"/>
  <c r="V57" i="16"/>
  <c r="V63" i="16" s="1"/>
  <c r="W57" i="16"/>
  <c r="X57" i="16"/>
  <c r="X63" i="16" s="1"/>
  <c r="B58" i="16"/>
  <c r="B64" i="16" s="1"/>
  <c r="C58" i="16"/>
  <c r="C64" i="16" s="1"/>
  <c r="D58" i="16"/>
  <c r="D64" i="16" s="1"/>
  <c r="E58" i="16"/>
  <c r="E64" i="16" s="1"/>
  <c r="F58" i="16"/>
  <c r="F64" i="16" s="1"/>
  <c r="G58" i="16"/>
  <c r="G64" i="16" s="1"/>
  <c r="H58" i="16"/>
  <c r="H64" i="16" s="1"/>
  <c r="I58" i="16"/>
  <c r="I64" i="16" s="1"/>
  <c r="J58" i="16"/>
  <c r="J64" i="16" s="1"/>
  <c r="K58" i="16"/>
  <c r="K64" i="16" s="1"/>
  <c r="L58" i="16"/>
  <c r="L64" i="16" s="1"/>
  <c r="M58" i="16"/>
  <c r="M64" i="16" s="1"/>
  <c r="N58" i="16"/>
  <c r="N64" i="16" s="1"/>
  <c r="O58" i="16"/>
  <c r="O64" i="16" s="1"/>
  <c r="P58" i="16"/>
  <c r="P64" i="16" s="1"/>
  <c r="Q58" i="16"/>
  <c r="Q64" i="16" s="1"/>
  <c r="R58" i="16"/>
  <c r="R64" i="16" s="1"/>
  <c r="S58" i="16"/>
  <c r="S64" i="16" s="1"/>
  <c r="T58" i="16"/>
  <c r="T64" i="16" s="1"/>
  <c r="U58" i="16"/>
  <c r="U64" i="16" s="1"/>
  <c r="V58" i="16"/>
  <c r="V64" i="16" s="1"/>
  <c r="W58" i="16"/>
  <c r="X58" i="16"/>
  <c r="X64" i="16" s="1"/>
  <c r="B22" i="16"/>
  <c r="C22" i="16"/>
  <c r="D22" i="16"/>
  <c r="E22" i="16"/>
  <c r="F22" i="16"/>
  <c r="G22" i="16"/>
  <c r="H22" i="16"/>
  <c r="I22" i="16"/>
  <c r="J22" i="16"/>
  <c r="K22" i="16"/>
  <c r="L22" i="16"/>
  <c r="M22" i="16"/>
  <c r="N22" i="16"/>
  <c r="O22" i="16"/>
  <c r="P22" i="16"/>
  <c r="Q22" i="16"/>
  <c r="R22" i="16"/>
  <c r="S22" i="16"/>
  <c r="T22" i="16"/>
  <c r="U22" i="16"/>
  <c r="V22" i="16"/>
  <c r="W22" i="16"/>
  <c r="X22" i="16"/>
  <c r="B15" i="16"/>
  <c r="C15" i="16"/>
  <c r="D15" i="16"/>
  <c r="E15" i="16"/>
  <c r="F15" i="16"/>
  <c r="G15" i="16"/>
  <c r="H15" i="16"/>
  <c r="I15" i="16"/>
  <c r="J15" i="16"/>
  <c r="K15" i="16"/>
  <c r="L15" i="16"/>
  <c r="M15" i="16"/>
  <c r="N15" i="16"/>
  <c r="O15" i="16"/>
  <c r="P15" i="16"/>
  <c r="Q15" i="16"/>
  <c r="R15" i="16"/>
  <c r="S15" i="16"/>
  <c r="T15" i="16"/>
  <c r="U15" i="16"/>
  <c r="V15" i="16"/>
  <c r="W15" i="16"/>
  <c r="X15" i="16"/>
  <c r="B8" i="16"/>
  <c r="C8" i="16"/>
  <c r="D8" i="16"/>
  <c r="E8" i="16"/>
  <c r="F8" i="16"/>
  <c r="G8" i="16"/>
  <c r="H8" i="16"/>
  <c r="I8" i="16"/>
  <c r="J8" i="16"/>
  <c r="K8" i="16"/>
  <c r="L8" i="16"/>
  <c r="M8" i="16"/>
  <c r="N8" i="16"/>
  <c r="O8" i="16"/>
  <c r="P8" i="16"/>
  <c r="Q8" i="16"/>
  <c r="R8" i="16"/>
  <c r="S8" i="16"/>
  <c r="T8" i="16"/>
  <c r="U8" i="16"/>
  <c r="V8" i="16"/>
  <c r="W8" i="16"/>
  <c r="X8" i="16"/>
  <c r="B62" i="15"/>
  <c r="C62" i="15"/>
  <c r="D62" i="15"/>
  <c r="E62" i="15"/>
  <c r="F62" i="15"/>
  <c r="G62" i="15"/>
  <c r="H62" i="15"/>
  <c r="I62" i="15"/>
  <c r="J62" i="15"/>
  <c r="K62" i="15"/>
  <c r="L62" i="15"/>
  <c r="M62" i="15"/>
  <c r="N62" i="15"/>
  <c r="O62" i="15"/>
  <c r="P62" i="15"/>
  <c r="Q62" i="15"/>
  <c r="R62" i="15"/>
  <c r="S62" i="15"/>
  <c r="T62" i="15"/>
  <c r="U62" i="15"/>
  <c r="V62" i="15"/>
  <c r="W62" i="15"/>
  <c r="X62" i="15"/>
  <c r="B63" i="15"/>
  <c r="C63" i="15"/>
  <c r="D63" i="15"/>
  <c r="E63" i="15"/>
  <c r="F63" i="15"/>
  <c r="G63" i="15"/>
  <c r="H63" i="15"/>
  <c r="I63" i="15"/>
  <c r="J63" i="15"/>
  <c r="K63" i="15"/>
  <c r="L63" i="15"/>
  <c r="M63" i="15"/>
  <c r="N63" i="15"/>
  <c r="O63" i="15"/>
  <c r="P63" i="15"/>
  <c r="Q63" i="15"/>
  <c r="R63" i="15"/>
  <c r="S63" i="15"/>
  <c r="T63" i="15"/>
  <c r="U63" i="15"/>
  <c r="V63" i="15"/>
  <c r="W63" i="15"/>
  <c r="X63" i="15"/>
  <c r="B64" i="15"/>
  <c r="C64" i="15"/>
  <c r="D64" i="15"/>
  <c r="E64" i="15"/>
  <c r="F64" i="15"/>
  <c r="G64" i="15"/>
  <c r="H64" i="15"/>
  <c r="I64" i="15"/>
  <c r="J64" i="15"/>
  <c r="K64" i="15"/>
  <c r="L64" i="15"/>
  <c r="M64" i="15"/>
  <c r="N64" i="15"/>
  <c r="O64" i="15"/>
  <c r="P64" i="15"/>
  <c r="Q64" i="15"/>
  <c r="R64" i="15"/>
  <c r="S64" i="15"/>
  <c r="T64" i="15"/>
  <c r="U64" i="15"/>
  <c r="V64" i="15"/>
  <c r="W64" i="15"/>
  <c r="X64" i="15"/>
  <c r="Y62" i="15"/>
  <c r="Y63" i="15"/>
  <c r="Y64" i="15"/>
  <c r="B57" i="15"/>
  <c r="C57" i="15"/>
  <c r="D57" i="15"/>
  <c r="E57" i="15"/>
  <c r="F57" i="15"/>
  <c r="G57" i="15"/>
  <c r="H57" i="15"/>
  <c r="I57" i="15"/>
  <c r="J57" i="15"/>
  <c r="K57" i="15"/>
  <c r="L57" i="15"/>
  <c r="M57" i="15"/>
  <c r="N57" i="15"/>
  <c r="O57" i="15"/>
  <c r="P57" i="15"/>
  <c r="Q57" i="15"/>
  <c r="R57" i="15"/>
  <c r="S57" i="15"/>
  <c r="T57" i="15"/>
  <c r="U57" i="15"/>
  <c r="V57" i="15"/>
  <c r="W57" i="15"/>
  <c r="X57" i="15"/>
  <c r="Y57" i="15"/>
  <c r="B56" i="15"/>
  <c r="C56" i="15"/>
  <c r="D56" i="15"/>
  <c r="E56" i="15"/>
  <c r="F56" i="15"/>
  <c r="G56" i="15"/>
  <c r="H56" i="15"/>
  <c r="I56" i="15"/>
  <c r="J56" i="15"/>
  <c r="K56" i="15"/>
  <c r="L56" i="15"/>
  <c r="M56" i="15"/>
  <c r="N56" i="15"/>
  <c r="O56" i="15"/>
  <c r="P56" i="15"/>
  <c r="Q56" i="15"/>
  <c r="R56" i="15"/>
  <c r="S56" i="15"/>
  <c r="T56" i="15"/>
  <c r="U56" i="15"/>
  <c r="V56" i="15"/>
  <c r="W56" i="15"/>
  <c r="X56" i="15"/>
  <c r="Y56" i="15"/>
  <c r="B55" i="15"/>
  <c r="C55" i="15"/>
  <c r="D55" i="15"/>
  <c r="E55" i="15"/>
  <c r="F55" i="15"/>
  <c r="G55" i="15"/>
  <c r="H55" i="15"/>
  <c r="I55" i="15"/>
  <c r="J55" i="15"/>
  <c r="K55" i="15"/>
  <c r="L55" i="15"/>
  <c r="M55" i="15"/>
  <c r="N55" i="15"/>
  <c r="O55" i="15"/>
  <c r="P55" i="15"/>
  <c r="Q55" i="15"/>
  <c r="R55" i="15"/>
  <c r="S55" i="15"/>
  <c r="T55" i="15"/>
  <c r="U55" i="15"/>
  <c r="V55" i="15"/>
  <c r="W55" i="15"/>
  <c r="X55" i="15"/>
  <c r="Y55" i="15"/>
  <c r="B45" i="15"/>
  <c r="C45" i="15"/>
  <c r="D45" i="15"/>
  <c r="E45" i="15"/>
  <c r="F45" i="15"/>
  <c r="G45" i="15"/>
  <c r="H45" i="15"/>
  <c r="I45" i="15"/>
  <c r="J45" i="15"/>
  <c r="K45" i="15"/>
  <c r="L45" i="15"/>
  <c r="M45" i="15"/>
  <c r="N45" i="15"/>
  <c r="O45" i="15"/>
  <c r="P45" i="15"/>
  <c r="Q45" i="15"/>
  <c r="R45" i="15"/>
  <c r="S45" i="15"/>
  <c r="T45" i="15"/>
  <c r="U45" i="15"/>
  <c r="V45" i="15"/>
  <c r="W45" i="15"/>
  <c r="X45" i="15"/>
  <c r="B46" i="15"/>
  <c r="C46" i="15"/>
  <c r="D46" i="15"/>
  <c r="E46" i="15"/>
  <c r="F46" i="15"/>
  <c r="G46" i="15"/>
  <c r="H46" i="15"/>
  <c r="I46" i="15"/>
  <c r="J46" i="15"/>
  <c r="K46" i="15"/>
  <c r="L46" i="15"/>
  <c r="M46" i="15"/>
  <c r="N46" i="15"/>
  <c r="O46" i="15"/>
  <c r="P46" i="15"/>
  <c r="Q46" i="15"/>
  <c r="R46" i="15"/>
  <c r="S46" i="15"/>
  <c r="T46" i="15"/>
  <c r="U46" i="15"/>
  <c r="V46" i="15"/>
  <c r="W46" i="15"/>
  <c r="X46" i="15"/>
  <c r="B47" i="15"/>
  <c r="C47" i="15"/>
  <c r="D47" i="15"/>
  <c r="E47" i="15"/>
  <c r="F47" i="15"/>
  <c r="G47" i="15"/>
  <c r="H47" i="15"/>
  <c r="I47" i="15"/>
  <c r="J47" i="15"/>
  <c r="K47" i="15"/>
  <c r="L47" i="15"/>
  <c r="M47" i="15"/>
  <c r="N47" i="15"/>
  <c r="O47" i="15"/>
  <c r="P47" i="15"/>
  <c r="Q47" i="15"/>
  <c r="R47" i="15"/>
  <c r="S47" i="15"/>
  <c r="T47" i="15"/>
  <c r="U47" i="15"/>
  <c r="V47" i="15"/>
  <c r="W47" i="15"/>
  <c r="X47" i="15"/>
  <c r="Y45" i="15"/>
  <c r="Y46" i="15"/>
  <c r="Y47" i="15"/>
  <c r="B38" i="15"/>
  <c r="C38" i="15"/>
  <c r="D38" i="15"/>
  <c r="E38" i="15"/>
  <c r="F38" i="15"/>
  <c r="G38" i="15"/>
  <c r="H38" i="15"/>
  <c r="I38" i="15"/>
  <c r="J38" i="15"/>
  <c r="K38" i="15"/>
  <c r="L38" i="15"/>
  <c r="M38" i="15"/>
  <c r="N38" i="15"/>
  <c r="O38" i="15"/>
  <c r="P38" i="15"/>
  <c r="Q38" i="15"/>
  <c r="R38" i="15"/>
  <c r="S38" i="15"/>
  <c r="T38" i="15"/>
  <c r="U38" i="15"/>
  <c r="V38" i="15"/>
  <c r="W38" i="15"/>
  <c r="X38" i="15"/>
  <c r="B39" i="15"/>
  <c r="C39" i="15"/>
  <c r="D39" i="15"/>
  <c r="E39" i="15"/>
  <c r="F39" i="15"/>
  <c r="G39" i="15"/>
  <c r="H39" i="15"/>
  <c r="I39" i="15"/>
  <c r="J39" i="15"/>
  <c r="K39" i="15"/>
  <c r="L39" i="15"/>
  <c r="M39" i="15"/>
  <c r="N39" i="15"/>
  <c r="O39" i="15"/>
  <c r="P39" i="15"/>
  <c r="Q39" i="15"/>
  <c r="R39" i="15"/>
  <c r="S39" i="15"/>
  <c r="T39" i="15"/>
  <c r="U39" i="15"/>
  <c r="V39" i="15"/>
  <c r="W39" i="15"/>
  <c r="X39" i="15"/>
  <c r="B40" i="15"/>
  <c r="C40" i="15"/>
  <c r="D40" i="15"/>
  <c r="E40" i="15"/>
  <c r="F40" i="15"/>
  <c r="G40" i="15"/>
  <c r="H40" i="15"/>
  <c r="I40" i="15"/>
  <c r="J40" i="15"/>
  <c r="K40" i="15"/>
  <c r="L40" i="15"/>
  <c r="M40" i="15"/>
  <c r="N40" i="15"/>
  <c r="O40" i="15"/>
  <c r="P40" i="15"/>
  <c r="Q40" i="15"/>
  <c r="R40" i="15"/>
  <c r="S40" i="15"/>
  <c r="T40" i="15"/>
  <c r="U40" i="15"/>
  <c r="V40" i="15"/>
  <c r="W40" i="15"/>
  <c r="X40" i="15"/>
  <c r="Y38" i="15"/>
  <c r="Y39" i="15"/>
  <c r="Y40" i="15"/>
  <c r="B31" i="15"/>
  <c r="C31" i="15"/>
  <c r="D31" i="15"/>
  <c r="E31" i="15"/>
  <c r="F31" i="15"/>
  <c r="G31" i="15"/>
  <c r="H31" i="15"/>
  <c r="I31" i="15"/>
  <c r="J31" i="15"/>
  <c r="K31" i="15"/>
  <c r="L31" i="15"/>
  <c r="M31" i="15"/>
  <c r="N31" i="15"/>
  <c r="O31" i="15"/>
  <c r="P31" i="15"/>
  <c r="Q31" i="15"/>
  <c r="R31" i="15"/>
  <c r="S31" i="15"/>
  <c r="T31" i="15"/>
  <c r="U31" i="15"/>
  <c r="V31" i="15"/>
  <c r="W31" i="15"/>
  <c r="X31" i="15"/>
  <c r="B32" i="15"/>
  <c r="C32" i="15"/>
  <c r="D32" i="15"/>
  <c r="E32" i="15"/>
  <c r="F32" i="15"/>
  <c r="G32" i="15"/>
  <c r="H32" i="15"/>
  <c r="I32" i="15"/>
  <c r="J32" i="15"/>
  <c r="K32" i="15"/>
  <c r="L32" i="15"/>
  <c r="M32" i="15"/>
  <c r="N32" i="15"/>
  <c r="O32" i="15"/>
  <c r="P32" i="15"/>
  <c r="Q32" i="15"/>
  <c r="R32" i="15"/>
  <c r="S32" i="15"/>
  <c r="T32" i="15"/>
  <c r="U32" i="15"/>
  <c r="V32" i="15"/>
  <c r="W32" i="15"/>
  <c r="X32" i="15"/>
  <c r="B33" i="15"/>
  <c r="C33" i="15"/>
  <c r="D33" i="15"/>
  <c r="E33" i="15"/>
  <c r="F33" i="15"/>
  <c r="G33" i="15"/>
  <c r="H33" i="15"/>
  <c r="I33" i="15"/>
  <c r="J33" i="15"/>
  <c r="K33" i="15"/>
  <c r="L33" i="15"/>
  <c r="M33" i="15"/>
  <c r="N33" i="15"/>
  <c r="O33" i="15"/>
  <c r="P33" i="15"/>
  <c r="Q33" i="15"/>
  <c r="R33" i="15"/>
  <c r="S33" i="15"/>
  <c r="T33" i="15"/>
  <c r="U33" i="15"/>
  <c r="V33" i="15"/>
  <c r="W33" i="15"/>
  <c r="X33" i="15"/>
  <c r="Y31" i="15"/>
  <c r="Y32" i="15"/>
  <c r="Y33" i="15"/>
  <c r="C8" i="15"/>
  <c r="D8" i="15"/>
  <c r="E8" i="15"/>
  <c r="F8" i="15"/>
  <c r="G8" i="15"/>
  <c r="H8" i="15"/>
  <c r="I8" i="15"/>
  <c r="J8" i="15"/>
  <c r="K8" i="15"/>
  <c r="L8" i="15"/>
  <c r="M8" i="15"/>
  <c r="N8" i="15"/>
  <c r="O8" i="15"/>
  <c r="P8" i="15"/>
  <c r="Q8" i="15"/>
  <c r="R8" i="15"/>
  <c r="S8" i="15"/>
  <c r="T8" i="15"/>
  <c r="U8" i="15"/>
  <c r="V8" i="15"/>
  <c r="W8" i="15"/>
  <c r="X8" i="15"/>
  <c r="Y8" i="15"/>
  <c r="C9" i="15"/>
  <c r="D9" i="15"/>
  <c r="E9" i="15"/>
  <c r="F9" i="15"/>
  <c r="G9" i="15"/>
  <c r="H9" i="15"/>
  <c r="I9" i="15"/>
  <c r="J9" i="15"/>
  <c r="K9" i="15"/>
  <c r="L9" i="15"/>
  <c r="M9" i="15"/>
  <c r="N9" i="15"/>
  <c r="O9" i="15"/>
  <c r="P9" i="15"/>
  <c r="Q9" i="15"/>
  <c r="R9" i="15"/>
  <c r="S9" i="15"/>
  <c r="T9" i="15"/>
  <c r="U9" i="15"/>
  <c r="V9" i="15"/>
  <c r="W9" i="15"/>
  <c r="X9" i="15"/>
  <c r="Y9" i="15"/>
  <c r="C10" i="15"/>
  <c r="D10" i="15"/>
  <c r="E10" i="15"/>
  <c r="F10" i="15"/>
  <c r="G10" i="15"/>
  <c r="H10" i="15"/>
  <c r="I10" i="15"/>
  <c r="J10" i="15"/>
  <c r="K10" i="15"/>
  <c r="L10" i="15"/>
  <c r="M10" i="15"/>
  <c r="N10" i="15"/>
  <c r="O10" i="15"/>
  <c r="P10" i="15"/>
  <c r="Q10" i="15"/>
  <c r="R10" i="15"/>
  <c r="S10" i="15"/>
  <c r="T10" i="15"/>
  <c r="U10" i="15"/>
  <c r="V10" i="15"/>
  <c r="W10" i="15"/>
  <c r="X10" i="15"/>
  <c r="Y10" i="15"/>
  <c r="B10" i="15"/>
  <c r="B9" i="15"/>
  <c r="B8" i="15"/>
  <c r="C15" i="15"/>
  <c r="D15" i="15"/>
  <c r="E15" i="15"/>
  <c r="F15" i="15"/>
  <c r="G15" i="15"/>
  <c r="H15" i="15"/>
  <c r="I15" i="15"/>
  <c r="J15" i="15"/>
  <c r="K15" i="15"/>
  <c r="L15" i="15"/>
  <c r="M15" i="15"/>
  <c r="N15" i="15"/>
  <c r="O15" i="15"/>
  <c r="P15" i="15"/>
  <c r="Q15" i="15"/>
  <c r="R15" i="15"/>
  <c r="S15" i="15"/>
  <c r="T15" i="15"/>
  <c r="U15" i="15"/>
  <c r="V15" i="15"/>
  <c r="W15" i="15"/>
  <c r="X15" i="15"/>
  <c r="Y15" i="15"/>
  <c r="B15" i="15"/>
  <c r="C22" i="15"/>
  <c r="D22" i="15"/>
  <c r="E22" i="15"/>
  <c r="F22" i="15"/>
  <c r="G22" i="15"/>
  <c r="H22" i="15"/>
  <c r="I22" i="15"/>
  <c r="J22" i="15"/>
  <c r="K22" i="15"/>
  <c r="L22" i="15"/>
  <c r="M22" i="15"/>
  <c r="N22" i="15"/>
  <c r="O22" i="15"/>
  <c r="P22" i="15"/>
  <c r="Q22" i="15"/>
  <c r="R22" i="15"/>
  <c r="S22" i="15"/>
  <c r="T22" i="15"/>
  <c r="U22" i="15"/>
  <c r="V22" i="15"/>
  <c r="W22" i="15"/>
  <c r="X22" i="15"/>
  <c r="Y22" i="15"/>
  <c r="B22" i="15"/>
  <c r="C70" i="21"/>
  <c r="D70" i="21"/>
  <c r="E70" i="21"/>
  <c r="F70" i="21"/>
  <c r="G70" i="21"/>
  <c r="H70" i="21"/>
  <c r="I70" i="21"/>
  <c r="J70" i="21"/>
  <c r="K70" i="21"/>
  <c r="L70" i="21"/>
  <c r="M70" i="21"/>
  <c r="N70" i="21"/>
  <c r="O70" i="21"/>
  <c r="P70" i="21"/>
  <c r="Q70" i="21"/>
  <c r="R70" i="21"/>
  <c r="S70" i="21"/>
  <c r="T70" i="21"/>
  <c r="U70" i="21"/>
  <c r="C71" i="21"/>
  <c r="D71" i="21"/>
  <c r="E71" i="21"/>
  <c r="F71" i="21"/>
  <c r="G71" i="21"/>
  <c r="H71" i="21"/>
  <c r="I71" i="21"/>
  <c r="J71" i="21"/>
  <c r="K71" i="21"/>
  <c r="L71" i="21"/>
  <c r="M71" i="21"/>
  <c r="N71" i="21"/>
  <c r="O71" i="21"/>
  <c r="P71" i="21"/>
  <c r="Q71" i="21"/>
  <c r="R71" i="21"/>
  <c r="S71" i="21"/>
  <c r="T71" i="21"/>
  <c r="U71" i="21"/>
  <c r="C46" i="21"/>
  <c r="D46" i="21"/>
  <c r="E46" i="21"/>
  <c r="F46" i="21"/>
  <c r="G46" i="21"/>
  <c r="H46" i="21"/>
  <c r="I46" i="21"/>
  <c r="J46" i="21"/>
  <c r="K46" i="21"/>
  <c r="L46" i="21"/>
  <c r="M46" i="21"/>
  <c r="N46" i="21"/>
  <c r="O46" i="21"/>
  <c r="P46" i="21"/>
  <c r="Q46" i="21"/>
  <c r="R46" i="21"/>
  <c r="S46" i="21"/>
  <c r="T46" i="21"/>
  <c r="U46" i="21"/>
  <c r="C47" i="21"/>
  <c r="D47" i="21"/>
  <c r="E47" i="21"/>
  <c r="F47" i="21"/>
  <c r="G47" i="21"/>
  <c r="H47" i="21"/>
  <c r="I47" i="21"/>
  <c r="J47" i="21"/>
  <c r="K47" i="21"/>
  <c r="L47" i="21"/>
  <c r="M47" i="21"/>
  <c r="N47" i="21"/>
  <c r="O47" i="21"/>
  <c r="P47" i="21"/>
  <c r="Q47" i="21"/>
  <c r="R47" i="21"/>
  <c r="S47" i="21"/>
  <c r="T47" i="21"/>
  <c r="U47" i="21"/>
  <c r="B70" i="21"/>
  <c r="B71" i="21"/>
  <c r="B46" i="21"/>
  <c r="B47" i="21" s="1"/>
  <c r="C22" i="21"/>
  <c r="D22" i="21"/>
  <c r="E22" i="21"/>
  <c r="F22" i="21"/>
  <c r="G22" i="21"/>
  <c r="H22" i="21"/>
  <c r="I22" i="21"/>
  <c r="J22" i="21"/>
  <c r="K22" i="21"/>
  <c r="L22" i="21"/>
  <c r="M22" i="21"/>
  <c r="N22" i="21"/>
  <c r="O22" i="21"/>
  <c r="P22" i="21"/>
  <c r="Q22" i="21"/>
  <c r="R22" i="21"/>
  <c r="S22" i="21"/>
  <c r="T22" i="21"/>
  <c r="U22" i="21"/>
  <c r="C23" i="21"/>
  <c r="D23" i="21"/>
  <c r="E23" i="21"/>
  <c r="F23" i="21"/>
  <c r="G23" i="21"/>
  <c r="H23" i="21"/>
  <c r="I23" i="21"/>
  <c r="J23" i="21"/>
  <c r="K23" i="21"/>
  <c r="L23" i="21"/>
  <c r="M23" i="21"/>
  <c r="N23" i="21"/>
  <c r="O23" i="21"/>
  <c r="P23" i="21"/>
  <c r="Q23" i="21"/>
  <c r="R23" i="21"/>
  <c r="S23" i="21"/>
  <c r="T23" i="21"/>
  <c r="U23" i="21"/>
  <c r="B23" i="21"/>
  <c r="B22" i="21"/>
  <c r="C70" i="20"/>
  <c r="D70" i="20"/>
  <c r="E70" i="20"/>
  <c r="F70" i="20"/>
  <c r="G70" i="20"/>
  <c r="H70" i="20"/>
  <c r="I70" i="20"/>
  <c r="J70" i="20"/>
  <c r="K70" i="20"/>
  <c r="L70" i="20"/>
  <c r="M70" i="20"/>
  <c r="N70" i="20"/>
  <c r="O70" i="20"/>
  <c r="P70" i="20"/>
  <c r="Q70" i="20"/>
  <c r="R70" i="20"/>
  <c r="S70" i="20"/>
  <c r="T70" i="20"/>
  <c r="U70" i="20"/>
  <c r="C71" i="20"/>
  <c r="D71" i="20"/>
  <c r="E71" i="20"/>
  <c r="F71" i="20"/>
  <c r="G71" i="20"/>
  <c r="H71" i="20"/>
  <c r="I71" i="20"/>
  <c r="J71" i="20"/>
  <c r="K71" i="20"/>
  <c r="L71" i="20"/>
  <c r="M71" i="20"/>
  <c r="N71" i="20"/>
  <c r="O71" i="20"/>
  <c r="P71" i="20"/>
  <c r="Q71" i="20"/>
  <c r="R71" i="20"/>
  <c r="S71" i="20"/>
  <c r="T71" i="20"/>
  <c r="U71" i="20"/>
  <c r="B70" i="20"/>
  <c r="B71" i="20" s="1"/>
  <c r="C46" i="20"/>
  <c r="D46" i="20"/>
  <c r="E46" i="20"/>
  <c r="F46" i="20"/>
  <c r="G46" i="20"/>
  <c r="H46" i="20"/>
  <c r="I46" i="20"/>
  <c r="J46" i="20"/>
  <c r="K46" i="20"/>
  <c r="L46" i="20"/>
  <c r="M46" i="20"/>
  <c r="N46" i="20"/>
  <c r="O46" i="20"/>
  <c r="P46" i="20"/>
  <c r="Q46" i="20"/>
  <c r="R46" i="20"/>
  <c r="S46" i="20"/>
  <c r="T46" i="20"/>
  <c r="U46" i="20"/>
  <c r="C47" i="20"/>
  <c r="D47" i="20"/>
  <c r="E47" i="20"/>
  <c r="F47" i="20"/>
  <c r="G47" i="20"/>
  <c r="H47" i="20"/>
  <c r="I47" i="20"/>
  <c r="J47" i="20"/>
  <c r="K47" i="20"/>
  <c r="L47" i="20"/>
  <c r="M47" i="20"/>
  <c r="N47" i="20"/>
  <c r="O47" i="20"/>
  <c r="P47" i="20"/>
  <c r="Q47" i="20"/>
  <c r="R47" i="20"/>
  <c r="S47" i="20"/>
  <c r="T47" i="20"/>
  <c r="U47" i="20"/>
  <c r="B47" i="20"/>
  <c r="B46" i="20"/>
  <c r="C22" i="20"/>
  <c r="D22" i="20"/>
  <c r="E22" i="20"/>
  <c r="F22" i="20"/>
  <c r="G22" i="20"/>
  <c r="H22" i="20"/>
  <c r="I22" i="20"/>
  <c r="J22" i="20"/>
  <c r="K22" i="20"/>
  <c r="L22" i="20"/>
  <c r="M22" i="20"/>
  <c r="N22" i="20"/>
  <c r="O22" i="20"/>
  <c r="P22" i="20"/>
  <c r="Q22" i="20"/>
  <c r="R22" i="20"/>
  <c r="S22" i="20"/>
  <c r="T22" i="20"/>
  <c r="U22" i="20"/>
  <c r="C23" i="20"/>
  <c r="D23" i="20"/>
  <c r="E23" i="20"/>
  <c r="F23" i="20"/>
  <c r="G23" i="20"/>
  <c r="H23" i="20"/>
  <c r="I23" i="20"/>
  <c r="J23" i="20"/>
  <c r="K23" i="20"/>
  <c r="L23" i="20"/>
  <c r="M23" i="20"/>
  <c r="N23" i="20"/>
  <c r="O23" i="20"/>
  <c r="P23" i="20"/>
  <c r="Q23" i="20"/>
  <c r="R23" i="20"/>
  <c r="S23" i="20"/>
  <c r="T23" i="20"/>
  <c r="U23" i="20"/>
  <c r="B23" i="20"/>
  <c r="B22" i="20"/>
  <c r="T17" i="13"/>
  <c r="T16" i="13"/>
  <c r="V48" i="17"/>
  <c r="V47" i="17"/>
  <c r="V41" i="17"/>
  <c r="V40" i="17"/>
  <c r="V33" i="17"/>
  <c r="V34" i="17"/>
  <c r="V24" i="17"/>
  <c r="V23" i="17"/>
  <c r="V17" i="17"/>
  <c r="V16" i="17"/>
  <c r="V9" i="17"/>
  <c r="V10" i="17"/>
  <c r="U17" i="13" l="1"/>
  <c r="U16" i="13"/>
  <c r="U15" i="13" s="1"/>
  <c r="V17" i="13"/>
  <c r="V16" i="13"/>
  <c r="V15" i="13" s="1"/>
  <c r="U76" i="6"/>
  <c r="T76" i="6"/>
  <c r="S76" i="6"/>
  <c r="R76" i="6"/>
  <c r="Q76" i="6"/>
  <c r="P76" i="6"/>
  <c r="O76" i="6"/>
  <c r="N76" i="6"/>
  <c r="M76" i="6"/>
  <c r="L76" i="6"/>
  <c r="K76" i="6"/>
  <c r="J76" i="6"/>
  <c r="I76" i="6"/>
  <c r="H76" i="6"/>
  <c r="G76" i="6"/>
  <c r="F76" i="6"/>
  <c r="E76" i="6"/>
  <c r="D76" i="6"/>
  <c r="C76" i="6"/>
  <c r="B76" i="6"/>
  <c r="U63" i="6"/>
  <c r="T63" i="6"/>
  <c r="S63" i="6"/>
  <c r="R63" i="6"/>
  <c r="Q63" i="6"/>
  <c r="P63" i="6"/>
  <c r="O63" i="6"/>
  <c r="N63" i="6"/>
  <c r="M63" i="6"/>
  <c r="L63" i="6"/>
  <c r="K63" i="6"/>
  <c r="J63" i="6"/>
  <c r="I63" i="6"/>
  <c r="H63" i="6"/>
  <c r="G63" i="6"/>
  <c r="F63" i="6"/>
  <c r="E63" i="6"/>
  <c r="D63" i="6"/>
  <c r="C63" i="6"/>
  <c r="B63" i="6"/>
  <c r="U50" i="6"/>
  <c r="T50" i="6"/>
  <c r="S50" i="6"/>
  <c r="R50" i="6"/>
  <c r="Q50" i="6"/>
  <c r="P50" i="6"/>
  <c r="O50" i="6"/>
  <c r="N50" i="6"/>
  <c r="M50" i="6"/>
  <c r="L50" i="6"/>
  <c r="K50" i="6"/>
  <c r="J50" i="6"/>
  <c r="I50" i="6"/>
  <c r="H50" i="6"/>
  <c r="G50" i="6"/>
  <c r="F50" i="6"/>
  <c r="E50" i="6"/>
  <c r="D50" i="6"/>
  <c r="C50" i="6"/>
  <c r="B50" i="6"/>
  <c r="X32" i="16"/>
  <c r="X33" i="16"/>
  <c r="V32" i="16"/>
  <c r="V33" i="16"/>
  <c r="U32" i="16"/>
  <c r="U33" i="16"/>
  <c r="T32" i="16"/>
  <c r="T33" i="16"/>
  <c r="S32" i="16"/>
  <c r="S33" i="16"/>
  <c r="R32" i="16"/>
  <c r="R33" i="16"/>
  <c r="Q32" i="16"/>
  <c r="Q33" i="16"/>
  <c r="P32" i="16"/>
  <c r="P33" i="16"/>
  <c r="O32" i="16"/>
  <c r="O33" i="16"/>
  <c r="N32" i="16"/>
  <c r="N33" i="16"/>
  <c r="M32" i="16"/>
  <c r="M33" i="16"/>
  <c r="L32" i="16"/>
  <c r="L33" i="16"/>
  <c r="K32" i="16"/>
  <c r="K33" i="16"/>
  <c r="J32" i="16"/>
  <c r="J33" i="16"/>
  <c r="I32" i="16"/>
  <c r="I33" i="16"/>
  <c r="H32" i="16"/>
  <c r="H33" i="16"/>
  <c r="G32" i="16"/>
  <c r="G33" i="16"/>
  <c r="F32" i="16"/>
  <c r="F33" i="16"/>
  <c r="E32" i="16"/>
  <c r="E33" i="16"/>
  <c r="D32" i="16"/>
  <c r="D33" i="16"/>
  <c r="C32" i="16"/>
  <c r="C33" i="16"/>
  <c r="B32" i="16"/>
  <c r="B33" i="16"/>
  <c r="X39" i="16"/>
  <c r="X40" i="16"/>
  <c r="V39" i="16"/>
  <c r="V40" i="16"/>
  <c r="U39" i="16"/>
  <c r="U40" i="16"/>
  <c r="T39" i="16"/>
  <c r="T40" i="16"/>
  <c r="S39" i="16"/>
  <c r="S40" i="16"/>
  <c r="R39" i="16"/>
  <c r="R40" i="16"/>
  <c r="Q39" i="16"/>
  <c r="Q40" i="16"/>
  <c r="P39" i="16"/>
  <c r="P40" i="16"/>
  <c r="O39" i="16"/>
  <c r="O40" i="16"/>
  <c r="N39" i="16"/>
  <c r="N40" i="16"/>
  <c r="M39" i="16"/>
  <c r="M40" i="16"/>
  <c r="L39" i="16"/>
  <c r="L40" i="16"/>
  <c r="K39" i="16"/>
  <c r="K40" i="16"/>
  <c r="J39" i="16"/>
  <c r="J40" i="16"/>
  <c r="I39" i="16"/>
  <c r="I40" i="16"/>
  <c r="H39" i="16"/>
  <c r="H40" i="16"/>
  <c r="G39" i="16"/>
  <c r="G40" i="16"/>
  <c r="F39" i="16"/>
  <c r="F40" i="16"/>
  <c r="E39" i="16"/>
  <c r="E40" i="16"/>
  <c r="D39" i="16"/>
  <c r="D40" i="16"/>
  <c r="C39" i="16"/>
  <c r="C40" i="16"/>
  <c r="B39" i="16"/>
  <c r="B40" i="16"/>
  <c r="X46" i="16"/>
  <c r="X47" i="16"/>
  <c r="V46" i="16"/>
  <c r="V47" i="16"/>
  <c r="U46" i="16"/>
  <c r="U47" i="16"/>
  <c r="T46" i="16"/>
  <c r="T47" i="16"/>
  <c r="S46" i="16"/>
  <c r="S47" i="16"/>
  <c r="R46" i="16"/>
  <c r="R47" i="16"/>
  <c r="Q46" i="16"/>
  <c r="Q47" i="16"/>
  <c r="P46" i="16"/>
  <c r="P47" i="16"/>
  <c r="O46" i="16"/>
  <c r="O47" i="16"/>
  <c r="N46" i="16"/>
  <c r="N47" i="16"/>
  <c r="M46" i="16"/>
  <c r="M47" i="16"/>
  <c r="L46" i="16"/>
  <c r="L47" i="16"/>
  <c r="K46" i="16"/>
  <c r="K47" i="16"/>
  <c r="J46" i="16"/>
  <c r="J47" i="16"/>
  <c r="I46" i="16"/>
  <c r="I47" i="16"/>
  <c r="H46" i="16"/>
  <c r="H47" i="16"/>
  <c r="G46" i="16"/>
  <c r="G47" i="16"/>
  <c r="F46" i="16"/>
  <c r="F47" i="16"/>
  <c r="E46" i="16"/>
  <c r="E47" i="16"/>
  <c r="D46" i="16"/>
  <c r="D47" i="16"/>
  <c r="C46" i="16"/>
  <c r="C47" i="16"/>
  <c r="B46" i="16"/>
  <c r="B47" i="16"/>
  <c r="X65" i="16"/>
  <c r="V65" i="16"/>
  <c r="U65" i="16"/>
  <c r="T65" i="16"/>
  <c r="S65" i="16"/>
  <c r="R65" i="16"/>
  <c r="Q65" i="16"/>
  <c r="P65" i="16"/>
  <c r="O65" i="16"/>
  <c r="N65" i="16"/>
  <c r="M65" i="16"/>
  <c r="L65" i="16"/>
  <c r="K65" i="16"/>
  <c r="J65" i="16"/>
  <c r="I65" i="16"/>
  <c r="H65" i="16"/>
  <c r="G65" i="16"/>
  <c r="F65" i="16"/>
  <c r="E65" i="16"/>
  <c r="D65" i="16"/>
  <c r="C65" i="16"/>
  <c r="B65" i="16"/>
  <c r="V32" i="17"/>
  <c r="V8" i="17"/>
  <c r="W33" i="16"/>
  <c r="W32" i="16"/>
  <c r="W34" i="16" s="1"/>
  <c r="V39" i="17"/>
  <c r="V15" i="17"/>
  <c r="W40" i="16"/>
  <c r="W39" i="16"/>
  <c r="W41" i="16" s="1"/>
  <c r="V46" i="17"/>
  <c r="V22" i="17"/>
  <c r="W47" i="16"/>
  <c r="W46" i="16"/>
  <c r="W48" i="16" s="1"/>
  <c r="W64" i="16"/>
  <c r="W63" i="16"/>
  <c r="W65" i="16" s="1"/>
  <c r="B48" i="16" l="1"/>
  <c r="C48" i="16"/>
  <c r="D48" i="16"/>
  <c r="E48" i="16"/>
  <c r="F48" i="16"/>
  <c r="G48" i="16"/>
  <c r="H48" i="16"/>
  <c r="I48" i="16"/>
  <c r="J48" i="16"/>
  <c r="K48" i="16"/>
  <c r="L48" i="16"/>
  <c r="M48" i="16"/>
  <c r="N48" i="16"/>
  <c r="O48" i="16"/>
  <c r="P48" i="16"/>
  <c r="Q48" i="16"/>
  <c r="R48" i="16"/>
  <c r="S48" i="16"/>
  <c r="T48" i="16"/>
  <c r="U48" i="16"/>
  <c r="V48" i="16"/>
  <c r="X48" i="16"/>
  <c r="B41" i="16"/>
  <c r="C41" i="16"/>
  <c r="D41" i="16"/>
  <c r="E41" i="16"/>
  <c r="F41" i="16"/>
  <c r="G41" i="16"/>
  <c r="H41" i="16"/>
  <c r="I41" i="16"/>
  <c r="J41" i="16"/>
  <c r="K41" i="16"/>
  <c r="L41" i="16"/>
  <c r="M41" i="16"/>
  <c r="N41" i="16"/>
  <c r="O41" i="16"/>
  <c r="P41" i="16"/>
  <c r="Q41" i="16"/>
  <c r="R41" i="16"/>
  <c r="S41" i="16"/>
  <c r="T41" i="16"/>
  <c r="U41" i="16"/>
  <c r="V41" i="16"/>
  <c r="X41" i="16"/>
  <c r="B34" i="16"/>
  <c r="C34" i="16"/>
  <c r="D34" i="16"/>
  <c r="E34" i="16"/>
  <c r="F34" i="16"/>
  <c r="G34" i="16"/>
  <c r="H34" i="16"/>
  <c r="I34" i="16"/>
  <c r="J34" i="16"/>
  <c r="K34" i="16"/>
  <c r="L34" i="16"/>
  <c r="M34" i="16"/>
  <c r="N34" i="16"/>
  <c r="O34" i="16"/>
  <c r="P34" i="16"/>
  <c r="Q34" i="16"/>
  <c r="R34" i="16"/>
  <c r="S34" i="16"/>
  <c r="T34" i="16"/>
  <c r="U34" i="16"/>
  <c r="V34" i="16"/>
  <c r="X34" i="16"/>
</calcChain>
</file>

<file path=xl/sharedStrings.xml><?xml version="1.0" encoding="utf-8"?>
<sst xmlns="http://schemas.openxmlformats.org/spreadsheetml/2006/main" count="781" uniqueCount="121">
  <si>
    <t>L'Alcalatén</t>
  </si>
  <si>
    <t>ÍNDICE</t>
  </si>
  <si>
    <t>1. Lugar de nacimiento del total de población. Evolución 1999-2022</t>
  </si>
  <si>
    <t>2. Nacidos en España o en el extranjero. Evolución 1999-2022</t>
  </si>
  <si>
    <t>3. Nacionalidad española o extranjera. Evolución 2000-2022</t>
  </si>
  <si>
    <t>4. Variación interanual de los españoles y extranjeros. Evolución 2001-2022</t>
  </si>
  <si>
    <t>5. Grandes grupos de edad de los residentes con nacionalidad extranjera. Evolución 2002-2022</t>
  </si>
  <si>
    <t>6. Residentes nacidos en el extranjero según continentes. Evolución 2002-2022</t>
  </si>
  <si>
    <t>7. Residentes con nacionalidad extranjera según continentes. Evolución 2002-2022</t>
  </si>
  <si>
    <t>8. Residentes nacidos en el extranjero, según los 16 principales países de nacimiento. Evolución 2002-2022</t>
  </si>
  <si>
    <t>9. Residentes con nacionalidad extranjera, según las 16 principales nacionalidades. Evolución 2002-2022</t>
  </si>
  <si>
    <t>10. Total de nacimientos según la nacionalidad de la madre. Evolución 2002-2022</t>
  </si>
  <si>
    <t>1. Lugar de nacimiento del total de población. Evolución 1999-2022 (datos absolutos)</t>
  </si>
  <si>
    <t>1.1. Lugar de nacimiento del total de población (datos absolutos)</t>
  </si>
  <si>
    <t>Ambos sexos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</si>
  <si>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</si>
  <si>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</si>
  <si>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</si>
  <si>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</si>
  <si>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</si>
  <si>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</si>
  <si>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</si>
  <si>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</si>
  <si>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</si>
  <si>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</si>
  <si>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</si>
  <si>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</si>
  <si>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</si>
  <si>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</si>
  <si>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</si>
  <si>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</si>
  <si>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</si>
  <si>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</si>
  <si>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</si>
  <si>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</si>
  <si>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</si>
  <si>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</si>
  <si>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</si>
  <si>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Total</t>
  </si>
  <si>
    <t>Nacidos en la C. Valenciana</t>
  </si>
  <si>
    <t>En el mismo municipio</t>
  </si>
  <si>
    <t>Diferente municipio, misma comarca</t>
  </si>
  <si>
    <t>Diferente comarca, misma provincia</t>
  </si>
  <si>
    <t>Diferente provincia de la C. Valenciana</t>
  </si>
  <si>
    <t>Fuera de la C. Valenciana</t>
  </si>
  <si>
    <t>Resto de España</t>
  </si>
  <si>
    <t>Extranjero</t>
  </si>
  <si>
    <t>Fuente: Portal Estadístic de la Generalitat Valenciana (PEGV)</t>
  </si>
  <si>
    <t>Hombres</t>
  </si>
  <si>
    <t>Mujeres</t>
  </si>
  <si>
    <t>1.2. Proporción de lugar de nacimiento del total de población</t>
  </si>
  <si>
    <t>2022</t>
  </si>
  <si>
    <t>Fuente: Elaboración Social·Lab a partir de los datos del Portal Estadístic de la Generalitat Valenciana (PEGV)</t>
  </si>
  <si>
    <t>2. Nacidos en España o en el extranjero.  Evolución 1999-2022</t>
  </si>
  <si>
    <t>2.1. Nacidos en España o en el extranjero (datos absolutos)</t>
  </si>
  <si>
    <t>Nacidos en España</t>
  </si>
  <si>
    <t>Nacidos en el extranjero</t>
  </si>
  <si>
    <t>2.2. Proporción de nacidos en España o en el extranjero</t>
  </si>
  <si>
    <t>2.3. Comparación hombres y mujeres nacidos en España o en el extranjero (porcentaje)</t>
  </si>
  <si>
    <t>Hombres nacidos en el extranjero</t>
  </si>
  <si>
    <t>Mujeres nacidas en el extranjero</t>
  </si>
  <si>
    <t>3.1. Nacionalidad española o extranjera (datos absolutos)</t>
  </si>
  <si>
    <t>Nacionalidad española</t>
  </si>
  <si>
    <t>Nacionalidad extranjera</t>
  </si>
  <si>
    <t xml:space="preserve">3.2. Proporción de nacionalidad española o extranjera </t>
  </si>
  <si>
    <t xml:space="preserve">3.3. Comparación hombres y mujeres según nacionalidad española o extranjera </t>
  </si>
  <si>
    <t>Hombres nacionalidad extranjera</t>
  </si>
  <si>
    <t>Mujeres nacionalidad extranjera</t>
  </si>
  <si>
    <t>4.1. Variación interanual de los españoles y extranjeros (datos absolutos)</t>
  </si>
  <si>
    <t>Variación Interanual TOTAL</t>
  </si>
  <si>
    <t>Variación interanual españoles</t>
  </si>
  <si>
    <t>Variación interanual extranjeros</t>
  </si>
  <si>
    <t xml:space="preserve">4.2. Proporción de variación interanual de los españoles y extranjeros </t>
  </si>
  <si>
    <t>5.1. Grandes grupos de edad de los residentes con nacionalidad extranjera (datos absolutos)</t>
  </si>
  <si>
    <t>Total edades</t>
  </si>
  <si>
    <t>Menores 16</t>
  </si>
  <si>
    <t>De 16 a 39</t>
  </si>
  <si>
    <t>De 40 a 64</t>
  </si>
  <si>
    <t>De 65 a 74</t>
  </si>
  <si>
    <t>75 y más</t>
  </si>
  <si>
    <t>5.2. Proporción de grandes grupos de edad de los residentes con nacionalidad extranjera</t>
  </si>
  <si>
    <t>6.1. Residentes nacidos en el extranjero según continentes (datos absolutos)</t>
  </si>
  <si>
    <t xml:space="preserve">Total </t>
  </si>
  <si>
    <t>Unión Europea</t>
  </si>
  <si>
    <t>Europa (sin UE)</t>
  </si>
  <si>
    <t>África</t>
  </si>
  <si>
    <t>América del Norte</t>
  </si>
  <si>
    <t>América Central/Caribe</t>
  </si>
  <si>
    <t>América del Sur</t>
  </si>
  <si>
    <t>Asia</t>
  </si>
  <si>
    <t>Oceanía</t>
  </si>
  <si>
    <t>6.2. Proporción de residentes nacidos en el extranjero según continentes</t>
  </si>
  <si>
    <t>7.1. Residentes con nacionalidad extranjera según continentes (datos absolutos)</t>
  </si>
  <si>
    <t>Apátridas</t>
  </si>
  <si>
    <t>7.2. Proporción de residentes con nacionalidad extranjera según continentes</t>
  </si>
  <si>
    <t>8. Residentes nacidos en el extranjero, según los 16 principales países de nacimiento. Evolución 2002-2022 (datos absolutos)</t>
  </si>
  <si>
    <t>Alemania</t>
  </si>
  <si>
    <t>Francia</t>
  </si>
  <si>
    <t>Italia</t>
  </si>
  <si>
    <t>Países Bajos</t>
  </si>
  <si>
    <t>Reino Unido</t>
  </si>
  <si>
    <t>Rumanía</t>
  </si>
  <si>
    <t>Argelia</t>
  </si>
  <si>
    <t>Marruecos</t>
  </si>
  <si>
    <t>Honduras</t>
  </si>
  <si>
    <t>-</t>
  </si>
  <si>
    <t>Nicaragua</t>
  </si>
  <si>
    <t>Brasil</t>
  </si>
  <si>
    <t>Colombia</t>
  </si>
  <si>
    <t>Ecuador</t>
  </si>
  <si>
    <t>Uruguay</t>
  </si>
  <si>
    <t>Venezuela</t>
  </si>
  <si>
    <t>China</t>
  </si>
  <si>
    <t>Total 16 países</t>
  </si>
  <si>
    <t>Resto de países</t>
  </si>
  <si>
    <t>Nota: Esta tabla ha sido diseñada en base a los 11 principales países de nacimiento (con base 2008) + Países Bajos, Honduras, Nicaragua, Uruguay y Venezuela (en lugar de Bulgaria, Lituania, Polonia, Portugal y Argentina)</t>
  </si>
  <si>
    <t>9. Residentes con nacionalidad extranjera, según las 16 principales nacionalidades. Evolución 2002-2022 (datos absolutos)</t>
  </si>
  <si>
    <t>Bulgaria</t>
  </si>
  <si>
    <t>Nota: Esta tabla ha sido diseñada en base a las 11 principales nacionalidades (con base 2008) + Alemania, Países Bajos, Honduras, Nicaragua y Venezuela (en lugar de Lituania, Polonia, Portugal, Moldavia y Argentina)</t>
  </si>
  <si>
    <t>10.1. Total de nacimientos según la nacionalidad de la madre (datos absolutos)</t>
  </si>
  <si>
    <t>10.2. Proporción de nacimientos según la nacionalidad de la madre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</si>
</sst>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6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b/>
      <i/>
      <sz val="11"/>
      <color indexed="8"/>
      <name val="Calibri"/>
      <family val="2"/>
    </font>
    <font>
      <b/>
      <sz val="16"/>
      <color theme="1"/>
      <name val="Calibri"/>
      <family val="2"/>
    </font>
    <font>
      <sz val="16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b/>
      <sz val="22"/>
      <color theme="1"/>
      <name val="Calibri"/>
      <family val="2"/>
    </font>
    <font>
      <b/>
      <sz val="12"/>
      <color indexed="8"/>
      <name val="Calibri"/>
      <family val="2"/>
    </font>
    <font>
      <sz val="11"/>
      <color rgb="FF000000"/>
      <name val="Calibri"/>
    </font>
    <font>
      <b/>
      <sz val="12"/>
      <color indexed="8"/>
      <name val="Calibri"/>
    </font>
    <font>
      <sz val="11"/>
      <color indexed="8"/>
      <name val="Calibri"/>
    </font>
    <font>
      <sz val="11"/>
      <color theme="1"/>
      <name val="Calibri"/>
    </font>
    <font>
      <b/>
      <sz val="11"/>
      <color indexed="8"/>
      <name val="Calibri"/>
    </font>
    <font>
      <sz val="11"/>
      <color rgb="FF000000"/>
      <name val="Calibri"/>
      <family val="2"/>
    </font>
    <font>
      <sz val="10"/>
      <color rgb="FF000000"/>
      <name val="Arial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2EFDA"/>
        <bgColor indexed="64"/>
      </patternFill>
    </fill>
  </fills>
  <borders count="3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auto="1"/>
      </top>
      <bottom style="thin">
        <color indexed="9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9"/>
      </right>
      <top style="thin">
        <color indexed="9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9"/>
      </left>
      <right style="thin">
        <color indexed="9"/>
      </right>
      <top style="thin">
        <color auto="1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9"/>
      </left>
      <right style="thin">
        <color indexed="9"/>
      </right>
      <top/>
      <bottom style="medium">
        <color auto="1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rgb="FFFFFFFF"/>
      </left>
      <right style="thin">
        <color indexed="9"/>
      </right>
      <top style="thin">
        <color indexed="9"/>
      </top>
      <bottom style="medium">
        <color auto="1"/>
      </bottom>
      <diagonal/>
    </border>
    <border>
      <left style="thin">
        <color rgb="FFFFFFFF"/>
      </left>
      <right style="thin">
        <color indexed="9"/>
      </right>
      <top/>
      <bottom style="thin">
        <color indexed="9"/>
      </bottom>
      <diagonal/>
    </border>
    <border>
      <left style="thin">
        <color rgb="FFFFFFFF"/>
      </left>
      <right/>
      <top style="thin">
        <color rgb="FFFFFFFF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rgb="FFFFFFFF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auto="1"/>
      </bottom>
      <diagonal/>
    </border>
    <border>
      <left style="thin">
        <color indexed="9"/>
      </left>
      <right/>
      <top style="thin">
        <color indexed="9"/>
      </top>
      <bottom style="thin">
        <color auto="1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9"/>
      </left>
      <right style="thin">
        <color indexed="9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9"/>
      </left>
      <right style="thin">
        <color indexed="9"/>
      </right>
      <top style="thin">
        <color rgb="FFFFFFFF"/>
      </top>
      <bottom style="thin">
        <color rgb="FF00000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rgb="FF000000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35">
    <xf numFmtId="0" fontId="0" fillId="0" borderId="0" xfId="0"/>
    <xf numFmtId="0" fontId="2" fillId="2" borderId="0" xfId="0" applyFont="1" applyFill="1"/>
    <xf numFmtId="0" fontId="0" fillId="2" borderId="0" xfId="0" applyFill="1"/>
    <xf numFmtId="0" fontId="4" fillId="2" borderId="0" xfId="0" applyFont="1" applyFill="1"/>
    <xf numFmtId="0" fontId="6" fillId="2" borderId="0" xfId="0" applyFont="1" applyFill="1"/>
    <xf numFmtId="0" fontId="9" fillId="0" borderId="0" xfId="0" applyFont="1"/>
    <xf numFmtId="3" fontId="9" fillId="0" borderId="0" xfId="0" applyNumberFormat="1" applyFont="1"/>
    <xf numFmtId="10" fontId="9" fillId="0" borderId="0" xfId="1" applyNumberFormat="1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0" fillId="3" borderId="3" xfId="2" applyFont="1" applyFill="1" applyBorder="1" applyAlignment="1">
      <alignment horizontal="left" wrapText="1"/>
    </xf>
    <xf numFmtId="0" fontId="8" fillId="3" borderId="3" xfId="2" applyFont="1" applyFill="1" applyBorder="1" applyAlignment="1">
      <alignment horizontal="left" wrapText="1"/>
    </xf>
    <xf numFmtId="0" fontId="16" fillId="0" borderId="0" xfId="0" applyFont="1"/>
    <xf numFmtId="0" fontId="7" fillId="3" borderId="8" xfId="2" applyFont="1" applyFill="1" applyBorder="1" applyAlignment="1">
      <alignment horizontal="left" wrapText="1"/>
    </xf>
    <xf numFmtId="3" fontId="9" fillId="0" borderId="0" xfId="0" applyNumberFormat="1" applyFont="1" applyAlignment="1">
      <alignment wrapText="1"/>
    </xf>
    <xf numFmtId="0" fontId="8" fillId="3" borderId="10" xfId="2" applyFont="1" applyFill="1" applyBorder="1" applyAlignment="1">
      <alignment horizontal="left" wrapText="1"/>
    </xf>
    <xf numFmtId="3" fontId="9" fillId="0" borderId="11" xfId="0" applyNumberFormat="1" applyFont="1" applyBorder="1" applyAlignment="1">
      <alignment wrapText="1"/>
    </xf>
    <xf numFmtId="0" fontId="16" fillId="0" borderId="6" xfId="0" applyFont="1" applyBorder="1"/>
    <xf numFmtId="0" fontId="17" fillId="0" borderId="0" xfId="0" applyFont="1"/>
    <xf numFmtId="0" fontId="18" fillId="4" borderId="0" xfId="2" applyFont="1" applyFill="1" applyAlignment="1">
      <alignment wrapText="1"/>
    </xf>
    <xf numFmtId="0" fontId="18" fillId="4" borderId="5" xfId="2" applyFont="1" applyFill="1" applyBorder="1" applyAlignment="1">
      <alignment wrapText="1"/>
    </xf>
    <xf numFmtId="3" fontId="9" fillId="3" borderId="0" xfId="0" applyNumberFormat="1" applyFont="1" applyFill="1" applyAlignment="1">
      <alignment wrapText="1"/>
    </xf>
    <xf numFmtId="3" fontId="9" fillId="3" borderId="9" xfId="0" applyNumberFormat="1" applyFont="1" applyFill="1" applyBorder="1" applyAlignment="1">
      <alignment wrapText="1"/>
    </xf>
    <xf numFmtId="10" fontId="9" fillId="0" borderId="0" xfId="1" applyNumberFormat="1" applyFont="1" applyBorder="1"/>
    <xf numFmtId="0" fontId="9" fillId="0" borderId="0" xfId="0" applyFont="1" applyAlignment="1">
      <alignment vertical="center"/>
    </xf>
    <xf numFmtId="0" fontId="7" fillId="3" borderId="12" xfId="2" applyFont="1" applyFill="1" applyBorder="1" applyAlignment="1">
      <alignment horizontal="left" vertical="center"/>
    </xf>
    <xf numFmtId="0" fontId="7" fillId="3" borderId="1" xfId="2" applyFont="1" applyFill="1" applyBorder="1" applyAlignment="1">
      <alignment horizontal="left" vertical="center"/>
    </xf>
    <xf numFmtId="3" fontId="9" fillId="0" borderId="0" xfId="0" applyNumberFormat="1" applyFont="1" applyAlignment="1">
      <alignment vertical="center"/>
    </xf>
    <xf numFmtId="0" fontId="7" fillId="3" borderId="13" xfId="2" applyFont="1" applyFill="1" applyBorder="1" applyAlignment="1">
      <alignment horizontal="left" vertical="center"/>
    </xf>
    <xf numFmtId="3" fontId="9" fillId="0" borderId="11" xfId="0" applyNumberFormat="1" applyFont="1" applyBorder="1" applyAlignment="1">
      <alignment vertical="center" wrapText="1"/>
    </xf>
    <xf numFmtId="0" fontId="16" fillId="0" borderId="6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7" fillId="3" borderId="4" xfId="2" applyFont="1" applyFill="1" applyBorder="1" applyAlignment="1">
      <alignment horizontal="left" vertical="center"/>
    </xf>
    <xf numFmtId="10" fontId="9" fillId="0" borderId="0" xfId="1" applyNumberFormat="1" applyFont="1" applyBorder="1" applyAlignment="1">
      <alignment vertical="center"/>
    </xf>
    <xf numFmtId="3" fontId="9" fillId="0" borderId="0" xfId="1" applyNumberFormat="1" applyFont="1" applyBorder="1" applyAlignment="1">
      <alignment vertical="center"/>
    </xf>
    <xf numFmtId="3" fontId="9" fillId="0" borderId="11" xfId="1" applyNumberFormat="1" applyFont="1" applyBorder="1" applyAlignment="1">
      <alignment vertical="center" wrapText="1"/>
    </xf>
    <xf numFmtId="3" fontId="9" fillId="3" borderId="9" xfId="0" applyNumberFormat="1" applyFont="1" applyFill="1" applyBorder="1" applyAlignment="1">
      <alignment vertical="center" wrapText="1"/>
    </xf>
    <xf numFmtId="10" fontId="9" fillId="3" borderId="11" xfId="1" applyNumberFormat="1" applyFont="1" applyFill="1" applyBorder="1" applyAlignment="1">
      <alignment vertical="center" wrapText="1"/>
    </xf>
    <xf numFmtId="3" fontId="9" fillId="3" borderId="9" xfId="1" applyNumberFormat="1" applyFont="1" applyFill="1" applyBorder="1" applyAlignment="1">
      <alignment vertical="center" wrapText="1"/>
    </xf>
    <xf numFmtId="0" fontId="1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9" fillId="0" borderId="11" xfId="0" applyFont="1" applyBorder="1"/>
    <xf numFmtId="0" fontId="7" fillId="3" borderId="0" xfId="2" applyFont="1" applyFill="1" applyAlignment="1">
      <alignment horizontal="left" vertical="center"/>
    </xf>
    <xf numFmtId="0" fontId="7" fillId="3" borderId="9" xfId="2" applyFont="1" applyFill="1" applyBorder="1" applyAlignment="1">
      <alignment horizontal="left" vertical="center"/>
    </xf>
    <xf numFmtId="0" fontId="7" fillId="3" borderId="11" xfId="2" applyFont="1" applyFill="1" applyBorder="1" applyAlignment="1">
      <alignment horizontal="left" vertical="center"/>
    </xf>
    <xf numFmtId="10" fontId="9" fillId="0" borderId="9" xfId="1" applyNumberFormat="1" applyFont="1" applyBorder="1"/>
    <xf numFmtId="10" fontId="9" fillId="0" borderId="11" xfId="1" applyNumberFormat="1" applyFont="1" applyBorder="1"/>
    <xf numFmtId="10" fontId="9" fillId="3" borderId="9" xfId="1" applyNumberFormat="1" applyFont="1" applyFill="1" applyBorder="1"/>
    <xf numFmtId="10" fontId="9" fillId="3" borderId="9" xfId="1" applyNumberFormat="1" applyFont="1" applyFill="1" applyBorder="1" applyAlignment="1">
      <alignment vertical="center" wrapText="1"/>
    </xf>
    <xf numFmtId="3" fontId="9" fillId="3" borderId="9" xfId="0" applyNumberFormat="1" applyFont="1" applyFill="1" applyBorder="1"/>
    <xf numFmtId="3" fontId="9" fillId="0" borderId="11" xfId="0" applyNumberFormat="1" applyFont="1" applyBorder="1" applyAlignment="1">
      <alignment vertical="center"/>
    </xf>
    <xf numFmtId="10" fontId="9" fillId="0" borderId="11" xfId="1" applyNumberFormat="1" applyFont="1" applyBorder="1" applyAlignment="1">
      <alignment vertical="center"/>
    </xf>
    <xf numFmtId="0" fontId="7" fillId="3" borderId="12" xfId="2" applyFont="1" applyFill="1" applyBorder="1" applyAlignment="1">
      <alignment horizontal="left" vertical="center" wrapText="1"/>
    </xf>
    <xf numFmtId="0" fontId="16" fillId="0" borderId="16" xfId="0" applyFont="1" applyBorder="1" applyAlignment="1">
      <alignment vertical="center"/>
    </xf>
    <xf numFmtId="0" fontId="18" fillId="4" borderId="14" xfId="2" applyFont="1" applyFill="1" applyBorder="1" applyAlignment="1">
      <alignment wrapText="1"/>
    </xf>
    <xf numFmtId="0" fontId="18" fillId="4" borderId="23" xfId="2" applyFont="1" applyFill="1" applyBorder="1" applyAlignment="1">
      <alignment wrapText="1"/>
    </xf>
    <xf numFmtId="0" fontId="15" fillId="0" borderId="0" xfId="0" applyFont="1"/>
    <xf numFmtId="3" fontId="9" fillId="3" borderId="11" xfId="0" applyNumberFormat="1" applyFont="1" applyFill="1" applyBorder="1" applyAlignment="1">
      <alignment wrapText="1"/>
    </xf>
    <xf numFmtId="3" fontId="9" fillId="0" borderId="9" xfId="0" applyNumberFormat="1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9" xfId="0" applyFont="1" applyBorder="1" applyAlignment="1">
      <alignment wrapText="1"/>
    </xf>
    <xf numFmtId="0" fontId="18" fillId="4" borderId="20" xfId="2" applyFont="1" applyFill="1" applyBorder="1" applyAlignment="1">
      <alignment wrapText="1"/>
    </xf>
    <xf numFmtId="0" fontId="7" fillId="3" borderId="12" xfId="2" applyFont="1" applyFill="1" applyBorder="1" applyAlignment="1">
      <alignment horizontal="left" wrapText="1"/>
    </xf>
    <xf numFmtId="0" fontId="16" fillId="0" borderId="6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10" fontId="9" fillId="3" borderId="9" xfId="1" applyNumberFormat="1" applyFont="1" applyFill="1" applyBorder="1" applyAlignment="1">
      <alignment wrapText="1"/>
    </xf>
    <xf numFmtId="10" fontId="9" fillId="0" borderId="0" xfId="1" applyNumberFormat="1" applyFont="1" applyBorder="1" applyAlignment="1">
      <alignment wrapText="1"/>
    </xf>
    <xf numFmtId="10" fontId="9" fillId="0" borderId="11" xfId="1" applyNumberFormat="1" applyFont="1" applyBorder="1" applyAlignment="1">
      <alignment wrapText="1"/>
    </xf>
    <xf numFmtId="0" fontId="9" fillId="0" borderId="16" xfId="0" applyFont="1" applyBorder="1"/>
    <xf numFmtId="0" fontId="7" fillId="4" borderId="7" xfId="2" applyFont="1" applyFill="1" applyBorder="1" applyAlignment="1">
      <alignment horizontal="center" vertical="center" wrapText="1"/>
    </xf>
    <xf numFmtId="0" fontId="10" fillId="3" borderId="1" xfId="2" applyFont="1" applyFill="1" applyBorder="1" applyAlignment="1">
      <alignment horizontal="left" wrapText="1"/>
    </xf>
    <xf numFmtId="0" fontId="8" fillId="3" borderId="1" xfId="2" applyFont="1" applyFill="1" applyBorder="1" applyAlignment="1">
      <alignment horizontal="left" wrapText="1"/>
    </xf>
    <xf numFmtId="0" fontId="8" fillId="3" borderId="13" xfId="2" applyFont="1" applyFill="1" applyBorder="1" applyAlignment="1">
      <alignment horizontal="left" wrapText="1"/>
    </xf>
    <xf numFmtId="0" fontId="7" fillId="4" borderId="0" xfId="2" applyFont="1" applyFill="1" applyAlignment="1">
      <alignment vertical="center" wrapText="1"/>
    </xf>
    <xf numFmtId="0" fontId="7" fillId="4" borderId="0" xfId="2" applyFont="1" applyFill="1" applyAlignment="1">
      <alignment horizontal="center" vertical="center" wrapText="1"/>
    </xf>
    <xf numFmtId="0" fontId="7" fillId="4" borderId="14" xfId="2" applyFont="1" applyFill="1" applyBorder="1" applyAlignment="1">
      <alignment vertical="center" wrapText="1"/>
    </xf>
    <xf numFmtId="0" fontId="7" fillId="3" borderId="4" xfId="2" applyFont="1" applyFill="1" applyBorder="1" applyAlignment="1">
      <alignment horizontal="left"/>
    </xf>
    <xf numFmtId="0" fontId="7" fillId="3" borderId="1" xfId="2" applyFont="1" applyFill="1" applyBorder="1" applyAlignment="1">
      <alignment horizontal="left"/>
    </xf>
    <xf numFmtId="0" fontId="7" fillId="3" borderId="13" xfId="2" applyFont="1" applyFill="1" applyBorder="1" applyAlignment="1">
      <alignment horizontal="left"/>
    </xf>
    <xf numFmtId="0" fontId="7" fillId="4" borderId="14" xfId="2" applyFont="1" applyFill="1" applyBorder="1" applyAlignment="1">
      <alignment horizontal="center" vertical="center" wrapText="1"/>
    </xf>
    <xf numFmtId="0" fontId="7" fillId="3" borderId="2" xfId="2" applyFont="1" applyFill="1" applyBorder="1" applyAlignment="1">
      <alignment horizontal="left"/>
    </xf>
    <xf numFmtId="0" fontId="7" fillId="3" borderId="0" xfId="2" applyFont="1" applyFill="1" applyAlignment="1">
      <alignment horizontal="left"/>
    </xf>
    <xf numFmtId="0" fontId="7" fillId="3" borderId="15" xfId="2" applyFont="1" applyFill="1" applyBorder="1" applyAlignment="1">
      <alignment horizontal="left"/>
    </xf>
    <xf numFmtId="0" fontId="7" fillId="3" borderId="9" xfId="2" applyFont="1" applyFill="1" applyBorder="1" applyAlignment="1">
      <alignment horizontal="left"/>
    </xf>
    <xf numFmtId="0" fontId="7" fillId="3" borderId="12" xfId="2" applyFont="1" applyFill="1" applyBorder="1" applyAlignment="1">
      <alignment horizontal="left"/>
    </xf>
    <xf numFmtId="0" fontId="7" fillId="4" borderId="22" xfId="2" applyFont="1" applyFill="1" applyBorder="1" applyAlignment="1">
      <alignment horizontal="center" vertical="center" wrapText="1"/>
    </xf>
    <xf numFmtId="0" fontId="8" fillId="3" borderId="19" xfId="2" applyFont="1" applyFill="1" applyBorder="1" applyAlignment="1">
      <alignment horizontal="left" wrapText="1"/>
    </xf>
    <xf numFmtId="0" fontId="8" fillId="3" borderId="17" xfId="2" applyFont="1" applyFill="1" applyBorder="1" applyAlignment="1">
      <alignment horizontal="left" wrapText="1"/>
    </xf>
    <xf numFmtId="0" fontId="7" fillId="3" borderId="10" xfId="2" applyFont="1" applyFill="1" applyBorder="1" applyAlignment="1">
      <alignment horizontal="left" wrapText="1"/>
    </xf>
    <xf numFmtId="0" fontId="7" fillId="3" borderId="18" xfId="2" applyFont="1" applyFill="1" applyBorder="1" applyAlignment="1">
      <alignment horizontal="left" wrapText="1"/>
    </xf>
    <xf numFmtId="0" fontId="7" fillId="4" borderId="21" xfId="2" applyFont="1" applyFill="1" applyBorder="1" applyAlignment="1">
      <alignment horizontal="center" vertical="center" wrapText="1"/>
    </xf>
    <xf numFmtId="10" fontId="9" fillId="0" borderId="24" xfId="1" applyNumberFormat="1" applyFont="1" applyBorder="1"/>
    <xf numFmtId="3" fontId="19" fillId="0" borderId="9" xfId="0" applyNumberFormat="1" applyFont="1" applyBorder="1" applyAlignment="1">
      <alignment wrapText="1"/>
    </xf>
    <xf numFmtId="3" fontId="19" fillId="0" borderId="0" xfId="0" applyNumberFormat="1" applyFont="1" applyAlignment="1">
      <alignment wrapText="1"/>
    </xf>
    <xf numFmtId="3" fontId="19" fillId="3" borderId="11" xfId="0" applyNumberFormat="1" applyFont="1" applyFill="1" applyBorder="1" applyAlignment="1">
      <alignment wrapText="1"/>
    </xf>
    <xf numFmtId="0" fontId="20" fillId="4" borderId="25" xfId="2" applyFont="1" applyFill="1" applyBorder="1" applyAlignment="1">
      <alignment horizontal="center" vertical="center" wrapText="1"/>
    </xf>
    <xf numFmtId="10" fontId="9" fillId="0" borderId="24" xfId="1" applyNumberFormat="1" applyFont="1" applyBorder="1" applyAlignment="1">
      <alignment wrapText="1"/>
    </xf>
    <xf numFmtId="0" fontId="21" fillId="3" borderId="3" xfId="2" applyFont="1" applyFill="1" applyBorder="1" applyAlignment="1">
      <alignment horizontal="left" wrapText="1"/>
    </xf>
    <xf numFmtId="3" fontId="22" fillId="0" borderId="0" xfId="0" applyNumberFormat="1" applyFont="1" applyAlignment="1">
      <alignment wrapText="1"/>
    </xf>
    <xf numFmtId="0" fontId="23" fillId="3" borderId="17" xfId="2" applyFont="1" applyFill="1" applyBorder="1" applyAlignment="1">
      <alignment horizontal="left" wrapText="1"/>
    </xf>
    <xf numFmtId="0" fontId="21" fillId="3" borderId="17" xfId="2" applyFont="1" applyFill="1" applyBorder="1" applyAlignment="1">
      <alignment horizontal="left" wrapText="1"/>
    </xf>
    <xf numFmtId="3" fontId="24" fillId="3" borderId="11" xfId="0" applyNumberFormat="1" applyFont="1" applyFill="1" applyBorder="1" applyAlignment="1">
      <alignment wrapText="1"/>
    </xf>
    <xf numFmtId="0" fontId="23" fillId="5" borderId="17" xfId="2" applyFont="1" applyFill="1" applyBorder="1" applyAlignment="1">
      <alignment horizontal="left" wrapText="1"/>
    </xf>
    <xf numFmtId="3" fontId="9" fillId="5" borderId="0" xfId="0" applyNumberFormat="1" applyFont="1" applyFill="1" applyAlignment="1">
      <alignment wrapText="1"/>
    </xf>
    <xf numFmtId="0" fontId="23" fillId="5" borderId="3" xfId="2" applyFont="1" applyFill="1" applyBorder="1" applyAlignment="1">
      <alignment horizontal="left" wrapText="1"/>
    </xf>
    <xf numFmtId="3" fontId="22" fillId="5" borderId="0" xfId="0" applyNumberFormat="1" applyFont="1" applyFill="1" applyAlignment="1">
      <alignment wrapText="1"/>
    </xf>
    <xf numFmtId="0" fontId="7" fillId="4" borderId="26" xfId="2" applyFont="1" applyFill="1" applyBorder="1" applyAlignment="1">
      <alignment horizontal="center" vertical="center" wrapText="1"/>
    </xf>
    <xf numFmtId="10" fontId="9" fillId="0" borderId="0" xfId="1" applyNumberFormat="1" applyFont="1" applyBorder="1" applyAlignment="1">
      <alignment vertical="center" wrapText="1"/>
    </xf>
    <xf numFmtId="0" fontId="7" fillId="4" borderId="26" xfId="2" applyFont="1" applyFill="1" applyBorder="1" applyAlignment="1">
      <alignment vertical="center" wrapText="1"/>
    </xf>
    <xf numFmtId="10" fontId="9" fillId="0" borderId="27" xfId="1" applyNumberFormat="1" applyFont="1" applyBorder="1" applyAlignment="1">
      <alignment vertical="center" wrapText="1"/>
    </xf>
    <xf numFmtId="3" fontId="19" fillId="5" borderId="0" xfId="0" applyNumberFormat="1" applyFont="1" applyFill="1" applyAlignment="1">
      <alignment wrapText="1"/>
    </xf>
    <xf numFmtId="0" fontId="20" fillId="4" borderId="28" xfId="2" applyFont="1" applyFill="1" applyBorder="1" applyAlignment="1">
      <alignment horizontal="center" vertical="center" wrapText="1"/>
    </xf>
    <xf numFmtId="0" fontId="23" fillId="4" borderId="25" xfId="2" applyFont="1" applyFill="1" applyBorder="1" applyAlignment="1">
      <alignment horizontal="center" vertical="center" wrapText="1"/>
    </xf>
    <xf numFmtId="0" fontId="23" fillId="4" borderId="4" xfId="2" applyFont="1" applyFill="1" applyBorder="1" applyAlignment="1">
      <alignment horizontal="center" vertical="center" wrapText="1"/>
    </xf>
    <xf numFmtId="10" fontId="9" fillId="3" borderId="9" xfId="0" applyNumberFormat="1" applyFont="1" applyFill="1" applyBorder="1" applyAlignment="1">
      <alignment wrapText="1"/>
    </xf>
    <xf numFmtId="10" fontId="9" fillId="3" borderId="0" xfId="0" applyNumberFormat="1" applyFont="1" applyFill="1" applyAlignment="1">
      <alignment wrapText="1"/>
    </xf>
    <xf numFmtId="10" fontId="9" fillId="0" borderId="0" xfId="0" applyNumberFormat="1" applyFont="1" applyAlignment="1">
      <alignment wrapText="1"/>
    </xf>
    <xf numFmtId="10" fontId="9" fillId="0" borderId="11" xfId="0" applyNumberFormat="1" applyFont="1" applyBorder="1" applyAlignment="1">
      <alignment wrapText="1"/>
    </xf>
    <xf numFmtId="3" fontId="16" fillId="0" borderId="0" xfId="0" applyNumberFormat="1" applyFont="1"/>
    <xf numFmtId="0" fontId="7" fillId="4" borderId="29" xfId="2" applyFont="1" applyFill="1" applyBorder="1" applyAlignment="1">
      <alignment horizontal="center" vertical="center" wrapText="1"/>
    </xf>
    <xf numFmtId="0" fontId="20" fillId="4" borderId="1" xfId="2" applyFont="1" applyFill="1" applyBorder="1" applyAlignment="1">
      <alignment horizontal="center" vertical="center" wrapText="1"/>
    </xf>
    <xf numFmtId="10" fontId="25" fillId="5" borderId="0" xfId="0" applyNumberFormat="1" applyFont="1" applyFill="1" applyAlignment="1">
      <alignment wrapText="1"/>
    </xf>
    <xf numFmtId="10" fontId="22" fillId="3" borderId="9" xfId="0" applyNumberFormat="1" applyFont="1" applyFill="1" applyBorder="1" applyAlignment="1">
      <alignment wrapText="1"/>
    </xf>
    <xf numFmtId="10" fontId="22" fillId="3" borderId="0" xfId="0" applyNumberFormat="1" applyFont="1" applyFill="1" applyAlignment="1">
      <alignment wrapText="1"/>
    </xf>
    <xf numFmtId="10" fontId="25" fillId="0" borderId="0" xfId="0" applyNumberFormat="1" applyFont="1" applyAlignment="1">
      <alignment wrapText="1"/>
    </xf>
    <xf numFmtId="10" fontId="22" fillId="0" borderId="0" xfId="0" applyNumberFormat="1" applyFont="1" applyAlignment="1">
      <alignment wrapText="1"/>
    </xf>
    <xf numFmtId="10" fontId="25" fillId="0" borderId="24" xfId="0" applyNumberFormat="1" applyFont="1" applyBorder="1" applyAlignment="1">
      <alignment wrapText="1"/>
    </xf>
    <xf numFmtId="10" fontId="22" fillId="0" borderId="11" xfId="0" applyNumberFormat="1" applyFont="1" applyBorder="1" applyAlignment="1">
      <alignment wrapText="1"/>
    </xf>
    <xf numFmtId="0" fontId="5" fillId="2" borderId="0" xfId="7" quotePrefix="1" applyFill="1" applyAlignment="1">
      <alignment horizontal="left" wrapText="1"/>
    </xf>
    <xf numFmtId="0" fontId="5" fillId="2" borderId="0" xfId="7" quotePrefix="1" applyFill="1" applyAlignment="1">
      <alignment horizontal="left"/>
    </xf>
    <xf numFmtId="0" fontId="5" fillId="2" borderId="0" xfId="7" applyFill="1" applyAlignment="1">
      <alignment horizontal="left"/>
    </xf>
  </cellXfs>
  <cellStyles count="8">
    <cellStyle name="Hipervínculo" xfId="7" builtinId="8"/>
    <cellStyle name="Normal" xfId="0" builtinId="0"/>
    <cellStyle name="Normal 2" xfId="2" xr:uid="{00000000-0005-0000-0000-000002000000}"/>
    <cellStyle name="Porcentaje" xfId="1" builtinId="5"/>
    <cellStyle name="Porcentaje 2" xfId="3" xr:uid="{00000000-0005-0000-0000-000004000000}"/>
    <cellStyle name="Porcentaje 2 2" xfId="4" xr:uid="{00000000-0005-0000-0000-000005000000}"/>
    <cellStyle name="Porcentaje 3" xfId="5" xr:uid="{00000000-0005-0000-0000-000006000000}"/>
    <cellStyle name="Porcentaje 3 2" xfId="6" xr:uid="{00000000-0005-0000-0000-000007000000}"/>
  </cellStyles>
  <dxfs count="10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</dxf>
    <dxf>
      <border>
        <bottom style="thin">
          <color rgb="FF000000"/>
        </bottom>
      </border>
    </dxf>
    <dxf>
      <border outline="0">
        <left style="thin">
          <color rgb="FFFFFFFF"/>
        </left>
        <top style="thin">
          <color rgb="FFFFFFFF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0" formatCode="General"/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9"/>
        </left>
        <right style="thin">
          <color indexed="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</dxf>
    <dxf>
      <border>
        <bottom style="thin">
          <color indexed="64"/>
        </bottom>
      </border>
    </dxf>
    <dxf>
      <border outline="0">
        <left style="thin">
          <color rgb="FFFFFFFF"/>
        </left>
        <top style="thin">
          <color rgb="FFFFFFFF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0" formatCode="General"/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9"/>
        </left>
        <right style="thin">
          <color indexed="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/>
        <bottom style="medium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/>
        <bottom style="medium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3" formatCode="#,##0"/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/>
        <bottom style="medium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</dxf>
    <dxf>
      <border outline="0">
        <bottom style="thin">
          <color indexed="9"/>
        </bottom>
      </border>
    </dxf>
    <dxf>
      <border outline="0">
        <left style="thin">
          <color indexed="9"/>
        </left>
        <top style="thin">
          <color indexed="9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0" formatCode="General"/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9"/>
        </left>
        <right style="thin">
          <color indexed="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/>
        <bottom style="medium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/>
        <bottom style="medium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/>
        <bottom style="medium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solid">
          <fgColor indexed="64"/>
          <bgColor theme="9" tint="0.79998168889431442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indexed="9"/>
        </right>
        <top style="thin">
          <color indexed="9"/>
        </top>
        <bottom style="thin">
          <color indexed="9"/>
        </bottom>
        <vertical/>
        <horizontal/>
      </border>
    </dxf>
    <dxf>
      <border outline="0">
        <bottom style="thin">
          <color indexed="9"/>
        </bottom>
      </border>
    </dxf>
    <dxf>
      <border outline="0">
        <left style="thin">
          <color indexed="9"/>
        </left>
        <top style="thin">
          <color indexed="9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0" formatCode="General"/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9"/>
        </left>
        <right style="thin">
          <color indexed="9"/>
        </right>
        <top/>
        <bottom/>
      </border>
    </dxf>
  </dxfs>
  <tableStyles count="1" defaultTableStyle="TableStyleMedium9" defaultPivotStyle="PivotStyleMedium7">
    <tableStyle name="Estilo de tab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101600</xdr:rowOff>
    </xdr:to>
    <xdr:sp macro="" textlink="">
      <xdr:nvSpPr>
        <xdr:cNvPr id="2" name="AutoShape 1" descr="https://disco.uv.es/disco/sociallabpr/disco/WEB%20OBSERVATORIS%20SOCIETAT%20VALENCIANA/logo%20Social%c2%b7lab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_tradnl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17</xdr:col>
      <xdr:colOff>431800</xdr:colOff>
      <xdr:row>51</xdr:row>
      <xdr:rowOff>117168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465300" cy="104803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428777</xdr:colOff>
      <xdr:row>0</xdr:row>
      <xdr:rowOff>0</xdr:rowOff>
    </xdr:from>
    <xdr:to>
      <xdr:col>8</xdr:col>
      <xdr:colOff>812800</xdr:colOff>
      <xdr:row>5</xdr:row>
      <xdr:rowOff>39208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23000"/>
        </a:blip>
        <a:stretch>
          <a:fillRect/>
        </a:stretch>
      </xdr:blipFill>
      <xdr:spPr>
        <a:xfrm>
          <a:off x="5381777" y="0"/>
          <a:ext cx="2035023" cy="118220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7:W17" totalsRowShown="0" headerRowDxfId="104" dataDxfId="103" headerRowBorderDxfId="101" tableBorderDxfId="102" headerRowCellStyle="Normal 2">
  <autoFilter ref="A7:W17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</autoFilter>
  <tableColumns count="23">
    <tableColumn id="1" xr3:uid="{00000000-0010-0000-0000-000001000000}" name="Ambos sexos" dataDxfId="100" dataCellStyle="Normal 2"/>
    <tableColumn id="21" xr3:uid="{0B0EA7F7-7F95-4D6F-AFA5-AC8CD01BB046}" name="1999" dataDxfId="99" dataCellStyle="Normal 2"/>
    <tableColumn id="22" xr3:uid="{02D76F44-B909-43F2-B1B7-F63331B4C2C3}" name="2000" dataDxfId="98" dataCellStyle="Normal 2"/>
    <tableColumn id="23" xr3:uid="{C9262AC4-529A-4A09-9ECB-A084F56E9747}" name="2001" dataDxfId="97" dataCellStyle="Normal 2"/>
    <tableColumn id="2" xr3:uid="{00000000-0010-0000-0000-000002000000}" name="2002" dataDxfId="96"/>
    <tableColumn id="3" xr3:uid="{00000000-0010-0000-0000-000003000000}" name="2003" dataDxfId="95"/>
    <tableColumn id="4" xr3:uid="{00000000-0010-0000-0000-000004000000}" name="2004" dataDxfId="94"/>
    <tableColumn id="5" xr3:uid="{00000000-0010-0000-0000-000005000000}" name="2005" dataDxfId="93"/>
    <tableColumn id="6" xr3:uid="{00000000-0010-0000-0000-000006000000}" name="2006" dataDxfId="92"/>
    <tableColumn id="7" xr3:uid="{00000000-0010-0000-0000-000007000000}" name="2007" dataDxfId="91"/>
    <tableColumn id="8" xr3:uid="{00000000-0010-0000-0000-000008000000}" name="2008" dataDxfId="90"/>
    <tableColumn id="9" xr3:uid="{00000000-0010-0000-0000-000009000000}" name="2009" dataDxfId="89"/>
    <tableColumn id="10" xr3:uid="{00000000-0010-0000-0000-00000A000000}" name="2010" dataDxfId="88"/>
    <tableColumn id="11" xr3:uid="{00000000-0010-0000-0000-00000B000000}" name="2011" dataDxfId="87"/>
    <tableColumn id="12" xr3:uid="{00000000-0010-0000-0000-00000C000000}" name="2012" dataDxfId="86"/>
    <tableColumn id="13" xr3:uid="{00000000-0010-0000-0000-00000D000000}" name="2013" dataDxfId="85"/>
    <tableColumn id="14" xr3:uid="{00000000-0010-0000-0000-00000E000000}" name="2014" dataDxfId="84"/>
    <tableColumn id="15" xr3:uid="{00000000-0010-0000-0000-00000F000000}" name="2015" dataDxfId="83"/>
    <tableColumn id="16" xr3:uid="{00000000-0010-0000-0000-000010000000}" name="2016" dataDxfId="82"/>
    <tableColumn id="17" xr3:uid="{00000000-0010-0000-0000-000011000000}" name="2017" dataDxfId="81"/>
    <tableColumn id="18" xr3:uid="{00000000-0010-0000-0000-000012000000}" name="2018" dataDxfId="80"/>
    <tableColumn id="19" xr3:uid="{00000000-0010-0000-0000-000013000000}" name="2019" dataDxfId="79"/>
    <tableColumn id="20" xr3:uid="{00000000-0010-0000-0000-000014000000}" name="2020" dataDxfId="78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A209747-863A-4B04-9E17-66AD4B00CC8A}" name="Tabla17" displayName="Tabla17" ref="A49:Y59" totalsRowShown="0" headerRowDxfId="77" dataDxfId="76" headerRowBorderDxfId="74" tableBorderDxfId="75" headerRowCellStyle="Normal 2">
  <autoFilter ref="A49:Y59" xr:uid="{7A209747-863A-4B04-9E17-66AD4B00CC8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xr3:uid="{EE73ACED-34DB-4656-AFB2-3A342A528C1F}" name="Ambos sexos" dataDxfId="73" dataCellStyle="Normal 2"/>
    <tableColumn id="22" xr3:uid="{DE687DCF-9764-451E-B104-7EEEA33544C0}" name="1999" dataDxfId="72" dataCellStyle="Normal 2">
      <calculatedColumnFormula>B8/B8</calculatedColumnFormula>
    </tableColumn>
    <tableColumn id="23" xr3:uid="{FEFD068F-D99B-411C-BE21-F37375F2CBF7}" name="2000" dataDxfId="71" dataCellStyle="Normal 2"/>
    <tableColumn id="24" xr3:uid="{598C2608-C326-4AD2-BC74-E36F64F4783D}" name="2001" dataDxfId="70" dataCellStyle="Normal 2"/>
    <tableColumn id="2" xr3:uid="{9546A49F-27B4-4C5A-A149-36DB79AC0BA5}" name="2002" dataDxfId="69"/>
    <tableColumn id="3" xr3:uid="{2997EBDB-BAF4-4F2B-AE93-6F6C52784BB2}" name="2003" dataDxfId="68"/>
    <tableColumn id="4" xr3:uid="{9CB8AD5B-82BE-427A-B7F2-EF52B091E6CA}" name="2004" dataDxfId="67"/>
    <tableColumn id="5" xr3:uid="{AB88B1F6-1CD8-4322-AF68-9B4F1BE3BC16}" name="2005" dataDxfId="66"/>
    <tableColumn id="6" xr3:uid="{BA819FE2-251A-496D-B000-44B866FF8F3C}" name="2006" dataDxfId="65"/>
    <tableColumn id="7" xr3:uid="{E0208BCE-AEC8-4299-9C4E-E7E32123D5EA}" name="2007" dataDxfId="64"/>
    <tableColumn id="8" xr3:uid="{9C1AD38D-6B70-467B-879D-20D9D14B8176}" name="2008" dataDxfId="63"/>
    <tableColumn id="9" xr3:uid="{63904C53-A7FA-4593-B88F-9CFEE8E49CC6}" name="2009" dataDxfId="62"/>
    <tableColumn id="10" xr3:uid="{A9778BB4-300C-4DDF-9F15-4A77CA965A88}" name="2010" dataDxfId="61"/>
    <tableColumn id="11" xr3:uid="{BAA084A8-B17D-480A-B093-B1F0B1F983B8}" name="2011" dataDxfId="60"/>
    <tableColumn id="12" xr3:uid="{834A0945-6B1A-4E31-9420-E84833C7B572}" name="2012" dataDxfId="59"/>
    <tableColumn id="13" xr3:uid="{3234B3E6-D4A3-4C4F-AECE-64B2FF00D553}" name="2013" dataDxfId="58"/>
    <tableColumn id="14" xr3:uid="{9BE046E4-32CB-41FB-8E64-0BFFCD6FE02D}" name="2014" dataDxfId="57"/>
    <tableColumn id="15" xr3:uid="{4D76356C-2499-40DE-8065-EA69107A37CA}" name="2015" dataDxfId="56"/>
    <tableColumn id="16" xr3:uid="{9DC0A41B-2D96-4E01-A54A-FA538E92B510}" name="2016" dataDxfId="55"/>
    <tableColumn id="17" xr3:uid="{08600343-B06E-4637-960D-6B7F59FBD056}" name="2017" dataDxfId="54"/>
    <tableColumn id="18" xr3:uid="{5E031F9A-DE89-4AFF-8CB3-4151566B54A5}" name="2018" dataDxfId="53"/>
    <tableColumn id="19" xr3:uid="{B3A9B68B-A60C-4D34-843E-495B44D806AB}" name="2019" dataDxfId="52"/>
    <tableColumn id="20" xr3:uid="{8CF2577A-8298-4441-8A45-372B03FE97BC}" name="2020" dataDxfId="51"/>
    <tableColumn id="21" xr3:uid="{04D318E5-FC62-48D0-928A-37C65F2F209A}" name="2021" dataDxfId="50"/>
    <tableColumn id="25" xr3:uid="{A9B70AF4-0F82-4E71-BB5B-AE1C07F41E99}" name="2022" dataDxfId="49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13" displayName="Tabla13" ref="A5:T26" totalsRowShown="0" headerRowDxfId="48" dataDxfId="47" headerRowBorderDxfId="45" tableBorderDxfId="46" headerRowCellStyle="Normal 2">
  <autoFilter ref="A5:T26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xr3:uid="{00000000-0010-0000-0100-000001000000}" name="Ambos sexos" dataDxfId="44" dataCellStyle="Normal 2"/>
    <tableColumn id="2" xr3:uid="{00000000-0010-0000-0100-000002000000}" name="2002" dataDxfId="43"/>
    <tableColumn id="3" xr3:uid="{00000000-0010-0000-0100-000003000000}" name="2003" dataDxfId="42"/>
    <tableColumn id="4" xr3:uid="{00000000-0010-0000-0100-000004000000}" name="2004" dataDxfId="41"/>
    <tableColumn id="5" xr3:uid="{00000000-0010-0000-0100-000005000000}" name="2005" dataDxfId="40"/>
    <tableColumn id="6" xr3:uid="{00000000-0010-0000-0100-000006000000}" name="2006" dataDxfId="39"/>
    <tableColumn id="7" xr3:uid="{00000000-0010-0000-0100-000007000000}" name="2007" dataDxfId="38"/>
    <tableColumn id="8" xr3:uid="{00000000-0010-0000-0100-000008000000}" name="2008" dataDxfId="37"/>
    <tableColumn id="9" xr3:uid="{00000000-0010-0000-0100-000009000000}" name="2009" dataDxfId="36"/>
    <tableColumn id="10" xr3:uid="{00000000-0010-0000-0100-00000A000000}" name="2010" dataDxfId="35"/>
    <tableColumn id="11" xr3:uid="{00000000-0010-0000-0100-00000B000000}" name="2011" dataDxfId="34"/>
    <tableColumn id="12" xr3:uid="{00000000-0010-0000-0100-00000C000000}" name="2012" dataDxfId="33"/>
    <tableColumn id="13" xr3:uid="{00000000-0010-0000-0100-00000D000000}" name="2013" dataDxfId="32"/>
    <tableColumn id="14" xr3:uid="{00000000-0010-0000-0100-00000E000000}" name="2014" dataDxfId="31"/>
    <tableColumn id="15" xr3:uid="{00000000-0010-0000-0100-00000F000000}" name="2015" dataDxfId="30"/>
    <tableColumn id="16" xr3:uid="{00000000-0010-0000-0100-000010000000}" name="2016" dataDxfId="29"/>
    <tableColumn id="17" xr3:uid="{00000000-0010-0000-0100-000011000000}" name="2017" dataDxfId="28"/>
    <tableColumn id="18" xr3:uid="{00000000-0010-0000-0100-000012000000}" name="2018" dataDxfId="27"/>
    <tableColumn id="19" xr3:uid="{00000000-0010-0000-0100-000013000000}" name="2019" dataDxfId="26"/>
    <tableColumn id="20" xr3:uid="{00000000-0010-0000-0100-000014000000}" name="2020" dataDxfId="25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a134" displayName="Tabla134" ref="A5:U26" totalsRowShown="0" headerRowDxfId="24" dataDxfId="23" headerRowBorderDxfId="21" tableBorderDxfId="22" headerRowCellStyle="Normal 2">
  <autoFilter ref="A5:U26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</autoFilter>
  <tableColumns count="21">
    <tableColumn id="1" xr3:uid="{00000000-0010-0000-0200-000001000000}" name="Ambos sexos" dataDxfId="20" dataCellStyle="Normal 2"/>
    <tableColumn id="2" xr3:uid="{00000000-0010-0000-0200-000002000000}" name="2002" dataDxfId="19"/>
    <tableColumn id="3" xr3:uid="{00000000-0010-0000-0200-000003000000}" name="2003" dataDxfId="18"/>
    <tableColumn id="4" xr3:uid="{00000000-0010-0000-0200-000004000000}" name="2004" dataDxfId="17"/>
    <tableColumn id="5" xr3:uid="{00000000-0010-0000-0200-000005000000}" name="2005" dataDxfId="16"/>
    <tableColumn id="6" xr3:uid="{00000000-0010-0000-0200-000006000000}" name="2006" dataDxfId="15"/>
    <tableColumn id="7" xr3:uid="{00000000-0010-0000-0200-000007000000}" name="2007" dataDxfId="14"/>
    <tableColumn id="8" xr3:uid="{00000000-0010-0000-0200-000008000000}" name="2008" dataDxfId="13"/>
    <tableColumn id="9" xr3:uid="{00000000-0010-0000-0200-000009000000}" name="2009" dataDxfId="12"/>
    <tableColumn id="10" xr3:uid="{00000000-0010-0000-0200-00000A000000}" name="2010" dataDxfId="11"/>
    <tableColumn id="11" xr3:uid="{00000000-0010-0000-0200-00000B000000}" name="2011" dataDxfId="10"/>
    <tableColumn id="12" xr3:uid="{00000000-0010-0000-0200-00000C000000}" name="2012" dataDxfId="9"/>
    <tableColumn id="13" xr3:uid="{00000000-0010-0000-0200-00000D000000}" name="2013" dataDxfId="8"/>
    <tableColumn id="14" xr3:uid="{00000000-0010-0000-0200-00000E000000}" name="2014" dataDxfId="7"/>
    <tableColumn id="15" xr3:uid="{00000000-0010-0000-0200-00000F000000}" name="2015" dataDxfId="6"/>
    <tableColumn id="16" xr3:uid="{00000000-0010-0000-0200-000010000000}" name="2016" dataDxfId="5"/>
    <tableColumn id="17" xr3:uid="{00000000-0010-0000-0200-000011000000}" name="2017" dataDxfId="4"/>
    <tableColumn id="18" xr3:uid="{00000000-0010-0000-0200-000012000000}" name="2018" dataDxfId="3"/>
    <tableColumn id="19" xr3:uid="{00000000-0010-0000-0200-000013000000}" name="2019" dataDxfId="2"/>
    <tableColumn id="20" xr3:uid="{00000000-0010-0000-0200-000014000000}" name="2020" dataDxfId="1"/>
    <tableColumn id="21" xr3:uid="{E6612842-7CCE-4E3C-8A7A-94BF10AE73CB}" name="2021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="50" workbookViewId="0">
      <selection activeCell="I55" sqref="I55"/>
    </sheetView>
  </sheetViews>
  <sheetFormatPr defaultColWidth="10.875" defaultRowHeight="15.95"/>
  <cols>
    <col min="1" max="16384" width="10.875" style="2"/>
  </cols>
  <sheetData/>
  <pageMargins left="0.7" right="0.7" top="0.75" bottom="0.75" header="0.3" footer="0.3"/>
  <pageSetup paperSize="9" orientation="portrait" horizontalDpi="0" verticalDpi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V74"/>
  <sheetViews>
    <sheetView topLeftCell="H1" zoomScale="70" zoomScaleNormal="70" zoomScalePageLayoutView="70" workbookViewId="0">
      <selection activeCell="K11" sqref="K11"/>
    </sheetView>
  </sheetViews>
  <sheetFormatPr defaultColWidth="10.875" defaultRowHeight="15"/>
  <cols>
    <col min="1" max="1" width="19" style="5" customWidth="1"/>
    <col min="2" max="21" width="10.875" style="5" customWidth="1"/>
    <col min="22" max="16384" width="10.875" style="5"/>
  </cols>
  <sheetData>
    <row r="1" spans="1:22" ht="30" customHeight="1">
      <c r="A1" s="20" t="s">
        <v>0</v>
      </c>
      <c r="B1" s="10"/>
      <c r="C1" s="10"/>
      <c r="D1" s="10"/>
      <c r="E1" s="11"/>
    </row>
    <row r="2" spans="1:22" ht="30" customHeight="1">
      <c r="A2" s="10" t="s">
        <v>95</v>
      </c>
      <c r="B2" s="10"/>
      <c r="C2" s="10"/>
      <c r="D2" s="10"/>
      <c r="E2" s="11"/>
    </row>
    <row r="5" spans="1:22" ht="18" customHeight="1">
      <c r="A5" s="58" t="s">
        <v>14</v>
      </c>
      <c r="B5" s="89" t="s">
        <v>18</v>
      </c>
      <c r="C5" s="89" t="s">
        <v>19</v>
      </c>
      <c r="D5" s="89" t="s">
        <v>20</v>
      </c>
      <c r="E5" s="89" t="s">
        <v>21</v>
      </c>
      <c r="F5" s="89" t="s">
        <v>22</v>
      </c>
      <c r="G5" s="89" t="s">
        <v>23</v>
      </c>
      <c r="H5" s="89" t="s">
        <v>24</v>
      </c>
      <c r="I5" s="89" t="s">
        <v>25</v>
      </c>
      <c r="J5" s="89" t="s">
        <v>26</v>
      </c>
      <c r="K5" s="89" t="s">
        <v>27</v>
      </c>
      <c r="L5" s="89" t="s">
        <v>28</v>
      </c>
      <c r="M5" s="89" t="s">
        <v>29</v>
      </c>
      <c r="N5" s="89" t="s">
        <v>30</v>
      </c>
      <c r="O5" s="89" t="s">
        <v>31</v>
      </c>
      <c r="P5" s="89" t="s">
        <v>32</v>
      </c>
      <c r="Q5" s="89" t="s">
        <v>33</v>
      </c>
      <c r="R5" s="89" t="s">
        <v>34</v>
      </c>
      <c r="S5" s="89" t="s">
        <v>35</v>
      </c>
      <c r="T5" s="89" t="s">
        <v>36</v>
      </c>
      <c r="U5" s="89" t="s">
        <v>37</v>
      </c>
      <c r="V5" s="99" t="s">
        <v>51</v>
      </c>
    </row>
    <row r="6" spans="1:22" ht="18" customHeight="1">
      <c r="A6" s="90" t="s">
        <v>96</v>
      </c>
      <c r="B6" s="16">
        <v>16</v>
      </c>
      <c r="C6" s="16">
        <v>17</v>
      </c>
      <c r="D6" s="16">
        <v>13</v>
      </c>
      <c r="E6" s="16">
        <v>20</v>
      </c>
      <c r="F6" s="16">
        <v>22</v>
      </c>
      <c r="G6" s="16">
        <v>26</v>
      </c>
      <c r="H6" s="16">
        <v>22</v>
      </c>
      <c r="I6" s="16">
        <v>24</v>
      </c>
      <c r="J6" s="16">
        <v>28</v>
      </c>
      <c r="K6" s="16">
        <v>26</v>
      </c>
      <c r="L6" s="16">
        <v>25</v>
      </c>
      <c r="M6" s="16">
        <v>21</v>
      </c>
      <c r="N6" s="16">
        <v>27</v>
      </c>
      <c r="O6" s="16">
        <v>26</v>
      </c>
      <c r="P6" s="16">
        <v>29</v>
      </c>
      <c r="Q6" s="16">
        <v>30</v>
      </c>
      <c r="R6" s="16">
        <v>21</v>
      </c>
      <c r="S6" s="16">
        <v>19</v>
      </c>
      <c r="T6" s="16">
        <v>20</v>
      </c>
      <c r="U6" s="16">
        <v>20</v>
      </c>
      <c r="V6" s="96">
        <v>21</v>
      </c>
    </row>
    <row r="7" spans="1:22" ht="18" customHeight="1">
      <c r="A7" s="91" t="s">
        <v>97</v>
      </c>
      <c r="B7" s="16">
        <v>44</v>
      </c>
      <c r="C7" s="16">
        <v>40</v>
      </c>
      <c r="D7" s="16">
        <v>42</v>
      </c>
      <c r="E7" s="16">
        <v>43</v>
      </c>
      <c r="F7" s="16">
        <v>46</v>
      </c>
      <c r="G7" s="16">
        <v>51</v>
      </c>
      <c r="H7" s="16">
        <v>49</v>
      </c>
      <c r="I7" s="16">
        <v>52</v>
      </c>
      <c r="J7" s="16">
        <v>47</v>
      </c>
      <c r="K7" s="16">
        <v>48</v>
      </c>
      <c r="L7" s="16">
        <v>49</v>
      </c>
      <c r="M7" s="16">
        <v>53</v>
      </c>
      <c r="N7" s="16">
        <v>49</v>
      </c>
      <c r="O7" s="16">
        <v>45</v>
      </c>
      <c r="P7" s="16">
        <v>49</v>
      </c>
      <c r="Q7" s="16">
        <v>44</v>
      </c>
      <c r="R7" s="16">
        <v>44</v>
      </c>
      <c r="S7" s="16">
        <v>50</v>
      </c>
      <c r="T7" s="16">
        <v>47</v>
      </c>
      <c r="U7" s="16">
        <v>43</v>
      </c>
      <c r="V7" s="97">
        <v>47</v>
      </c>
    </row>
    <row r="8" spans="1:22" ht="18" customHeight="1">
      <c r="A8" s="91" t="s">
        <v>98</v>
      </c>
      <c r="B8" s="16">
        <v>1</v>
      </c>
      <c r="C8" s="16">
        <v>1</v>
      </c>
      <c r="D8" s="16">
        <v>2</v>
      </c>
      <c r="E8" s="16">
        <v>2</v>
      </c>
      <c r="F8" s="16">
        <v>6</v>
      </c>
      <c r="G8" s="16">
        <v>10</v>
      </c>
      <c r="H8" s="16">
        <v>13</v>
      </c>
      <c r="I8" s="16">
        <v>16</v>
      </c>
      <c r="J8" s="16">
        <v>15</v>
      </c>
      <c r="K8" s="16">
        <v>17</v>
      </c>
      <c r="L8" s="16">
        <v>17</v>
      </c>
      <c r="M8" s="16">
        <v>17</v>
      </c>
      <c r="N8" s="16">
        <v>18</v>
      </c>
      <c r="O8" s="16">
        <v>14</v>
      </c>
      <c r="P8" s="16">
        <v>16</v>
      </c>
      <c r="Q8" s="16">
        <v>17</v>
      </c>
      <c r="R8" s="16">
        <v>18</v>
      </c>
      <c r="S8" s="16">
        <v>18</v>
      </c>
      <c r="T8" s="16">
        <v>19</v>
      </c>
      <c r="U8" s="16">
        <v>18</v>
      </c>
      <c r="V8" s="97">
        <v>14</v>
      </c>
    </row>
    <row r="9" spans="1:22" ht="18" customHeight="1">
      <c r="A9" s="91" t="s">
        <v>99</v>
      </c>
      <c r="B9" s="16">
        <v>2</v>
      </c>
      <c r="C9" s="16">
        <v>1</v>
      </c>
      <c r="D9" s="16">
        <v>1</v>
      </c>
      <c r="E9" s="16">
        <v>1</v>
      </c>
      <c r="F9" s="16">
        <v>2</v>
      </c>
      <c r="G9" s="16">
        <v>7</v>
      </c>
      <c r="H9" s="16">
        <v>7</v>
      </c>
      <c r="I9" s="16">
        <v>14</v>
      </c>
      <c r="J9" s="16">
        <v>14</v>
      </c>
      <c r="K9" s="16">
        <v>16</v>
      </c>
      <c r="L9" s="16">
        <v>16</v>
      </c>
      <c r="M9" s="16">
        <v>15</v>
      </c>
      <c r="N9" s="16">
        <v>18</v>
      </c>
      <c r="O9" s="16">
        <v>14</v>
      </c>
      <c r="P9" s="16">
        <v>16</v>
      </c>
      <c r="Q9" s="16">
        <v>19</v>
      </c>
      <c r="R9" s="16">
        <v>16</v>
      </c>
      <c r="S9" s="16">
        <v>18</v>
      </c>
      <c r="T9" s="16">
        <v>20</v>
      </c>
      <c r="U9" s="16">
        <v>24</v>
      </c>
      <c r="V9" s="97">
        <v>22</v>
      </c>
    </row>
    <row r="10" spans="1:22" ht="18" customHeight="1">
      <c r="A10" s="91" t="s">
        <v>100</v>
      </c>
      <c r="B10" s="16">
        <v>12</v>
      </c>
      <c r="C10" s="16">
        <v>13</v>
      </c>
      <c r="D10" s="16">
        <v>15</v>
      </c>
      <c r="E10" s="16">
        <v>29</v>
      </c>
      <c r="F10" s="16">
        <v>39</v>
      </c>
      <c r="G10" s="16">
        <v>44</v>
      </c>
      <c r="H10" s="16">
        <v>55</v>
      </c>
      <c r="I10" s="16">
        <v>64</v>
      </c>
      <c r="J10" s="16">
        <v>63</v>
      </c>
      <c r="K10" s="16">
        <v>62</v>
      </c>
      <c r="L10" s="16">
        <v>58</v>
      </c>
      <c r="M10" s="16">
        <v>55</v>
      </c>
      <c r="N10" s="16">
        <v>64</v>
      </c>
      <c r="O10" s="16">
        <v>61</v>
      </c>
      <c r="P10" s="16">
        <v>60</v>
      </c>
      <c r="Q10" s="16">
        <v>61</v>
      </c>
      <c r="R10" s="16">
        <v>52</v>
      </c>
      <c r="S10" s="16">
        <v>60</v>
      </c>
      <c r="T10" s="16">
        <v>66</v>
      </c>
      <c r="U10" s="16">
        <v>63</v>
      </c>
      <c r="V10" s="97">
        <v>54</v>
      </c>
    </row>
    <row r="11" spans="1:22" ht="18" customHeight="1">
      <c r="A11" s="91" t="s">
        <v>101</v>
      </c>
      <c r="B11" s="16">
        <v>64</v>
      </c>
      <c r="C11" s="16">
        <v>213</v>
      </c>
      <c r="D11" s="16">
        <v>342</v>
      </c>
      <c r="E11" s="16">
        <v>482</v>
      </c>
      <c r="F11" s="16">
        <v>596</v>
      </c>
      <c r="G11" s="16">
        <v>655</v>
      </c>
      <c r="H11" s="16">
        <v>818</v>
      </c>
      <c r="I11" s="16">
        <v>812</v>
      </c>
      <c r="J11" s="16">
        <v>786</v>
      </c>
      <c r="K11" s="16">
        <v>725</v>
      </c>
      <c r="L11" s="16">
        <v>716</v>
      </c>
      <c r="M11" s="16">
        <v>689</v>
      </c>
      <c r="N11" s="16">
        <v>615</v>
      </c>
      <c r="O11" s="16">
        <v>522</v>
      </c>
      <c r="P11" s="16">
        <v>504</v>
      </c>
      <c r="Q11" s="16">
        <v>486</v>
      </c>
      <c r="R11" s="16">
        <v>447</v>
      </c>
      <c r="S11" s="16">
        <v>411</v>
      </c>
      <c r="T11" s="16">
        <v>418</v>
      </c>
      <c r="U11" s="16">
        <v>418</v>
      </c>
      <c r="V11" s="97">
        <v>421</v>
      </c>
    </row>
    <row r="12" spans="1:22" ht="18" customHeight="1">
      <c r="A12" s="91" t="s">
        <v>102</v>
      </c>
      <c r="B12" s="16">
        <v>6</v>
      </c>
      <c r="C12" s="16">
        <v>9</v>
      </c>
      <c r="D12" s="16">
        <v>11</v>
      </c>
      <c r="E12" s="16">
        <v>14</v>
      </c>
      <c r="F12" s="16">
        <v>21</v>
      </c>
      <c r="G12" s="16">
        <v>36</v>
      </c>
      <c r="H12" s="16">
        <v>42</v>
      </c>
      <c r="I12" s="16">
        <v>57</v>
      </c>
      <c r="J12" s="16">
        <v>50</v>
      </c>
      <c r="K12" s="16">
        <v>40</v>
      </c>
      <c r="L12" s="16">
        <v>41</v>
      </c>
      <c r="M12" s="16">
        <v>41</v>
      </c>
      <c r="N12" s="16">
        <v>34</v>
      </c>
      <c r="O12" s="16">
        <v>29</v>
      </c>
      <c r="P12" s="16">
        <v>26</v>
      </c>
      <c r="Q12" s="16">
        <v>23</v>
      </c>
      <c r="R12" s="16">
        <v>20</v>
      </c>
      <c r="S12" s="16">
        <v>19</v>
      </c>
      <c r="T12" s="16">
        <v>21</v>
      </c>
      <c r="U12" s="16">
        <v>22</v>
      </c>
      <c r="V12" s="97">
        <v>26</v>
      </c>
    </row>
    <row r="13" spans="1:22" ht="18" customHeight="1">
      <c r="A13" s="91" t="s">
        <v>103</v>
      </c>
      <c r="B13" s="16">
        <v>111</v>
      </c>
      <c r="C13" s="16">
        <v>130</v>
      </c>
      <c r="D13" s="16">
        <v>139</v>
      </c>
      <c r="E13" s="16">
        <v>157</v>
      </c>
      <c r="F13" s="16">
        <v>177</v>
      </c>
      <c r="G13" s="16">
        <v>205</v>
      </c>
      <c r="H13" s="16">
        <v>307</v>
      </c>
      <c r="I13" s="16">
        <v>341</v>
      </c>
      <c r="J13" s="16">
        <v>330</v>
      </c>
      <c r="K13" s="16">
        <v>301</v>
      </c>
      <c r="L13" s="16">
        <v>278</v>
      </c>
      <c r="M13" s="16">
        <v>280</v>
      </c>
      <c r="N13" s="16">
        <v>275</v>
      </c>
      <c r="O13" s="16">
        <v>270</v>
      </c>
      <c r="P13" s="16">
        <v>253</v>
      </c>
      <c r="Q13" s="16">
        <v>248</v>
      </c>
      <c r="R13" s="16">
        <v>249</v>
      </c>
      <c r="S13" s="16">
        <v>256</v>
      </c>
      <c r="T13" s="16">
        <v>293</v>
      </c>
      <c r="U13" s="16">
        <v>284</v>
      </c>
      <c r="V13" s="97">
        <v>280</v>
      </c>
    </row>
    <row r="14" spans="1:22" ht="18" customHeight="1">
      <c r="A14" s="91" t="s">
        <v>104</v>
      </c>
      <c r="B14" s="16" t="s">
        <v>105</v>
      </c>
      <c r="C14" s="16" t="s">
        <v>105</v>
      </c>
      <c r="D14" s="16" t="s">
        <v>105</v>
      </c>
      <c r="E14" s="16" t="s">
        <v>105</v>
      </c>
      <c r="F14" s="16" t="s">
        <v>105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7</v>
      </c>
      <c r="T14" s="16">
        <v>18</v>
      </c>
      <c r="U14" s="16">
        <v>23</v>
      </c>
      <c r="V14" s="97">
        <v>21</v>
      </c>
    </row>
    <row r="15" spans="1:22" ht="18" customHeight="1">
      <c r="A15" s="91" t="s">
        <v>106</v>
      </c>
      <c r="B15" s="16" t="s">
        <v>105</v>
      </c>
      <c r="C15" s="16" t="s">
        <v>105</v>
      </c>
      <c r="D15" s="16" t="s">
        <v>105</v>
      </c>
      <c r="E15" s="16" t="s">
        <v>105</v>
      </c>
      <c r="F15" s="16" t="s">
        <v>105</v>
      </c>
      <c r="G15" s="16" t="s">
        <v>105</v>
      </c>
      <c r="H15" s="16" t="s">
        <v>105</v>
      </c>
      <c r="I15" s="16" t="s">
        <v>105</v>
      </c>
      <c r="J15" s="16" t="s">
        <v>105</v>
      </c>
      <c r="K15" s="16" t="s">
        <v>105</v>
      </c>
      <c r="L15" s="16" t="s">
        <v>105</v>
      </c>
      <c r="M15" s="16" t="s">
        <v>105</v>
      </c>
      <c r="N15" s="16" t="s">
        <v>105</v>
      </c>
      <c r="O15" s="16" t="s">
        <v>105</v>
      </c>
      <c r="P15" s="16" t="s">
        <v>105</v>
      </c>
      <c r="Q15" s="16" t="s">
        <v>105</v>
      </c>
      <c r="R15" s="16">
        <v>3</v>
      </c>
      <c r="S15" s="16">
        <v>10</v>
      </c>
      <c r="T15" s="16">
        <v>37</v>
      </c>
      <c r="U15" s="16">
        <v>35</v>
      </c>
      <c r="V15" s="97">
        <v>31</v>
      </c>
    </row>
    <row r="16" spans="1:22" ht="18" customHeight="1">
      <c r="A16" s="91" t="s">
        <v>107</v>
      </c>
      <c r="B16" s="16">
        <v>18</v>
      </c>
      <c r="C16" s="16">
        <v>19</v>
      </c>
      <c r="D16" s="16">
        <v>17</v>
      </c>
      <c r="E16" s="16">
        <v>22</v>
      </c>
      <c r="F16" s="16">
        <v>25</v>
      </c>
      <c r="G16" s="16">
        <v>25</v>
      </c>
      <c r="H16" s="16">
        <v>30</v>
      </c>
      <c r="I16" s="16">
        <v>31</v>
      </c>
      <c r="J16" s="16">
        <v>16</v>
      </c>
      <c r="K16" s="16">
        <v>12</v>
      </c>
      <c r="L16" s="16">
        <v>12</v>
      </c>
      <c r="M16" s="16">
        <v>10</v>
      </c>
      <c r="N16" s="16">
        <v>11</v>
      </c>
      <c r="O16" s="16">
        <v>12</v>
      </c>
      <c r="P16" s="16">
        <v>11</v>
      </c>
      <c r="Q16" s="16">
        <v>11</v>
      </c>
      <c r="R16" s="16">
        <v>10</v>
      </c>
      <c r="S16" s="16">
        <v>11</v>
      </c>
      <c r="T16" s="16">
        <v>12</v>
      </c>
      <c r="U16" s="16">
        <v>11</v>
      </c>
      <c r="V16" s="97">
        <v>13</v>
      </c>
    </row>
    <row r="17" spans="1:22" ht="18" customHeight="1">
      <c r="A17" s="91" t="s">
        <v>108</v>
      </c>
      <c r="B17" s="16">
        <v>14</v>
      </c>
      <c r="C17" s="16">
        <v>29</v>
      </c>
      <c r="D17" s="16">
        <v>30</v>
      </c>
      <c r="E17" s="16">
        <v>32</v>
      </c>
      <c r="F17" s="16">
        <v>42</v>
      </c>
      <c r="G17" s="16">
        <v>31</v>
      </c>
      <c r="H17" s="16">
        <v>34</v>
      </c>
      <c r="I17" s="16">
        <v>43</v>
      </c>
      <c r="J17" s="16">
        <v>47</v>
      </c>
      <c r="K17" s="16">
        <v>41</v>
      </c>
      <c r="L17" s="16">
        <v>41</v>
      </c>
      <c r="M17" s="16">
        <v>44</v>
      </c>
      <c r="N17" s="16">
        <v>43</v>
      </c>
      <c r="O17" s="16">
        <v>39</v>
      </c>
      <c r="P17" s="16">
        <v>38</v>
      </c>
      <c r="Q17" s="16">
        <v>42</v>
      </c>
      <c r="R17" s="16">
        <v>46</v>
      </c>
      <c r="S17" s="16">
        <v>63</v>
      </c>
      <c r="T17" s="16">
        <v>82</v>
      </c>
      <c r="U17" s="16">
        <v>85</v>
      </c>
      <c r="V17" s="97">
        <v>101</v>
      </c>
    </row>
    <row r="18" spans="1:22" ht="18" customHeight="1">
      <c r="A18" s="91" t="s">
        <v>109</v>
      </c>
      <c r="B18" s="16">
        <v>28</v>
      </c>
      <c r="C18" s="16">
        <v>48</v>
      </c>
      <c r="D18" s="16">
        <v>55</v>
      </c>
      <c r="E18" s="16">
        <v>45</v>
      </c>
      <c r="F18" s="16">
        <v>46</v>
      </c>
      <c r="G18" s="16">
        <v>37</v>
      </c>
      <c r="H18" s="16">
        <v>37</v>
      </c>
      <c r="I18" s="16">
        <v>47</v>
      </c>
      <c r="J18" s="16">
        <v>46</v>
      </c>
      <c r="K18" s="16">
        <v>44</v>
      </c>
      <c r="L18" s="16">
        <v>46</v>
      </c>
      <c r="M18" s="16">
        <v>41</v>
      </c>
      <c r="N18" s="16">
        <v>37</v>
      </c>
      <c r="O18" s="16">
        <v>38</v>
      </c>
      <c r="P18" s="16">
        <v>35</v>
      </c>
      <c r="Q18" s="16">
        <v>34</v>
      </c>
      <c r="R18" s="16">
        <v>31</v>
      </c>
      <c r="S18" s="16">
        <v>30</v>
      </c>
      <c r="T18" s="16">
        <v>35</v>
      </c>
      <c r="U18" s="16">
        <v>36</v>
      </c>
      <c r="V18" s="97">
        <v>38</v>
      </c>
    </row>
    <row r="19" spans="1:22" ht="18" customHeight="1">
      <c r="A19" s="91" t="s">
        <v>110</v>
      </c>
      <c r="B19" s="16">
        <v>3</v>
      </c>
      <c r="C19" s="16">
        <v>4</v>
      </c>
      <c r="D19" s="16">
        <v>5</v>
      </c>
      <c r="E19" s="16">
        <v>6</v>
      </c>
      <c r="F19" s="16">
        <v>15</v>
      </c>
      <c r="G19" s="16">
        <v>9</v>
      </c>
      <c r="H19" s="16">
        <v>11</v>
      </c>
      <c r="I19" s="16">
        <v>24</v>
      </c>
      <c r="J19" s="16">
        <v>27</v>
      </c>
      <c r="K19" s="16">
        <v>24</v>
      </c>
      <c r="L19" s="16">
        <v>24</v>
      </c>
      <c r="M19" s="16">
        <v>23</v>
      </c>
      <c r="N19" s="16">
        <v>22</v>
      </c>
      <c r="O19" s="16">
        <v>23</v>
      </c>
      <c r="P19" s="16">
        <v>22</v>
      </c>
      <c r="Q19" s="16">
        <v>23</v>
      </c>
      <c r="R19" s="16">
        <v>21</v>
      </c>
      <c r="S19" s="16">
        <v>21</v>
      </c>
      <c r="T19" s="16">
        <v>20</v>
      </c>
      <c r="U19" s="16">
        <v>21</v>
      </c>
      <c r="V19" s="97">
        <v>19</v>
      </c>
    </row>
    <row r="20" spans="1:22" ht="18" customHeight="1">
      <c r="A20" s="91" t="s">
        <v>111</v>
      </c>
      <c r="B20" s="16">
        <v>1</v>
      </c>
      <c r="C20" s="16">
        <v>3</v>
      </c>
      <c r="D20" s="16">
        <v>3</v>
      </c>
      <c r="E20" s="16">
        <v>4</v>
      </c>
      <c r="F20" s="16">
        <v>3</v>
      </c>
      <c r="G20" s="16">
        <v>3</v>
      </c>
      <c r="H20" s="16">
        <v>4</v>
      </c>
      <c r="I20" s="16">
        <v>4</v>
      </c>
      <c r="J20" s="16">
        <v>6</v>
      </c>
      <c r="K20" s="16">
        <v>7</v>
      </c>
      <c r="L20" s="16">
        <v>5</v>
      </c>
      <c r="M20" s="16">
        <v>7</v>
      </c>
      <c r="N20" s="16">
        <v>6</v>
      </c>
      <c r="O20" s="16">
        <v>4</v>
      </c>
      <c r="P20" s="16">
        <v>6</v>
      </c>
      <c r="Q20" s="16">
        <v>9</v>
      </c>
      <c r="R20" s="16">
        <v>9</v>
      </c>
      <c r="S20" s="16">
        <v>16</v>
      </c>
      <c r="T20" s="16">
        <v>21</v>
      </c>
      <c r="U20" s="16">
        <v>16</v>
      </c>
      <c r="V20" s="97">
        <v>24</v>
      </c>
    </row>
    <row r="21" spans="1:22" ht="18" customHeight="1">
      <c r="A21" s="91" t="s">
        <v>112</v>
      </c>
      <c r="B21" s="16">
        <v>7</v>
      </c>
      <c r="C21" s="16">
        <v>7</v>
      </c>
      <c r="D21" s="16">
        <v>8</v>
      </c>
      <c r="E21" s="16">
        <v>14</v>
      </c>
      <c r="F21" s="16">
        <v>19</v>
      </c>
      <c r="G21" s="16">
        <v>19</v>
      </c>
      <c r="H21" s="16">
        <v>24</v>
      </c>
      <c r="I21" s="16">
        <v>23</v>
      </c>
      <c r="J21" s="16">
        <v>23</v>
      </c>
      <c r="K21" s="16">
        <v>20</v>
      </c>
      <c r="L21" s="16">
        <v>20</v>
      </c>
      <c r="M21" s="16">
        <v>18</v>
      </c>
      <c r="N21" s="16">
        <v>17</v>
      </c>
      <c r="O21" s="16">
        <v>19</v>
      </c>
      <c r="P21" s="16">
        <v>19</v>
      </c>
      <c r="Q21" s="16">
        <v>22</v>
      </c>
      <c r="R21" s="16">
        <v>23</v>
      </c>
      <c r="S21" s="16">
        <v>24</v>
      </c>
      <c r="T21" s="16">
        <v>24</v>
      </c>
      <c r="U21" s="16">
        <v>27</v>
      </c>
      <c r="V21" s="97">
        <v>29</v>
      </c>
    </row>
    <row r="22" spans="1:22" ht="18" customHeight="1">
      <c r="A22" s="108" t="s">
        <v>113</v>
      </c>
      <c r="B22" s="109">
        <f>SUM(B6:B21)</f>
        <v>327</v>
      </c>
      <c r="C22" s="109">
        <f t="shared" ref="C22:U22" si="0">SUM(C6:C21)</f>
        <v>534</v>
      </c>
      <c r="D22" s="109">
        <f t="shared" si="0"/>
        <v>683</v>
      </c>
      <c r="E22" s="109">
        <f t="shared" si="0"/>
        <v>871</v>
      </c>
      <c r="F22" s="109">
        <f t="shared" si="0"/>
        <v>1059</v>
      </c>
      <c r="G22" s="109">
        <f t="shared" si="0"/>
        <v>1158</v>
      </c>
      <c r="H22" s="109">
        <f t="shared" si="0"/>
        <v>1453</v>
      </c>
      <c r="I22" s="109">
        <f t="shared" si="0"/>
        <v>1552</v>
      </c>
      <c r="J22" s="109">
        <f t="shared" si="0"/>
        <v>1498</v>
      </c>
      <c r="K22" s="109">
        <f t="shared" si="0"/>
        <v>1383</v>
      </c>
      <c r="L22" s="109">
        <f t="shared" si="0"/>
        <v>1348</v>
      </c>
      <c r="M22" s="109">
        <f t="shared" si="0"/>
        <v>1314</v>
      </c>
      <c r="N22" s="109">
        <f t="shared" si="0"/>
        <v>1236</v>
      </c>
      <c r="O22" s="109">
        <f t="shared" si="0"/>
        <v>1116</v>
      </c>
      <c r="P22" s="109">
        <f t="shared" si="0"/>
        <v>1084</v>
      </c>
      <c r="Q22" s="109">
        <f t="shared" si="0"/>
        <v>1069</v>
      </c>
      <c r="R22" s="109">
        <f t="shared" si="0"/>
        <v>1010</v>
      </c>
      <c r="S22" s="109">
        <f t="shared" si="0"/>
        <v>1033</v>
      </c>
      <c r="T22" s="109">
        <f t="shared" si="0"/>
        <v>1153</v>
      </c>
      <c r="U22" s="109">
        <f t="shared" si="0"/>
        <v>1146</v>
      </c>
      <c r="V22" s="114">
        <f>SUM(V6:V21)</f>
        <v>1161</v>
      </c>
    </row>
    <row r="23" spans="1:22" ht="18" customHeight="1">
      <c r="A23" s="101" t="s">
        <v>114</v>
      </c>
      <c r="B23" s="102">
        <f>B24-B22</f>
        <v>74</v>
      </c>
      <c r="C23" s="102">
        <f t="shared" ref="C23:U23" si="1">C24-C22</f>
        <v>103</v>
      </c>
      <c r="D23" s="102">
        <f t="shared" si="1"/>
        <v>119</v>
      </c>
      <c r="E23" s="102">
        <f t="shared" si="1"/>
        <v>153</v>
      </c>
      <c r="F23" s="102">
        <f t="shared" si="1"/>
        <v>170</v>
      </c>
      <c r="G23" s="102">
        <f t="shared" si="1"/>
        <v>181</v>
      </c>
      <c r="H23" s="102">
        <f t="shared" si="1"/>
        <v>198</v>
      </c>
      <c r="I23" s="102">
        <f t="shared" si="1"/>
        <v>200</v>
      </c>
      <c r="J23" s="102">
        <f t="shared" si="1"/>
        <v>164</v>
      </c>
      <c r="K23" s="102">
        <f t="shared" si="1"/>
        <v>139</v>
      </c>
      <c r="L23" s="102">
        <f t="shared" si="1"/>
        <v>148</v>
      </c>
      <c r="M23" s="102">
        <f t="shared" si="1"/>
        <v>148</v>
      </c>
      <c r="N23" s="102">
        <f t="shared" si="1"/>
        <v>136</v>
      </c>
      <c r="O23" s="102">
        <f t="shared" si="1"/>
        <v>144</v>
      </c>
      <c r="P23" s="102">
        <f t="shared" si="1"/>
        <v>137</v>
      </c>
      <c r="Q23" s="102">
        <f t="shared" si="1"/>
        <v>148</v>
      </c>
      <c r="R23" s="102">
        <f t="shared" si="1"/>
        <v>142</v>
      </c>
      <c r="S23" s="102">
        <f t="shared" si="1"/>
        <v>154</v>
      </c>
      <c r="T23" s="102">
        <f t="shared" si="1"/>
        <v>182</v>
      </c>
      <c r="U23" s="102">
        <f t="shared" si="1"/>
        <v>191</v>
      </c>
      <c r="V23" s="97">
        <f>V24-V22</f>
        <v>196</v>
      </c>
    </row>
    <row r="24" spans="1:22" ht="18" customHeight="1">
      <c r="A24" s="92" t="s">
        <v>38</v>
      </c>
      <c r="B24" s="61">
        <v>401</v>
      </c>
      <c r="C24" s="61">
        <v>637</v>
      </c>
      <c r="D24" s="61">
        <v>802</v>
      </c>
      <c r="E24" s="61">
        <v>1024</v>
      </c>
      <c r="F24" s="61">
        <v>1229</v>
      </c>
      <c r="G24" s="61">
        <v>1339</v>
      </c>
      <c r="H24" s="61">
        <v>1651</v>
      </c>
      <c r="I24" s="61">
        <v>1752</v>
      </c>
      <c r="J24" s="61">
        <v>1662</v>
      </c>
      <c r="K24" s="61">
        <v>1522</v>
      </c>
      <c r="L24" s="61">
        <v>1496</v>
      </c>
      <c r="M24" s="61">
        <v>1462</v>
      </c>
      <c r="N24" s="61">
        <v>1372</v>
      </c>
      <c r="O24" s="61">
        <v>1260</v>
      </c>
      <c r="P24" s="61">
        <v>1221</v>
      </c>
      <c r="Q24" s="61">
        <v>1217</v>
      </c>
      <c r="R24" s="61">
        <v>1152</v>
      </c>
      <c r="S24" s="61">
        <v>1187</v>
      </c>
      <c r="T24" s="61">
        <v>1335</v>
      </c>
      <c r="U24" s="105">
        <v>1337</v>
      </c>
      <c r="V24" s="98">
        <v>1357</v>
      </c>
    </row>
    <row r="25" spans="1:22" ht="18" customHeight="1">
      <c r="A25" s="32" t="s">
        <v>52</v>
      </c>
      <c r="B25" s="33"/>
      <c r="C25" s="33"/>
      <c r="D25" s="33"/>
      <c r="E25" s="33"/>
      <c r="F25" s="32"/>
      <c r="G25" s="33"/>
      <c r="H25" s="33"/>
      <c r="I25" s="33"/>
      <c r="J25" s="33"/>
      <c r="K25" s="32"/>
      <c r="L25" s="33"/>
      <c r="M25" s="33"/>
      <c r="N25" s="33"/>
      <c r="O25" s="33"/>
      <c r="P25" s="32"/>
      <c r="Q25" s="33"/>
      <c r="R25" s="33"/>
      <c r="S25" s="33"/>
      <c r="T25" s="33"/>
      <c r="U25" s="33"/>
      <c r="V25" s="97"/>
    </row>
    <row r="26" spans="1:22" s="60" customFormat="1" ht="18" customHeight="1">
      <c r="A26" s="5" t="s">
        <v>115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97"/>
    </row>
    <row r="27" spans="1:22" ht="18" customHeight="1"/>
    <row r="28" spans="1:22" ht="18" customHeight="1"/>
    <row r="29" spans="1:22" ht="18" customHeight="1">
      <c r="A29" s="59" t="s">
        <v>48</v>
      </c>
      <c r="B29" s="89">
        <v>2002</v>
      </c>
      <c r="C29" s="89">
        <v>2003</v>
      </c>
      <c r="D29" s="89">
        <v>2004</v>
      </c>
      <c r="E29" s="89">
        <v>2005</v>
      </c>
      <c r="F29" s="89">
        <v>2006</v>
      </c>
      <c r="G29" s="89">
        <v>2007</v>
      </c>
      <c r="H29" s="89">
        <v>2008</v>
      </c>
      <c r="I29" s="89">
        <v>2009</v>
      </c>
      <c r="J29" s="89">
        <v>2010</v>
      </c>
      <c r="K29" s="89">
        <v>2011</v>
      </c>
      <c r="L29" s="89">
        <v>2012</v>
      </c>
      <c r="M29" s="89">
        <v>2013</v>
      </c>
      <c r="N29" s="89">
        <v>2014</v>
      </c>
      <c r="O29" s="89">
        <v>2015</v>
      </c>
      <c r="P29" s="89">
        <v>2016</v>
      </c>
      <c r="Q29" s="89">
        <v>2017</v>
      </c>
      <c r="R29" s="89">
        <v>2018</v>
      </c>
      <c r="S29" s="89">
        <v>2019</v>
      </c>
      <c r="T29" s="89">
        <v>2020</v>
      </c>
      <c r="U29" s="89">
        <v>2021</v>
      </c>
      <c r="V29" s="89">
        <v>2022</v>
      </c>
    </row>
    <row r="30" spans="1:22" ht="18" customHeight="1">
      <c r="A30" s="90" t="s">
        <v>96</v>
      </c>
      <c r="B30" s="16">
        <v>10</v>
      </c>
      <c r="C30" s="16">
        <v>12</v>
      </c>
      <c r="D30" s="16">
        <v>8</v>
      </c>
      <c r="E30" s="16">
        <v>12</v>
      </c>
      <c r="F30" s="16">
        <v>12</v>
      </c>
      <c r="G30" s="16">
        <v>14</v>
      </c>
      <c r="H30" s="16">
        <v>12</v>
      </c>
      <c r="I30" s="16">
        <v>12</v>
      </c>
      <c r="J30" s="16">
        <v>13</v>
      </c>
      <c r="K30" s="16">
        <v>12</v>
      </c>
      <c r="L30" s="16">
        <v>11</v>
      </c>
      <c r="M30" s="16">
        <v>10</v>
      </c>
      <c r="N30" s="16">
        <v>13</v>
      </c>
      <c r="O30" s="16">
        <v>13</v>
      </c>
      <c r="P30" s="16">
        <v>15</v>
      </c>
      <c r="Q30" s="16">
        <v>16</v>
      </c>
      <c r="R30" s="16">
        <v>10</v>
      </c>
      <c r="S30" s="16">
        <v>8</v>
      </c>
      <c r="T30" s="16">
        <v>9</v>
      </c>
      <c r="U30" s="16">
        <v>8</v>
      </c>
      <c r="V30" s="62">
        <v>10</v>
      </c>
    </row>
    <row r="31" spans="1:22" ht="18" customHeight="1">
      <c r="A31" s="91" t="s">
        <v>97</v>
      </c>
      <c r="B31" s="16">
        <v>25</v>
      </c>
      <c r="C31" s="16">
        <v>23</v>
      </c>
      <c r="D31" s="16">
        <v>24</v>
      </c>
      <c r="E31" s="16">
        <v>25</v>
      </c>
      <c r="F31" s="16">
        <v>27</v>
      </c>
      <c r="G31" s="16">
        <v>30</v>
      </c>
      <c r="H31" s="16">
        <v>30</v>
      </c>
      <c r="I31" s="16">
        <v>30</v>
      </c>
      <c r="J31" s="16">
        <v>29</v>
      </c>
      <c r="K31" s="16">
        <v>31</v>
      </c>
      <c r="L31" s="16">
        <v>34</v>
      </c>
      <c r="M31" s="16">
        <v>36</v>
      </c>
      <c r="N31" s="16">
        <v>31</v>
      </c>
      <c r="O31" s="16">
        <v>28</v>
      </c>
      <c r="P31" s="16">
        <v>29</v>
      </c>
      <c r="Q31" s="16">
        <v>24</v>
      </c>
      <c r="R31" s="16">
        <v>26</v>
      </c>
      <c r="S31" s="16">
        <v>28</v>
      </c>
      <c r="T31" s="16">
        <v>27</v>
      </c>
      <c r="U31" s="16">
        <v>25</v>
      </c>
      <c r="V31" s="16">
        <v>27</v>
      </c>
    </row>
    <row r="32" spans="1:22" ht="18" customHeight="1">
      <c r="A32" s="91" t="s">
        <v>98</v>
      </c>
      <c r="B32" s="16">
        <v>1</v>
      </c>
      <c r="C32" s="16">
        <v>1</v>
      </c>
      <c r="D32" s="16">
        <v>2</v>
      </c>
      <c r="E32" s="16">
        <v>2</v>
      </c>
      <c r="F32" s="16">
        <v>5</v>
      </c>
      <c r="G32" s="16">
        <v>6</v>
      </c>
      <c r="H32" s="16">
        <v>8</v>
      </c>
      <c r="I32" s="16">
        <v>10</v>
      </c>
      <c r="J32" s="16">
        <v>9</v>
      </c>
      <c r="K32" s="16">
        <v>10</v>
      </c>
      <c r="L32" s="16">
        <v>10</v>
      </c>
      <c r="M32" s="16">
        <v>10</v>
      </c>
      <c r="N32" s="16">
        <v>10</v>
      </c>
      <c r="O32" s="16">
        <v>6</v>
      </c>
      <c r="P32" s="16">
        <v>7</v>
      </c>
      <c r="Q32" s="16">
        <v>7</v>
      </c>
      <c r="R32" s="16">
        <v>8</v>
      </c>
      <c r="S32" s="16">
        <v>9</v>
      </c>
      <c r="T32" s="16">
        <v>9</v>
      </c>
      <c r="U32" s="16">
        <v>7</v>
      </c>
      <c r="V32" s="16">
        <v>5</v>
      </c>
    </row>
    <row r="33" spans="1:22" ht="18" customHeight="1">
      <c r="A33" s="91" t="s">
        <v>99</v>
      </c>
      <c r="B33" s="16">
        <v>0</v>
      </c>
      <c r="C33" s="16">
        <v>0</v>
      </c>
      <c r="D33" s="16">
        <v>0</v>
      </c>
      <c r="E33" s="16">
        <v>0</v>
      </c>
      <c r="F33" s="16">
        <v>1</v>
      </c>
      <c r="G33" s="16">
        <v>4</v>
      </c>
      <c r="H33" s="16">
        <v>4</v>
      </c>
      <c r="I33" s="16">
        <v>8</v>
      </c>
      <c r="J33" s="16">
        <v>8</v>
      </c>
      <c r="K33" s="16">
        <v>9</v>
      </c>
      <c r="L33" s="16">
        <v>9</v>
      </c>
      <c r="M33" s="16">
        <v>9</v>
      </c>
      <c r="N33" s="16">
        <v>11</v>
      </c>
      <c r="O33" s="16">
        <v>9</v>
      </c>
      <c r="P33" s="16">
        <v>10</v>
      </c>
      <c r="Q33" s="16">
        <v>12</v>
      </c>
      <c r="R33" s="16">
        <v>10</v>
      </c>
      <c r="S33" s="16">
        <v>11</v>
      </c>
      <c r="T33" s="16">
        <v>12</v>
      </c>
      <c r="U33" s="16">
        <v>15</v>
      </c>
      <c r="V33" s="16">
        <v>13</v>
      </c>
    </row>
    <row r="34" spans="1:22" ht="18" customHeight="1">
      <c r="A34" s="91" t="s">
        <v>100</v>
      </c>
      <c r="B34" s="16">
        <v>5</v>
      </c>
      <c r="C34" s="16">
        <v>6</v>
      </c>
      <c r="D34" s="16">
        <v>7</v>
      </c>
      <c r="E34" s="16">
        <v>17</v>
      </c>
      <c r="F34" s="16">
        <v>22</v>
      </c>
      <c r="G34" s="16">
        <v>24</v>
      </c>
      <c r="H34" s="16">
        <v>28</v>
      </c>
      <c r="I34" s="16">
        <v>35</v>
      </c>
      <c r="J34" s="16">
        <v>34</v>
      </c>
      <c r="K34" s="16">
        <v>33</v>
      </c>
      <c r="L34" s="16">
        <v>31</v>
      </c>
      <c r="M34" s="16">
        <v>28</v>
      </c>
      <c r="N34" s="16">
        <v>33</v>
      </c>
      <c r="O34" s="16">
        <v>31</v>
      </c>
      <c r="P34" s="16">
        <v>28</v>
      </c>
      <c r="Q34" s="16">
        <v>29</v>
      </c>
      <c r="R34" s="16">
        <v>24</v>
      </c>
      <c r="S34" s="16">
        <v>28</v>
      </c>
      <c r="T34" s="16">
        <v>31</v>
      </c>
      <c r="U34" s="16">
        <v>31</v>
      </c>
      <c r="V34" s="16">
        <v>30</v>
      </c>
    </row>
    <row r="35" spans="1:22" ht="18" customHeight="1">
      <c r="A35" s="91" t="s">
        <v>101</v>
      </c>
      <c r="B35" s="16">
        <v>33</v>
      </c>
      <c r="C35" s="16">
        <v>111</v>
      </c>
      <c r="D35" s="16">
        <v>193</v>
      </c>
      <c r="E35" s="16">
        <v>252</v>
      </c>
      <c r="F35" s="16">
        <v>295</v>
      </c>
      <c r="G35" s="16">
        <v>329</v>
      </c>
      <c r="H35" s="16">
        <v>402</v>
      </c>
      <c r="I35" s="16">
        <v>395</v>
      </c>
      <c r="J35" s="16">
        <v>371</v>
      </c>
      <c r="K35" s="16">
        <v>338</v>
      </c>
      <c r="L35" s="16">
        <v>330</v>
      </c>
      <c r="M35" s="16">
        <v>321</v>
      </c>
      <c r="N35" s="16">
        <v>285</v>
      </c>
      <c r="O35" s="16">
        <v>241</v>
      </c>
      <c r="P35" s="16">
        <v>238</v>
      </c>
      <c r="Q35" s="16">
        <v>225</v>
      </c>
      <c r="R35" s="16">
        <v>197</v>
      </c>
      <c r="S35" s="16">
        <v>175</v>
      </c>
      <c r="T35" s="16">
        <v>181</v>
      </c>
      <c r="U35" s="16">
        <v>184</v>
      </c>
      <c r="V35" s="16">
        <v>186</v>
      </c>
    </row>
    <row r="36" spans="1:22" ht="18" customHeight="1">
      <c r="A36" s="91" t="s">
        <v>102</v>
      </c>
      <c r="B36" s="16">
        <v>4</v>
      </c>
      <c r="C36" s="16">
        <v>6</v>
      </c>
      <c r="D36" s="16">
        <v>8</v>
      </c>
      <c r="E36" s="16">
        <v>10</v>
      </c>
      <c r="F36" s="16">
        <v>15</v>
      </c>
      <c r="G36" s="16">
        <v>26</v>
      </c>
      <c r="H36" s="16">
        <v>31</v>
      </c>
      <c r="I36" s="16">
        <v>43</v>
      </c>
      <c r="J36" s="16">
        <v>33</v>
      </c>
      <c r="K36" s="16">
        <v>27</v>
      </c>
      <c r="L36" s="16">
        <v>30</v>
      </c>
      <c r="M36" s="16">
        <v>30</v>
      </c>
      <c r="N36" s="16">
        <v>26</v>
      </c>
      <c r="O36" s="16">
        <v>21</v>
      </c>
      <c r="P36" s="16">
        <v>19</v>
      </c>
      <c r="Q36" s="16">
        <v>16</v>
      </c>
      <c r="R36" s="16">
        <v>14</v>
      </c>
      <c r="S36" s="16">
        <v>14</v>
      </c>
      <c r="T36" s="16">
        <v>16</v>
      </c>
      <c r="U36" s="16">
        <v>17</v>
      </c>
      <c r="V36" s="16">
        <v>20</v>
      </c>
    </row>
    <row r="37" spans="1:22" ht="18" customHeight="1">
      <c r="A37" s="91" t="s">
        <v>103</v>
      </c>
      <c r="B37" s="16">
        <v>72</v>
      </c>
      <c r="C37" s="16">
        <v>84</v>
      </c>
      <c r="D37" s="16">
        <v>91</v>
      </c>
      <c r="E37" s="16">
        <v>101</v>
      </c>
      <c r="F37" s="16">
        <v>107</v>
      </c>
      <c r="G37" s="16">
        <v>123</v>
      </c>
      <c r="H37" s="16">
        <v>192</v>
      </c>
      <c r="I37" s="16">
        <v>219</v>
      </c>
      <c r="J37" s="16">
        <v>197</v>
      </c>
      <c r="K37" s="16">
        <v>169</v>
      </c>
      <c r="L37" s="16">
        <v>147</v>
      </c>
      <c r="M37" s="16">
        <v>154</v>
      </c>
      <c r="N37" s="16">
        <v>151</v>
      </c>
      <c r="O37" s="16">
        <v>142</v>
      </c>
      <c r="P37" s="16">
        <v>131</v>
      </c>
      <c r="Q37" s="16">
        <v>126</v>
      </c>
      <c r="R37" s="16">
        <v>131</v>
      </c>
      <c r="S37" s="16">
        <v>134</v>
      </c>
      <c r="T37" s="16">
        <v>157</v>
      </c>
      <c r="U37" s="16">
        <v>161</v>
      </c>
      <c r="V37" s="16">
        <v>153</v>
      </c>
    </row>
    <row r="38" spans="1:22" ht="18" customHeight="1">
      <c r="A38" s="91" t="s">
        <v>104</v>
      </c>
      <c r="B38" s="16" t="s">
        <v>105</v>
      </c>
      <c r="C38" s="16" t="s">
        <v>105</v>
      </c>
      <c r="D38" s="16" t="s">
        <v>105</v>
      </c>
      <c r="E38" s="16" t="s">
        <v>105</v>
      </c>
      <c r="F38" s="16" t="s">
        <v>105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3</v>
      </c>
      <c r="U38" s="16">
        <v>5</v>
      </c>
      <c r="V38" s="16">
        <v>6</v>
      </c>
    </row>
    <row r="39" spans="1:22" ht="18" customHeight="1">
      <c r="A39" s="91" t="s">
        <v>106</v>
      </c>
      <c r="B39" s="16" t="s">
        <v>105</v>
      </c>
      <c r="C39" s="16" t="s">
        <v>105</v>
      </c>
      <c r="D39" s="16" t="s">
        <v>105</v>
      </c>
      <c r="E39" s="16" t="s">
        <v>105</v>
      </c>
      <c r="F39" s="16" t="s">
        <v>105</v>
      </c>
      <c r="G39" s="16" t="s">
        <v>105</v>
      </c>
      <c r="H39" s="16" t="s">
        <v>105</v>
      </c>
      <c r="I39" s="16" t="s">
        <v>105</v>
      </c>
      <c r="J39" s="16" t="s">
        <v>105</v>
      </c>
      <c r="K39" s="16" t="s">
        <v>105</v>
      </c>
      <c r="L39" s="16" t="s">
        <v>105</v>
      </c>
      <c r="M39" s="16" t="s">
        <v>105</v>
      </c>
      <c r="N39" s="16" t="s">
        <v>105</v>
      </c>
      <c r="O39" s="16" t="s">
        <v>105</v>
      </c>
      <c r="P39" s="16" t="s">
        <v>105</v>
      </c>
      <c r="Q39" s="16" t="s">
        <v>105</v>
      </c>
      <c r="R39" s="16">
        <v>0</v>
      </c>
      <c r="S39" s="16">
        <v>5</v>
      </c>
      <c r="T39" s="16">
        <v>13</v>
      </c>
      <c r="U39" s="16">
        <v>13</v>
      </c>
      <c r="V39" s="16">
        <v>13</v>
      </c>
    </row>
    <row r="40" spans="1:22" ht="18" customHeight="1">
      <c r="A40" s="91" t="s">
        <v>107</v>
      </c>
      <c r="B40" s="16">
        <v>1</v>
      </c>
      <c r="C40" s="16">
        <v>0</v>
      </c>
      <c r="D40" s="16">
        <v>0</v>
      </c>
      <c r="E40" s="16">
        <v>1</v>
      </c>
      <c r="F40" s="16">
        <v>3</v>
      </c>
      <c r="G40" s="16">
        <v>5</v>
      </c>
      <c r="H40" s="16">
        <v>5</v>
      </c>
      <c r="I40" s="16">
        <v>5</v>
      </c>
      <c r="J40" s="16">
        <v>2</v>
      </c>
      <c r="K40" s="16">
        <v>1</v>
      </c>
      <c r="L40" s="16">
        <v>2</v>
      </c>
      <c r="M40" s="16">
        <v>1</v>
      </c>
      <c r="N40" s="16">
        <v>1</v>
      </c>
      <c r="O40" s="16">
        <v>1</v>
      </c>
      <c r="P40" s="16">
        <v>0</v>
      </c>
      <c r="Q40" s="16">
        <v>0</v>
      </c>
      <c r="R40" s="16">
        <v>1</v>
      </c>
      <c r="S40" s="16">
        <v>1</v>
      </c>
      <c r="T40" s="16">
        <v>1</v>
      </c>
      <c r="U40" s="16">
        <v>1</v>
      </c>
      <c r="V40" s="16">
        <v>2</v>
      </c>
    </row>
    <row r="41" spans="1:22" ht="18" customHeight="1">
      <c r="A41" s="91" t="s">
        <v>108</v>
      </c>
      <c r="B41" s="16">
        <v>6</v>
      </c>
      <c r="C41" s="16">
        <v>10</v>
      </c>
      <c r="D41" s="16">
        <v>10</v>
      </c>
      <c r="E41" s="16">
        <v>11</v>
      </c>
      <c r="F41" s="16">
        <v>17</v>
      </c>
      <c r="G41" s="16">
        <v>12</v>
      </c>
      <c r="H41" s="16">
        <v>13</v>
      </c>
      <c r="I41" s="16">
        <v>19</v>
      </c>
      <c r="J41" s="16">
        <v>19</v>
      </c>
      <c r="K41" s="16">
        <v>17</v>
      </c>
      <c r="L41" s="16">
        <v>19</v>
      </c>
      <c r="M41" s="16">
        <v>21</v>
      </c>
      <c r="N41" s="16">
        <v>18</v>
      </c>
      <c r="O41" s="16">
        <v>16</v>
      </c>
      <c r="P41" s="16">
        <v>15</v>
      </c>
      <c r="Q41" s="16">
        <v>15</v>
      </c>
      <c r="R41" s="16">
        <v>15</v>
      </c>
      <c r="S41" s="16">
        <v>24</v>
      </c>
      <c r="T41" s="16">
        <v>29</v>
      </c>
      <c r="U41" s="16">
        <v>31</v>
      </c>
      <c r="V41" s="16">
        <v>31</v>
      </c>
    </row>
    <row r="42" spans="1:22" ht="18" customHeight="1">
      <c r="A42" s="91" t="s">
        <v>109</v>
      </c>
      <c r="B42" s="16">
        <v>16</v>
      </c>
      <c r="C42" s="16">
        <v>28</v>
      </c>
      <c r="D42" s="16">
        <v>29</v>
      </c>
      <c r="E42" s="16">
        <v>24</v>
      </c>
      <c r="F42" s="16">
        <v>23</v>
      </c>
      <c r="G42" s="16">
        <v>18</v>
      </c>
      <c r="H42" s="16">
        <v>17</v>
      </c>
      <c r="I42" s="16">
        <v>22</v>
      </c>
      <c r="J42" s="16">
        <v>23</v>
      </c>
      <c r="K42" s="16">
        <v>22</v>
      </c>
      <c r="L42" s="16">
        <v>21</v>
      </c>
      <c r="M42" s="16">
        <v>19</v>
      </c>
      <c r="N42" s="16">
        <v>17</v>
      </c>
      <c r="O42" s="16">
        <v>19</v>
      </c>
      <c r="P42" s="16">
        <v>18</v>
      </c>
      <c r="Q42" s="16">
        <v>17</v>
      </c>
      <c r="R42" s="16">
        <v>15</v>
      </c>
      <c r="S42" s="16">
        <v>13</v>
      </c>
      <c r="T42" s="16">
        <v>17</v>
      </c>
      <c r="U42" s="16">
        <v>18</v>
      </c>
      <c r="V42" s="16">
        <v>16</v>
      </c>
    </row>
    <row r="43" spans="1:22" ht="18" customHeight="1">
      <c r="A43" s="91" t="s">
        <v>110</v>
      </c>
      <c r="B43" s="16">
        <v>1</v>
      </c>
      <c r="C43" s="16">
        <v>2</v>
      </c>
      <c r="D43" s="16">
        <v>3</v>
      </c>
      <c r="E43" s="16">
        <v>4</v>
      </c>
      <c r="F43" s="16">
        <v>10</v>
      </c>
      <c r="G43" s="16">
        <v>6</v>
      </c>
      <c r="H43" s="16">
        <v>7</v>
      </c>
      <c r="I43" s="16">
        <v>16</v>
      </c>
      <c r="J43" s="16">
        <v>17</v>
      </c>
      <c r="K43" s="16">
        <v>16</v>
      </c>
      <c r="L43" s="16">
        <v>16</v>
      </c>
      <c r="M43" s="16">
        <v>14</v>
      </c>
      <c r="N43" s="16">
        <v>15</v>
      </c>
      <c r="O43" s="16">
        <v>15</v>
      </c>
      <c r="P43" s="16">
        <v>14</v>
      </c>
      <c r="Q43" s="16">
        <v>14</v>
      </c>
      <c r="R43" s="16">
        <v>14</v>
      </c>
      <c r="S43" s="16">
        <v>14</v>
      </c>
      <c r="T43" s="16">
        <v>13</v>
      </c>
      <c r="U43" s="16">
        <v>13</v>
      </c>
      <c r="V43" s="16">
        <v>12</v>
      </c>
    </row>
    <row r="44" spans="1:22" ht="18" customHeight="1">
      <c r="A44" s="91" t="s">
        <v>111</v>
      </c>
      <c r="B44" s="16">
        <v>1</v>
      </c>
      <c r="C44" s="16">
        <v>2</v>
      </c>
      <c r="D44" s="16">
        <v>1</v>
      </c>
      <c r="E44" s="16">
        <v>2</v>
      </c>
      <c r="F44" s="16">
        <v>2</v>
      </c>
      <c r="G44" s="16">
        <v>3</v>
      </c>
      <c r="H44" s="16">
        <v>4</v>
      </c>
      <c r="I44" s="16">
        <v>4</v>
      </c>
      <c r="J44" s="16">
        <v>4</v>
      </c>
      <c r="K44" s="16">
        <v>4</v>
      </c>
      <c r="L44" s="16">
        <v>2</v>
      </c>
      <c r="M44" s="16">
        <v>2</v>
      </c>
      <c r="N44" s="16">
        <v>0</v>
      </c>
      <c r="O44" s="16">
        <v>1</v>
      </c>
      <c r="P44" s="16">
        <v>2</v>
      </c>
      <c r="Q44" s="16">
        <v>4</v>
      </c>
      <c r="R44" s="16">
        <v>3</v>
      </c>
      <c r="S44" s="16">
        <v>7</v>
      </c>
      <c r="T44" s="16">
        <v>8</v>
      </c>
      <c r="U44" s="16">
        <v>6</v>
      </c>
      <c r="V44" s="16">
        <v>10</v>
      </c>
    </row>
    <row r="45" spans="1:22" ht="18" customHeight="1">
      <c r="A45" s="91" t="s">
        <v>112</v>
      </c>
      <c r="B45" s="16">
        <v>4</v>
      </c>
      <c r="C45" s="16">
        <v>6</v>
      </c>
      <c r="D45" s="16">
        <v>6</v>
      </c>
      <c r="E45" s="16">
        <v>10</v>
      </c>
      <c r="F45" s="16">
        <v>13</v>
      </c>
      <c r="G45" s="16">
        <v>13</v>
      </c>
      <c r="H45" s="16">
        <v>15</v>
      </c>
      <c r="I45" s="16">
        <v>12</v>
      </c>
      <c r="J45" s="16">
        <v>13</v>
      </c>
      <c r="K45" s="16">
        <v>11</v>
      </c>
      <c r="L45" s="16">
        <v>9</v>
      </c>
      <c r="M45" s="16">
        <v>9</v>
      </c>
      <c r="N45" s="16">
        <v>6</v>
      </c>
      <c r="O45" s="16">
        <v>8</v>
      </c>
      <c r="P45" s="16">
        <v>7</v>
      </c>
      <c r="Q45" s="16">
        <v>9</v>
      </c>
      <c r="R45" s="16">
        <v>9</v>
      </c>
      <c r="S45" s="16">
        <v>11</v>
      </c>
      <c r="T45" s="16">
        <v>11</v>
      </c>
      <c r="U45" s="16">
        <v>12</v>
      </c>
      <c r="V45" s="16">
        <v>12</v>
      </c>
    </row>
    <row r="46" spans="1:22" ht="18" customHeight="1">
      <c r="A46" s="106" t="s">
        <v>113</v>
      </c>
      <c r="B46" s="107">
        <f>SUM(B30:B45)</f>
        <v>179</v>
      </c>
      <c r="C46" s="107">
        <f t="shared" ref="C46:U46" si="2">SUM(C30:C45)</f>
        <v>291</v>
      </c>
      <c r="D46" s="107">
        <f t="shared" si="2"/>
        <v>382</v>
      </c>
      <c r="E46" s="107">
        <f t="shared" si="2"/>
        <v>471</v>
      </c>
      <c r="F46" s="107">
        <f t="shared" si="2"/>
        <v>552</v>
      </c>
      <c r="G46" s="107">
        <f t="shared" si="2"/>
        <v>613</v>
      </c>
      <c r="H46" s="107">
        <f t="shared" si="2"/>
        <v>768</v>
      </c>
      <c r="I46" s="107">
        <f t="shared" si="2"/>
        <v>830</v>
      </c>
      <c r="J46" s="107">
        <f t="shared" si="2"/>
        <v>772</v>
      </c>
      <c r="K46" s="107">
        <f t="shared" si="2"/>
        <v>700</v>
      </c>
      <c r="L46" s="107">
        <f t="shared" si="2"/>
        <v>671</v>
      </c>
      <c r="M46" s="107">
        <f t="shared" si="2"/>
        <v>664</v>
      </c>
      <c r="N46" s="107">
        <f t="shared" si="2"/>
        <v>617</v>
      </c>
      <c r="O46" s="107">
        <f t="shared" si="2"/>
        <v>551</v>
      </c>
      <c r="P46" s="107">
        <f t="shared" si="2"/>
        <v>533</v>
      </c>
      <c r="Q46" s="107">
        <f t="shared" si="2"/>
        <v>514</v>
      </c>
      <c r="R46" s="107">
        <f t="shared" si="2"/>
        <v>477</v>
      </c>
      <c r="S46" s="107">
        <f t="shared" si="2"/>
        <v>482</v>
      </c>
      <c r="T46" s="107">
        <f t="shared" si="2"/>
        <v>537</v>
      </c>
      <c r="U46" s="107">
        <f t="shared" si="2"/>
        <v>547</v>
      </c>
      <c r="V46" s="107">
        <f>SUM(V30:V45)</f>
        <v>546</v>
      </c>
    </row>
    <row r="47" spans="1:22" ht="18" customHeight="1">
      <c r="A47" s="104" t="s">
        <v>114</v>
      </c>
      <c r="B47" s="16">
        <f>B48-B46</f>
        <v>41</v>
      </c>
      <c r="C47" s="16">
        <f t="shared" ref="C47:U47" si="3">C48-C46</f>
        <v>57</v>
      </c>
      <c r="D47" s="16">
        <f t="shared" si="3"/>
        <v>60</v>
      </c>
      <c r="E47" s="16">
        <f t="shared" si="3"/>
        <v>82</v>
      </c>
      <c r="F47" s="16">
        <f t="shared" si="3"/>
        <v>90</v>
      </c>
      <c r="G47" s="16">
        <f t="shared" si="3"/>
        <v>88</v>
      </c>
      <c r="H47" s="16">
        <f t="shared" si="3"/>
        <v>100</v>
      </c>
      <c r="I47" s="16">
        <f t="shared" si="3"/>
        <v>100</v>
      </c>
      <c r="J47" s="16">
        <f t="shared" si="3"/>
        <v>80</v>
      </c>
      <c r="K47" s="16">
        <f t="shared" si="3"/>
        <v>61</v>
      </c>
      <c r="L47" s="16">
        <f t="shared" si="3"/>
        <v>66</v>
      </c>
      <c r="M47" s="16">
        <f t="shared" si="3"/>
        <v>70</v>
      </c>
      <c r="N47" s="16">
        <f t="shared" si="3"/>
        <v>65</v>
      </c>
      <c r="O47" s="16">
        <f t="shared" si="3"/>
        <v>70</v>
      </c>
      <c r="P47" s="16">
        <f t="shared" si="3"/>
        <v>66</v>
      </c>
      <c r="Q47" s="16">
        <f t="shared" si="3"/>
        <v>70</v>
      </c>
      <c r="R47" s="16">
        <f t="shared" si="3"/>
        <v>71</v>
      </c>
      <c r="S47" s="16">
        <f t="shared" si="3"/>
        <v>79</v>
      </c>
      <c r="T47" s="16">
        <f t="shared" si="3"/>
        <v>89</v>
      </c>
      <c r="U47" s="16">
        <f t="shared" si="3"/>
        <v>96</v>
      </c>
      <c r="V47" s="16">
        <f>V48-V46</f>
        <v>97</v>
      </c>
    </row>
    <row r="48" spans="1:22" ht="18" customHeight="1">
      <c r="A48" s="93" t="s">
        <v>38</v>
      </c>
      <c r="B48" s="61">
        <v>220</v>
      </c>
      <c r="C48" s="61">
        <v>348</v>
      </c>
      <c r="D48" s="61">
        <v>442</v>
      </c>
      <c r="E48" s="61">
        <v>553</v>
      </c>
      <c r="F48" s="61">
        <v>642</v>
      </c>
      <c r="G48" s="61">
        <v>701</v>
      </c>
      <c r="H48" s="61">
        <v>868</v>
      </c>
      <c r="I48" s="61">
        <v>930</v>
      </c>
      <c r="J48" s="61">
        <v>852</v>
      </c>
      <c r="K48" s="61">
        <v>761</v>
      </c>
      <c r="L48" s="61">
        <v>737</v>
      </c>
      <c r="M48" s="61">
        <v>734</v>
      </c>
      <c r="N48" s="61">
        <v>682</v>
      </c>
      <c r="O48" s="61">
        <v>621</v>
      </c>
      <c r="P48" s="61">
        <v>599</v>
      </c>
      <c r="Q48" s="61">
        <v>584</v>
      </c>
      <c r="R48" s="61">
        <v>548</v>
      </c>
      <c r="S48" s="61">
        <v>561</v>
      </c>
      <c r="T48" s="61">
        <v>626</v>
      </c>
      <c r="U48" s="105">
        <v>643</v>
      </c>
      <c r="V48" s="105">
        <v>643</v>
      </c>
    </row>
    <row r="49" spans="1:22" ht="18" customHeight="1">
      <c r="A49" s="57" t="s">
        <v>52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</row>
    <row r="50" spans="1:22" ht="18" customHeight="1">
      <c r="A50" s="72" t="s">
        <v>115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</row>
    <row r="51" spans="1:22" ht="18" customHeight="1">
      <c r="A51" s="14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</row>
    <row r="53" spans="1:22" ht="18" customHeight="1">
      <c r="A53" s="59" t="s">
        <v>49</v>
      </c>
      <c r="B53" s="89">
        <v>2002</v>
      </c>
      <c r="C53" s="89">
        <v>2003</v>
      </c>
      <c r="D53" s="89">
        <v>2004</v>
      </c>
      <c r="E53" s="89">
        <v>2005</v>
      </c>
      <c r="F53" s="89">
        <v>2006</v>
      </c>
      <c r="G53" s="89">
        <v>2007</v>
      </c>
      <c r="H53" s="89">
        <v>2008</v>
      </c>
      <c r="I53" s="89">
        <v>2009</v>
      </c>
      <c r="J53" s="89">
        <v>2010</v>
      </c>
      <c r="K53" s="89">
        <v>2011</v>
      </c>
      <c r="L53" s="89">
        <v>2012</v>
      </c>
      <c r="M53" s="89">
        <v>2013</v>
      </c>
      <c r="N53" s="89">
        <v>2014</v>
      </c>
      <c r="O53" s="89">
        <v>2015</v>
      </c>
      <c r="P53" s="89">
        <v>2016</v>
      </c>
      <c r="Q53" s="89">
        <v>2017</v>
      </c>
      <c r="R53" s="89">
        <v>2018</v>
      </c>
      <c r="S53" s="89">
        <v>2019</v>
      </c>
      <c r="T53" s="89">
        <v>2020</v>
      </c>
      <c r="U53" s="89">
        <v>2021</v>
      </c>
      <c r="V53" s="89">
        <v>2022</v>
      </c>
    </row>
    <row r="54" spans="1:22" ht="18" customHeight="1">
      <c r="A54" s="90" t="s">
        <v>96</v>
      </c>
      <c r="B54" s="16">
        <v>6</v>
      </c>
      <c r="C54" s="16">
        <v>5</v>
      </c>
      <c r="D54" s="16">
        <v>5</v>
      </c>
      <c r="E54" s="16">
        <v>8</v>
      </c>
      <c r="F54" s="16">
        <v>10</v>
      </c>
      <c r="G54" s="16">
        <v>12</v>
      </c>
      <c r="H54" s="16">
        <v>10</v>
      </c>
      <c r="I54" s="16">
        <v>12</v>
      </c>
      <c r="J54" s="16">
        <v>15</v>
      </c>
      <c r="K54" s="16">
        <v>14</v>
      </c>
      <c r="L54" s="16">
        <v>14</v>
      </c>
      <c r="M54" s="16">
        <v>11</v>
      </c>
      <c r="N54" s="16">
        <v>14</v>
      </c>
      <c r="O54" s="16">
        <v>13</v>
      </c>
      <c r="P54" s="16">
        <v>14</v>
      </c>
      <c r="Q54" s="16">
        <v>14</v>
      </c>
      <c r="R54" s="16">
        <v>11</v>
      </c>
      <c r="S54" s="16">
        <v>11</v>
      </c>
      <c r="T54" s="16">
        <v>11</v>
      </c>
      <c r="U54" s="16">
        <v>12</v>
      </c>
      <c r="V54" s="16">
        <v>11</v>
      </c>
    </row>
    <row r="55" spans="1:22" ht="18" customHeight="1">
      <c r="A55" s="91" t="s">
        <v>97</v>
      </c>
      <c r="B55" s="16">
        <v>19</v>
      </c>
      <c r="C55" s="16">
        <v>17</v>
      </c>
      <c r="D55" s="16">
        <v>18</v>
      </c>
      <c r="E55" s="16">
        <v>18</v>
      </c>
      <c r="F55" s="16">
        <v>19</v>
      </c>
      <c r="G55" s="16">
        <v>21</v>
      </c>
      <c r="H55" s="16">
        <v>19</v>
      </c>
      <c r="I55" s="16">
        <v>22</v>
      </c>
      <c r="J55" s="16">
        <v>18</v>
      </c>
      <c r="K55" s="16">
        <v>17</v>
      </c>
      <c r="L55" s="16">
        <v>15</v>
      </c>
      <c r="M55" s="16">
        <v>17</v>
      </c>
      <c r="N55" s="16">
        <v>18</v>
      </c>
      <c r="O55" s="16">
        <v>17</v>
      </c>
      <c r="P55" s="16">
        <v>20</v>
      </c>
      <c r="Q55" s="16">
        <v>20</v>
      </c>
      <c r="R55" s="16">
        <v>18</v>
      </c>
      <c r="S55" s="16">
        <v>22</v>
      </c>
      <c r="T55" s="16">
        <v>20</v>
      </c>
      <c r="U55" s="16">
        <v>18</v>
      </c>
      <c r="V55" s="16">
        <v>20</v>
      </c>
    </row>
    <row r="56" spans="1:22" ht="18" customHeight="1">
      <c r="A56" s="91" t="s">
        <v>98</v>
      </c>
      <c r="B56" s="16">
        <v>0</v>
      </c>
      <c r="C56" s="16">
        <v>0</v>
      </c>
      <c r="D56" s="16">
        <v>0</v>
      </c>
      <c r="E56" s="16">
        <v>0</v>
      </c>
      <c r="F56" s="16">
        <v>1</v>
      </c>
      <c r="G56" s="16">
        <v>4</v>
      </c>
      <c r="H56" s="16">
        <v>5</v>
      </c>
      <c r="I56" s="16">
        <v>6</v>
      </c>
      <c r="J56" s="16">
        <v>6</v>
      </c>
      <c r="K56" s="16">
        <v>7</v>
      </c>
      <c r="L56" s="16">
        <v>7</v>
      </c>
      <c r="M56" s="16">
        <v>7</v>
      </c>
      <c r="N56" s="16">
        <v>8</v>
      </c>
      <c r="O56" s="16">
        <v>8</v>
      </c>
      <c r="P56" s="16">
        <v>9</v>
      </c>
      <c r="Q56" s="16">
        <v>10</v>
      </c>
      <c r="R56" s="16">
        <v>10</v>
      </c>
      <c r="S56" s="16">
        <v>9</v>
      </c>
      <c r="T56" s="16">
        <v>10</v>
      </c>
      <c r="U56" s="16">
        <v>11</v>
      </c>
      <c r="V56" s="16">
        <v>9</v>
      </c>
    </row>
    <row r="57" spans="1:22" ht="18" customHeight="1">
      <c r="A57" s="91" t="s">
        <v>99</v>
      </c>
      <c r="B57" s="16">
        <v>2</v>
      </c>
      <c r="C57" s="16">
        <v>1</v>
      </c>
      <c r="D57" s="16">
        <v>1</v>
      </c>
      <c r="E57" s="16">
        <v>1</v>
      </c>
      <c r="F57" s="16">
        <v>1</v>
      </c>
      <c r="G57" s="16">
        <v>3</v>
      </c>
      <c r="H57" s="16">
        <v>3</v>
      </c>
      <c r="I57" s="16">
        <v>6</v>
      </c>
      <c r="J57" s="16">
        <v>6</v>
      </c>
      <c r="K57" s="16">
        <v>7</v>
      </c>
      <c r="L57" s="16">
        <v>7</v>
      </c>
      <c r="M57" s="16">
        <v>6</v>
      </c>
      <c r="N57" s="16">
        <v>7</v>
      </c>
      <c r="O57" s="16">
        <v>5</v>
      </c>
      <c r="P57" s="16">
        <v>6</v>
      </c>
      <c r="Q57" s="16">
        <v>7</v>
      </c>
      <c r="R57" s="16">
        <v>6</v>
      </c>
      <c r="S57" s="16">
        <v>7</v>
      </c>
      <c r="T57" s="16">
        <v>8</v>
      </c>
      <c r="U57" s="16">
        <v>9</v>
      </c>
      <c r="V57" s="16">
        <v>9</v>
      </c>
    </row>
    <row r="58" spans="1:22" ht="18" customHeight="1">
      <c r="A58" s="91" t="s">
        <v>100</v>
      </c>
      <c r="B58" s="16">
        <v>7</v>
      </c>
      <c r="C58" s="16">
        <v>7</v>
      </c>
      <c r="D58" s="16">
        <v>8</v>
      </c>
      <c r="E58" s="16">
        <v>12</v>
      </c>
      <c r="F58" s="16">
        <v>17</v>
      </c>
      <c r="G58" s="16">
        <v>20</v>
      </c>
      <c r="H58" s="16">
        <v>27</v>
      </c>
      <c r="I58" s="16">
        <v>29</v>
      </c>
      <c r="J58" s="16">
        <v>29</v>
      </c>
      <c r="K58" s="16">
        <v>29</v>
      </c>
      <c r="L58" s="16">
        <v>27</v>
      </c>
      <c r="M58" s="16">
        <v>27</v>
      </c>
      <c r="N58" s="16">
        <v>31</v>
      </c>
      <c r="O58" s="16">
        <v>30</v>
      </c>
      <c r="P58" s="16">
        <v>32</v>
      </c>
      <c r="Q58" s="16">
        <v>32</v>
      </c>
      <c r="R58" s="16">
        <v>28</v>
      </c>
      <c r="S58" s="16">
        <v>32</v>
      </c>
      <c r="T58" s="16">
        <v>35</v>
      </c>
      <c r="U58" s="16">
        <v>32</v>
      </c>
      <c r="V58" s="16">
        <v>24</v>
      </c>
    </row>
    <row r="59" spans="1:22" ht="18" customHeight="1">
      <c r="A59" s="91" t="s">
        <v>101</v>
      </c>
      <c r="B59" s="16">
        <v>31</v>
      </c>
      <c r="C59" s="16">
        <v>102</v>
      </c>
      <c r="D59" s="16">
        <v>149</v>
      </c>
      <c r="E59" s="16">
        <v>230</v>
      </c>
      <c r="F59" s="16">
        <v>301</v>
      </c>
      <c r="G59" s="16">
        <v>326</v>
      </c>
      <c r="H59" s="16">
        <v>416</v>
      </c>
      <c r="I59" s="16">
        <v>417</v>
      </c>
      <c r="J59" s="16">
        <v>415</v>
      </c>
      <c r="K59" s="16">
        <v>387</v>
      </c>
      <c r="L59" s="16">
        <v>386</v>
      </c>
      <c r="M59" s="16">
        <v>368</v>
      </c>
      <c r="N59" s="16">
        <v>330</v>
      </c>
      <c r="O59" s="16">
        <v>281</v>
      </c>
      <c r="P59" s="16">
        <v>266</v>
      </c>
      <c r="Q59" s="16">
        <v>261</v>
      </c>
      <c r="R59" s="16">
        <v>250</v>
      </c>
      <c r="S59" s="16">
        <v>236</v>
      </c>
      <c r="T59" s="16">
        <v>237</v>
      </c>
      <c r="U59" s="16">
        <v>234</v>
      </c>
      <c r="V59" s="16">
        <v>235</v>
      </c>
    </row>
    <row r="60" spans="1:22" ht="18" customHeight="1">
      <c r="A60" s="91" t="s">
        <v>102</v>
      </c>
      <c r="B60" s="16">
        <v>2</v>
      </c>
      <c r="C60" s="16">
        <v>3</v>
      </c>
      <c r="D60" s="16">
        <v>3</v>
      </c>
      <c r="E60" s="16">
        <v>4</v>
      </c>
      <c r="F60" s="16">
        <v>6</v>
      </c>
      <c r="G60" s="16">
        <v>10</v>
      </c>
      <c r="H60" s="16">
        <v>11</v>
      </c>
      <c r="I60" s="16">
        <v>14</v>
      </c>
      <c r="J60" s="16">
        <v>17</v>
      </c>
      <c r="K60" s="16">
        <v>13</v>
      </c>
      <c r="L60" s="16">
        <v>11</v>
      </c>
      <c r="M60" s="16">
        <v>11</v>
      </c>
      <c r="N60" s="16">
        <v>8</v>
      </c>
      <c r="O60" s="16">
        <v>8</v>
      </c>
      <c r="P60" s="16">
        <v>7</v>
      </c>
      <c r="Q60" s="16">
        <v>7</v>
      </c>
      <c r="R60" s="16">
        <v>6</v>
      </c>
      <c r="S60" s="16">
        <v>5</v>
      </c>
      <c r="T60" s="16">
        <v>5</v>
      </c>
      <c r="U60" s="16">
        <v>5</v>
      </c>
      <c r="V60" s="16">
        <v>6</v>
      </c>
    </row>
    <row r="61" spans="1:22" ht="18" customHeight="1">
      <c r="A61" s="91" t="s">
        <v>103</v>
      </c>
      <c r="B61" s="16">
        <v>39</v>
      </c>
      <c r="C61" s="16">
        <v>46</v>
      </c>
      <c r="D61" s="16">
        <v>48</v>
      </c>
      <c r="E61" s="16">
        <v>56</v>
      </c>
      <c r="F61" s="16">
        <v>70</v>
      </c>
      <c r="G61" s="16">
        <v>82</v>
      </c>
      <c r="H61" s="16">
        <v>115</v>
      </c>
      <c r="I61" s="16">
        <v>122</v>
      </c>
      <c r="J61" s="16">
        <v>133</v>
      </c>
      <c r="K61" s="16">
        <v>132</v>
      </c>
      <c r="L61" s="16">
        <v>131</v>
      </c>
      <c r="M61" s="16">
        <v>126</v>
      </c>
      <c r="N61" s="16">
        <v>124</v>
      </c>
      <c r="O61" s="16">
        <v>128</v>
      </c>
      <c r="P61" s="16">
        <v>122</v>
      </c>
      <c r="Q61" s="16">
        <v>122</v>
      </c>
      <c r="R61" s="16">
        <v>118</v>
      </c>
      <c r="S61" s="16">
        <v>122</v>
      </c>
      <c r="T61" s="16">
        <v>136</v>
      </c>
      <c r="U61" s="16">
        <v>123</v>
      </c>
      <c r="V61" s="16">
        <v>127</v>
      </c>
    </row>
    <row r="62" spans="1:22" ht="18" customHeight="1">
      <c r="A62" s="91" t="s">
        <v>104</v>
      </c>
      <c r="B62" s="16" t="s">
        <v>105</v>
      </c>
      <c r="C62" s="16" t="s">
        <v>105</v>
      </c>
      <c r="D62" s="16" t="s">
        <v>105</v>
      </c>
      <c r="E62" s="16" t="s">
        <v>105</v>
      </c>
      <c r="F62" s="16" t="s">
        <v>105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7</v>
      </c>
      <c r="T62" s="16">
        <v>15</v>
      </c>
      <c r="U62" s="16">
        <v>18</v>
      </c>
      <c r="V62" s="16">
        <v>15</v>
      </c>
    </row>
    <row r="63" spans="1:22" ht="18" customHeight="1">
      <c r="A63" s="91" t="s">
        <v>106</v>
      </c>
      <c r="B63" s="16" t="s">
        <v>105</v>
      </c>
      <c r="C63" s="16" t="s">
        <v>105</v>
      </c>
      <c r="D63" s="16" t="s">
        <v>105</v>
      </c>
      <c r="E63" s="16" t="s">
        <v>105</v>
      </c>
      <c r="F63" s="16" t="s">
        <v>105</v>
      </c>
      <c r="G63" s="16" t="s">
        <v>105</v>
      </c>
      <c r="H63" s="16" t="s">
        <v>105</v>
      </c>
      <c r="I63" s="16" t="s">
        <v>105</v>
      </c>
      <c r="J63" s="16" t="s">
        <v>105</v>
      </c>
      <c r="K63" s="16" t="s">
        <v>105</v>
      </c>
      <c r="L63" s="16" t="s">
        <v>105</v>
      </c>
      <c r="M63" s="16" t="s">
        <v>105</v>
      </c>
      <c r="N63" s="16" t="s">
        <v>105</v>
      </c>
      <c r="O63" s="16" t="s">
        <v>105</v>
      </c>
      <c r="P63" s="16" t="s">
        <v>105</v>
      </c>
      <c r="Q63" s="16" t="s">
        <v>105</v>
      </c>
      <c r="R63" s="16">
        <v>3</v>
      </c>
      <c r="S63" s="16">
        <v>5</v>
      </c>
      <c r="T63" s="16">
        <v>24</v>
      </c>
      <c r="U63" s="16">
        <v>22</v>
      </c>
      <c r="V63" s="16">
        <v>18</v>
      </c>
    </row>
    <row r="64" spans="1:22" ht="18" customHeight="1">
      <c r="A64" s="91" t="s">
        <v>107</v>
      </c>
      <c r="B64" s="16">
        <v>17</v>
      </c>
      <c r="C64" s="16">
        <v>19</v>
      </c>
      <c r="D64" s="16">
        <v>17</v>
      </c>
      <c r="E64" s="16">
        <v>21</v>
      </c>
      <c r="F64" s="16">
        <v>22</v>
      </c>
      <c r="G64" s="16">
        <v>20</v>
      </c>
      <c r="H64" s="16">
        <v>25</v>
      </c>
      <c r="I64" s="16">
        <v>26</v>
      </c>
      <c r="J64" s="16">
        <v>14</v>
      </c>
      <c r="K64" s="16">
        <v>11</v>
      </c>
      <c r="L64" s="16">
        <v>10</v>
      </c>
      <c r="M64" s="16">
        <v>9</v>
      </c>
      <c r="N64" s="16">
        <v>10</v>
      </c>
      <c r="O64" s="16">
        <v>11</v>
      </c>
      <c r="P64" s="16">
        <v>11</v>
      </c>
      <c r="Q64" s="16">
        <v>11</v>
      </c>
      <c r="R64" s="16">
        <v>9</v>
      </c>
      <c r="S64" s="16">
        <v>10</v>
      </c>
      <c r="T64" s="16">
        <v>11</v>
      </c>
      <c r="U64" s="16">
        <v>10</v>
      </c>
      <c r="V64" s="16">
        <v>11</v>
      </c>
    </row>
    <row r="65" spans="1:22" ht="18" customHeight="1">
      <c r="A65" s="91" t="s">
        <v>108</v>
      </c>
      <c r="B65" s="16">
        <v>8</v>
      </c>
      <c r="C65" s="16">
        <v>19</v>
      </c>
      <c r="D65" s="16">
        <v>20</v>
      </c>
      <c r="E65" s="16">
        <v>21</v>
      </c>
      <c r="F65" s="16">
        <v>25</v>
      </c>
      <c r="G65" s="16">
        <v>19</v>
      </c>
      <c r="H65" s="16">
        <v>21</v>
      </c>
      <c r="I65" s="16">
        <v>24</v>
      </c>
      <c r="J65" s="16">
        <v>28</v>
      </c>
      <c r="K65" s="16">
        <v>24</v>
      </c>
      <c r="L65" s="16">
        <v>22</v>
      </c>
      <c r="M65" s="16">
        <v>23</v>
      </c>
      <c r="N65" s="16">
        <v>25</v>
      </c>
      <c r="O65" s="16">
        <v>23</v>
      </c>
      <c r="P65" s="16">
        <v>23</v>
      </c>
      <c r="Q65" s="16">
        <v>27</v>
      </c>
      <c r="R65" s="16">
        <v>31</v>
      </c>
      <c r="S65" s="16">
        <v>39</v>
      </c>
      <c r="T65" s="16">
        <v>53</v>
      </c>
      <c r="U65" s="16">
        <v>54</v>
      </c>
      <c r="V65" s="16">
        <v>70</v>
      </c>
    </row>
    <row r="66" spans="1:22" ht="18" customHeight="1">
      <c r="A66" s="91" t="s">
        <v>109</v>
      </c>
      <c r="B66" s="16">
        <v>12</v>
      </c>
      <c r="C66" s="16">
        <v>20</v>
      </c>
      <c r="D66" s="16">
        <v>26</v>
      </c>
      <c r="E66" s="16">
        <v>21</v>
      </c>
      <c r="F66" s="16">
        <v>23</v>
      </c>
      <c r="G66" s="16">
        <v>19</v>
      </c>
      <c r="H66" s="16">
        <v>20</v>
      </c>
      <c r="I66" s="16">
        <v>25</v>
      </c>
      <c r="J66" s="16">
        <v>23</v>
      </c>
      <c r="K66" s="16">
        <v>22</v>
      </c>
      <c r="L66" s="16">
        <v>25</v>
      </c>
      <c r="M66" s="16">
        <v>22</v>
      </c>
      <c r="N66" s="16">
        <v>20</v>
      </c>
      <c r="O66" s="16">
        <v>19</v>
      </c>
      <c r="P66" s="16">
        <v>17</v>
      </c>
      <c r="Q66" s="16">
        <v>17</v>
      </c>
      <c r="R66" s="16">
        <v>16</v>
      </c>
      <c r="S66" s="16">
        <v>17</v>
      </c>
      <c r="T66" s="16">
        <v>18</v>
      </c>
      <c r="U66" s="16">
        <v>18</v>
      </c>
      <c r="V66" s="16">
        <v>22</v>
      </c>
    </row>
    <row r="67" spans="1:22" ht="18" customHeight="1">
      <c r="A67" s="91" t="s">
        <v>110</v>
      </c>
      <c r="B67" s="16">
        <v>2</v>
      </c>
      <c r="C67" s="16">
        <v>2</v>
      </c>
      <c r="D67" s="16">
        <v>2</v>
      </c>
      <c r="E67" s="16">
        <v>2</v>
      </c>
      <c r="F67" s="16">
        <v>5</v>
      </c>
      <c r="G67" s="16">
        <v>3</v>
      </c>
      <c r="H67" s="16">
        <v>4</v>
      </c>
      <c r="I67" s="16">
        <v>8</v>
      </c>
      <c r="J67" s="16">
        <v>10</v>
      </c>
      <c r="K67" s="16">
        <v>8</v>
      </c>
      <c r="L67" s="16">
        <v>8</v>
      </c>
      <c r="M67" s="16">
        <v>9</v>
      </c>
      <c r="N67" s="16">
        <v>7</v>
      </c>
      <c r="O67" s="16">
        <v>8</v>
      </c>
      <c r="P67" s="16">
        <v>8</v>
      </c>
      <c r="Q67" s="16">
        <v>9</v>
      </c>
      <c r="R67" s="16">
        <v>7</v>
      </c>
      <c r="S67" s="16">
        <v>7</v>
      </c>
      <c r="T67" s="16">
        <v>7</v>
      </c>
      <c r="U67" s="16">
        <v>8</v>
      </c>
      <c r="V67" s="16">
        <v>7</v>
      </c>
    </row>
    <row r="68" spans="1:22" ht="18" customHeight="1">
      <c r="A68" s="91" t="s">
        <v>111</v>
      </c>
      <c r="B68" s="16">
        <v>0</v>
      </c>
      <c r="C68" s="16">
        <v>1</v>
      </c>
      <c r="D68" s="16">
        <v>2</v>
      </c>
      <c r="E68" s="16">
        <v>2</v>
      </c>
      <c r="F68" s="16">
        <v>1</v>
      </c>
      <c r="G68" s="16">
        <v>0</v>
      </c>
      <c r="H68" s="16">
        <v>0</v>
      </c>
      <c r="I68" s="16">
        <v>0</v>
      </c>
      <c r="J68" s="16">
        <v>2</v>
      </c>
      <c r="K68" s="16">
        <v>3</v>
      </c>
      <c r="L68" s="16">
        <v>3</v>
      </c>
      <c r="M68" s="16">
        <v>5</v>
      </c>
      <c r="N68" s="16">
        <v>6</v>
      </c>
      <c r="O68" s="16">
        <v>3</v>
      </c>
      <c r="P68" s="16">
        <v>4</v>
      </c>
      <c r="Q68" s="16">
        <v>5</v>
      </c>
      <c r="R68" s="16">
        <v>6</v>
      </c>
      <c r="S68" s="16">
        <v>9</v>
      </c>
      <c r="T68" s="16">
        <v>13</v>
      </c>
      <c r="U68" s="16">
        <v>10</v>
      </c>
      <c r="V68" s="16">
        <v>14</v>
      </c>
    </row>
    <row r="69" spans="1:22" ht="18" customHeight="1">
      <c r="A69" s="91" t="s">
        <v>112</v>
      </c>
      <c r="B69" s="16">
        <v>3</v>
      </c>
      <c r="C69" s="16">
        <v>1</v>
      </c>
      <c r="D69" s="16">
        <v>2</v>
      </c>
      <c r="E69" s="16">
        <v>4</v>
      </c>
      <c r="F69" s="16">
        <v>6</v>
      </c>
      <c r="G69" s="16">
        <v>6</v>
      </c>
      <c r="H69" s="16">
        <v>9</v>
      </c>
      <c r="I69" s="16">
        <v>11</v>
      </c>
      <c r="J69" s="16">
        <v>10</v>
      </c>
      <c r="K69" s="16">
        <v>9</v>
      </c>
      <c r="L69" s="16">
        <v>11</v>
      </c>
      <c r="M69" s="16">
        <v>9</v>
      </c>
      <c r="N69" s="16">
        <v>11</v>
      </c>
      <c r="O69" s="16">
        <v>11</v>
      </c>
      <c r="P69" s="16">
        <v>12</v>
      </c>
      <c r="Q69" s="16">
        <v>13</v>
      </c>
      <c r="R69" s="16">
        <v>14</v>
      </c>
      <c r="S69" s="16">
        <v>13</v>
      </c>
      <c r="T69" s="16">
        <v>13</v>
      </c>
      <c r="U69" s="16">
        <v>15</v>
      </c>
      <c r="V69" s="16">
        <v>17</v>
      </c>
    </row>
    <row r="70" spans="1:22" ht="18" customHeight="1">
      <c r="A70" s="103" t="s">
        <v>113</v>
      </c>
      <c r="B70" s="107">
        <f>SUM(B54:B69)</f>
        <v>148</v>
      </c>
      <c r="C70" s="107">
        <f t="shared" ref="C70:U70" si="4">SUM(C54:C69)</f>
        <v>243</v>
      </c>
      <c r="D70" s="107">
        <f t="shared" si="4"/>
        <v>301</v>
      </c>
      <c r="E70" s="107">
        <f t="shared" si="4"/>
        <v>400</v>
      </c>
      <c r="F70" s="107">
        <f t="shared" si="4"/>
        <v>507</v>
      </c>
      <c r="G70" s="107">
        <f t="shared" si="4"/>
        <v>545</v>
      </c>
      <c r="H70" s="107">
        <f t="shared" si="4"/>
        <v>685</v>
      </c>
      <c r="I70" s="107">
        <f t="shared" si="4"/>
        <v>722</v>
      </c>
      <c r="J70" s="107">
        <f t="shared" si="4"/>
        <v>726</v>
      </c>
      <c r="K70" s="107">
        <f t="shared" si="4"/>
        <v>683</v>
      </c>
      <c r="L70" s="107">
        <f t="shared" si="4"/>
        <v>677</v>
      </c>
      <c r="M70" s="107">
        <f t="shared" si="4"/>
        <v>650</v>
      </c>
      <c r="N70" s="107">
        <f t="shared" si="4"/>
        <v>619</v>
      </c>
      <c r="O70" s="107">
        <f t="shared" si="4"/>
        <v>565</v>
      </c>
      <c r="P70" s="107">
        <f t="shared" si="4"/>
        <v>551</v>
      </c>
      <c r="Q70" s="107">
        <f t="shared" si="4"/>
        <v>555</v>
      </c>
      <c r="R70" s="107">
        <f t="shared" si="4"/>
        <v>533</v>
      </c>
      <c r="S70" s="107">
        <f t="shared" si="4"/>
        <v>551</v>
      </c>
      <c r="T70" s="107">
        <f t="shared" si="4"/>
        <v>616</v>
      </c>
      <c r="U70" s="107">
        <f t="shared" si="4"/>
        <v>599</v>
      </c>
      <c r="V70" s="107">
        <f>SUM(V54:V69)</f>
        <v>615</v>
      </c>
    </row>
    <row r="71" spans="1:22" ht="18" customHeight="1">
      <c r="A71" s="104" t="s">
        <v>114</v>
      </c>
      <c r="B71" s="16">
        <f>B72-B70</f>
        <v>33</v>
      </c>
      <c r="C71" s="16">
        <f t="shared" ref="C71:U71" si="5">C72-C70</f>
        <v>46</v>
      </c>
      <c r="D71" s="16">
        <f t="shared" si="5"/>
        <v>59</v>
      </c>
      <c r="E71" s="16">
        <f t="shared" si="5"/>
        <v>71</v>
      </c>
      <c r="F71" s="16">
        <f t="shared" si="5"/>
        <v>80</v>
      </c>
      <c r="G71" s="16">
        <f t="shared" si="5"/>
        <v>93</v>
      </c>
      <c r="H71" s="16">
        <f t="shared" si="5"/>
        <v>98</v>
      </c>
      <c r="I71" s="16">
        <f t="shared" si="5"/>
        <v>100</v>
      </c>
      <c r="J71" s="16">
        <f t="shared" si="5"/>
        <v>84</v>
      </c>
      <c r="K71" s="16">
        <f t="shared" si="5"/>
        <v>78</v>
      </c>
      <c r="L71" s="16">
        <f t="shared" si="5"/>
        <v>82</v>
      </c>
      <c r="M71" s="16">
        <f t="shared" si="5"/>
        <v>78</v>
      </c>
      <c r="N71" s="16">
        <f t="shared" si="5"/>
        <v>71</v>
      </c>
      <c r="O71" s="16">
        <f t="shared" si="5"/>
        <v>74</v>
      </c>
      <c r="P71" s="16">
        <f t="shared" si="5"/>
        <v>71</v>
      </c>
      <c r="Q71" s="16">
        <f t="shared" si="5"/>
        <v>78</v>
      </c>
      <c r="R71" s="16">
        <f t="shared" si="5"/>
        <v>71</v>
      </c>
      <c r="S71" s="16">
        <f t="shared" si="5"/>
        <v>75</v>
      </c>
      <c r="T71" s="16">
        <f t="shared" si="5"/>
        <v>93</v>
      </c>
      <c r="U71" s="16">
        <f t="shared" si="5"/>
        <v>95</v>
      </c>
      <c r="V71" s="16">
        <f>V72-V70</f>
        <v>99</v>
      </c>
    </row>
    <row r="72" spans="1:22" ht="18" customHeight="1">
      <c r="A72" s="93" t="s">
        <v>38</v>
      </c>
      <c r="B72" s="61">
        <v>181</v>
      </c>
      <c r="C72" s="61">
        <v>289</v>
      </c>
      <c r="D72" s="61">
        <v>360</v>
      </c>
      <c r="E72" s="61">
        <v>471</v>
      </c>
      <c r="F72" s="61">
        <v>587</v>
      </c>
      <c r="G72" s="61">
        <v>638</v>
      </c>
      <c r="H72" s="61">
        <v>783</v>
      </c>
      <c r="I72" s="61">
        <v>822</v>
      </c>
      <c r="J72" s="61">
        <v>810</v>
      </c>
      <c r="K72" s="61">
        <v>761</v>
      </c>
      <c r="L72" s="61">
        <v>759</v>
      </c>
      <c r="M72" s="61">
        <v>728</v>
      </c>
      <c r="N72" s="61">
        <v>690</v>
      </c>
      <c r="O72" s="61">
        <v>639</v>
      </c>
      <c r="P72" s="61">
        <v>622</v>
      </c>
      <c r="Q72" s="61">
        <v>633</v>
      </c>
      <c r="R72" s="61">
        <v>604</v>
      </c>
      <c r="S72" s="61">
        <v>626</v>
      </c>
      <c r="T72" s="61">
        <v>709</v>
      </c>
      <c r="U72" s="105">
        <v>694</v>
      </c>
      <c r="V72" s="105">
        <v>714</v>
      </c>
    </row>
    <row r="73" spans="1:22" ht="18" customHeight="1">
      <c r="A73" s="57" t="s">
        <v>52</v>
      </c>
    </row>
    <row r="74" spans="1:22">
      <c r="A74" s="72" t="s">
        <v>115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74"/>
  <sheetViews>
    <sheetView zoomScale="70" zoomScaleNormal="70" zoomScalePageLayoutView="70" workbookViewId="0"/>
  </sheetViews>
  <sheetFormatPr defaultColWidth="10.875" defaultRowHeight="15"/>
  <cols>
    <col min="1" max="1" width="19" style="5" customWidth="1"/>
    <col min="2" max="21" width="10.875" style="5" customWidth="1"/>
    <col min="22" max="16384" width="10.875" style="5"/>
  </cols>
  <sheetData>
    <row r="1" spans="1:22" ht="30" customHeight="1">
      <c r="A1" s="20" t="s">
        <v>0</v>
      </c>
      <c r="B1" s="10"/>
      <c r="C1" s="10"/>
      <c r="D1" s="10"/>
      <c r="E1" s="11"/>
    </row>
    <row r="2" spans="1:22" ht="30" customHeight="1">
      <c r="A2" s="10" t="s">
        <v>116</v>
      </c>
      <c r="B2" s="10"/>
      <c r="C2" s="10"/>
      <c r="D2" s="10"/>
      <c r="E2" s="11"/>
    </row>
    <row r="5" spans="1:22" ht="18" customHeight="1">
      <c r="A5" s="58" t="s">
        <v>14</v>
      </c>
      <c r="B5" s="89" t="s">
        <v>18</v>
      </c>
      <c r="C5" s="89" t="s">
        <v>19</v>
      </c>
      <c r="D5" s="89" t="s">
        <v>20</v>
      </c>
      <c r="E5" s="89" t="s">
        <v>21</v>
      </c>
      <c r="F5" s="89" t="s">
        <v>22</v>
      </c>
      <c r="G5" s="89" t="s">
        <v>23</v>
      </c>
      <c r="H5" s="89" t="s">
        <v>24</v>
      </c>
      <c r="I5" s="89" t="s">
        <v>25</v>
      </c>
      <c r="J5" s="89" t="s">
        <v>26</v>
      </c>
      <c r="K5" s="89" t="s">
        <v>27</v>
      </c>
      <c r="L5" s="89" t="s">
        <v>28</v>
      </c>
      <c r="M5" s="89" t="s">
        <v>29</v>
      </c>
      <c r="N5" s="89" t="s">
        <v>30</v>
      </c>
      <c r="O5" s="89" t="s">
        <v>31</v>
      </c>
      <c r="P5" s="89" t="s">
        <v>32</v>
      </c>
      <c r="Q5" s="89" t="s">
        <v>33</v>
      </c>
      <c r="R5" s="89" t="s">
        <v>34</v>
      </c>
      <c r="S5" s="89" t="s">
        <v>35</v>
      </c>
      <c r="T5" s="89" t="s">
        <v>36</v>
      </c>
      <c r="U5" s="99" t="s">
        <v>37</v>
      </c>
      <c r="V5" s="99" t="s">
        <v>51</v>
      </c>
    </row>
    <row r="6" spans="1:22" ht="18" customHeight="1">
      <c r="A6" s="90" t="s">
        <v>96</v>
      </c>
      <c r="B6" s="62">
        <v>3</v>
      </c>
      <c r="C6" s="62">
        <v>3</v>
      </c>
      <c r="D6" s="62">
        <v>4</v>
      </c>
      <c r="E6" s="62">
        <v>12</v>
      </c>
      <c r="F6" s="62">
        <v>13</v>
      </c>
      <c r="G6" s="62">
        <v>13</v>
      </c>
      <c r="H6" s="62">
        <v>8</v>
      </c>
      <c r="I6" s="62">
        <v>9</v>
      </c>
      <c r="J6" s="62">
        <v>11</v>
      </c>
      <c r="K6" s="62">
        <v>12</v>
      </c>
      <c r="L6" s="62">
        <v>13</v>
      </c>
      <c r="M6" s="62">
        <v>10</v>
      </c>
      <c r="N6" s="62">
        <v>14</v>
      </c>
      <c r="O6" s="62">
        <v>16</v>
      </c>
      <c r="P6" s="62">
        <v>18</v>
      </c>
      <c r="Q6" s="62">
        <v>19</v>
      </c>
      <c r="R6" s="62">
        <v>11</v>
      </c>
      <c r="S6" s="62">
        <v>9</v>
      </c>
      <c r="T6" s="62">
        <v>10</v>
      </c>
      <c r="U6" s="96">
        <v>11</v>
      </c>
      <c r="V6" s="96">
        <v>10</v>
      </c>
    </row>
    <row r="7" spans="1:22" ht="18" customHeight="1">
      <c r="A7" s="91" t="s">
        <v>117</v>
      </c>
      <c r="B7" s="16">
        <v>3</v>
      </c>
      <c r="C7" s="16">
        <v>7</v>
      </c>
      <c r="D7" s="16">
        <v>7</v>
      </c>
      <c r="E7" s="16">
        <v>13</v>
      </c>
      <c r="F7" s="16">
        <v>11</v>
      </c>
      <c r="G7" s="16">
        <v>13</v>
      </c>
      <c r="H7" s="16">
        <v>13</v>
      </c>
      <c r="I7" s="16">
        <v>13</v>
      </c>
      <c r="J7" s="16">
        <v>12</v>
      </c>
      <c r="K7" s="16">
        <v>4</v>
      </c>
      <c r="L7" s="16">
        <v>5</v>
      </c>
      <c r="M7" s="16">
        <v>4</v>
      </c>
      <c r="N7" s="16">
        <v>6</v>
      </c>
      <c r="O7" s="16">
        <v>7</v>
      </c>
      <c r="P7" s="16">
        <v>5</v>
      </c>
      <c r="Q7" s="16">
        <v>10</v>
      </c>
      <c r="R7" s="63">
        <v>10</v>
      </c>
      <c r="S7" s="63">
        <v>12</v>
      </c>
      <c r="T7" s="63">
        <v>13</v>
      </c>
      <c r="U7" s="97">
        <v>10</v>
      </c>
      <c r="V7" s="97">
        <v>10</v>
      </c>
    </row>
    <row r="8" spans="1:22" ht="18" customHeight="1">
      <c r="A8" s="91" t="s">
        <v>97</v>
      </c>
      <c r="B8" s="16">
        <v>24</v>
      </c>
      <c r="C8" s="16">
        <v>22</v>
      </c>
      <c r="D8" s="16">
        <v>22</v>
      </c>
      <c r="E8" s="16">
        <v>22</v>
      </c>
      <c r="F8" s="16">
        <v>25</v>
      </c>
      <c r="G8" s="16">
        <v>30</v>
      </c>
      <c r="H8" s="16">
        <v>27</v>
      </c>
      <c r="I8" s="16">
        <v>27</v>
      </c>
      <c r="J8" s="16">
        <v>22</v>
      </c>
      <c r="K8" s="16">
        <v>23</v>
      </c>
      <c r="L8" s="16">
        <v>27</v>
      </c>
      <c r="M8" s="16">
        <v>31</v>
      </c>
      <c r="N8" s="16">
        <v>27</v>
      </c>
      <c r="O8" s="16">
        <v>24</v>
      </c>
      <c r="P8" s="16">
        <v>24</v>
      </c>
      <c r="Q8" s="16">
        <v>22</v>
      </c>
      <c r="R8" s="16">
        <v>19</v>
      </c>
      <c r="S8" s="16">
        <v>26</v>
      </c>
      <c r="T8" s="16">
        <v>22</v>
      </c>
      <c r="U8" s="97">
        <v>21</v>
      </c>
      <c r="V8" s="97">
        <v>25</v>
      </c>
    </row>
    <row r="9" spans="1:22" ht="18" customHeight="1">
      <c r="A9" s="91" t="s">
        <v>98</v>
      </c>
      <c r="B9" s="63">
        <v>1</v>
      </c>
      <c r="C9" s="16">
        <v>1</v>
      </c>
      <c r="D9" s="16">
        <v>2</v>
      </c>
      <c r="E9" s="16">
        <v>2</v>
      </c>
      <c r="F9" s="16">
        <v>7</v>
      </c>
      <c r="G9" s="16">
        <v>11</v>
      </c>
      <c r="H9" s="16">
        <v>14</v>
      </c>
      <c r="I9" s="16">
        <v>21</v>
      </c>
      <c r="J9" s="16">
        <v>20</v>
      </c>
      <c r="K9" s="16">
        <v>24</v>
      </c>
      <c r="L9" s="16">
        <v>24</v>
      </c>
      <c r="M9" s="16">
        <v>23</v>
      </c>
      <c r="N9" s="16">
        <v>22</v>
      </c>
      <c r="O9" s="16">
        <v>20</v>
      </c>
      <c r="P9" s="16">
        <v>22</v>
      </c>
      <c r="Q9" s="16">
        <v>23</v>
      </c>
      <c r="R9" s="16">
        <v>25</v>
      </c>
      <c r="S9" s="16">
        <v>27</v>
      </c>
      <c r="T9" s="16">
        <v>28</v>
      </c>
      <c r="U9" s="97">
        <v>29</v>
      </c>
      <c r="V9" s="97">
        <v>26</v>
      </c>
    </row>
    <row r="10" spans="1:22" ht="18" customHeight="1">
      <c r="A10" s="91" t="s">
        <v>99</v>
      </c>
      <c r="B10" s="16">
        <v>2</v>
      </c>
      <c r="C10" s="16">
        <v>1</v>
      </c>
      <c r="D10" s="16">
        <v>1</v>
      </c>
      <c r="E10" s="16">
        <v>1</v>
      </c>
      <c r="F10" s="16">
        <v>1</v>
      </c>
      <c r="G10" s="16">
        <v>4</v>
      </c>
      <c r="H10" s="16">
        <v>4</v>
      </c>
      <c r="I10" s="16">
        <v>11</v>
      </c>
      <c r="J10" s="16">
        <v>12</v>
      </c>
      <c r="K10" s="16">
        <v>14</v>
      </c>
      <c r="L10" s="16">
        <v>15</v>
      </c>
      <c r="M10" s="16">
        <v>14</v>
      </c>
      <c r="N10" s="16">
        <v>17</v>
      </c>
      <c r="O10" s="16">
        <v>12</v>
      </c>
      <c r="P10" s="16">
        <v>14</v>
      </c>
      <c r="Q10" s="16">
        <v>17</v>
      </c>
      <c r="R10" s="16">
        <v>15</v>
      </c>
      <c r="S10" s="16">
        <v>17</v>
      </c>
      <c r="T10" s="16">
        <v>19</v>
      </c>
      <c r="U10" s="97">
        <v>23</v>
      </c>
      <c r="V10" s="97">
        <v>20</v>
      </c>
    </row>
    <row r="11" spans="1:22" ht="18" customHeight="1">
      <c r="A11" s="91" t="s">
        <v>100</v>
      </c>
      <c r="B11" s="63">
        <v>13</v>
      </c>
      <c r="C11" s="63">
        <v>15</v>
      </c>
      <c r="D11" s="16">
        <v>17</v>
      </c>
      <c r="E11" s="16">
        <v>30</v>
      </c>
      <c r="F11" s="16">
        <v>41</v>
      </c>
      <c r="G11" s="16">
        <v>46</v>
      </c>
      <c r="H11" s="16">
        <v>57</v>
      </c>
      <c r="I11" s="16">
        <v>66</v>
      </c>
      <c r="J11" s="16">
        <v>64</v>
      </c>
      <c r="K11" s="16">
        <v>64</v>
      </c>
      <c r="L11" s="16">
        <v>63</v>
      </c>
      <c r="M11" s="16">
        <v>60</v>
      </c>
      <c r="N11" s="16">
        <v>70</v>
      </c>
      <c r="O11" s="16">
        <v>67</v>
      </c>
      <c r="P11" s="16">
        <v>66</v>
      </c>
      <c r="Q11" s="16">
        <v>63</v>
      </c>
      <c r="R11" s="16">
        <v>54</v>
      </c>
      <c r="S11" s="16">
        <v>61</v>
      </c>
      <c r="T11" s="16">
        <v>67</v>
      </c>
      <c r="U11" s="97">
        <v>65</v>
      </c>
      <c r="V11" s="97">
        <v>55</v>
      </c>
    </row>
    <row r="12" spans="1:22" ht="18" customHeight="1">
      <c r="A12" s="91" t="s">
        <v>101</v>
      </c>
      <c r="B12" s="63">
        <v>64</v>
      </c>
      <c r="C12" s="63">
        <v>208</v>
      </c>
      <c r="D12" s="63">
        <v>340</v>
      </c>
      <c r="E12" s="16">
        <v>484</v>
      </c>
      <c r="F12" s="16">
        <v>608</v>
      </c>
      <c r="G12" s="16">
        <v>675</v>
      </c>
      <c r="H12" s="16">
        <v>850</v>
      </c>
      <c r="I12" s="16">
        <v>857</v>
      </c>
      <c r="J12" s="16">
        <v>842</v>
      </c>
      <c r="K12" s="16">
        <v>791</v>
      </c>
      <c r="L12" s="16">
        <v>788</v>
      </c>
      <c r="M12" s="16">
        <v>776</v>
      </c>
      <c r="N12" s="16">
        <v>708</v>
      </c>
      <c r="O12" s="16">
        <v>618</v>
      </c>
      <c r="P12" s="16">
        <v>595</v>
      </c>
      <c r="Q12" s="16">
        <v>570</v>
      </c>
      <c r="R12" s="16">
        <v>534</v>
      </c>
      <c r="S12" s="16">
        <v>496</v>
      </c>
      <c r="T12" s="16">
        <v>504</v>
      </c>
      <c r="U12" s="97">
        <v>505</v>
      </c>
      <c r="V12" s="97">
        <v>512</v>
      </c>
    </row>
    <row r="13" spans="1:22" ht="18" customHeight="1">
      <c r="A13" s="91" t="s">
        <v>102</v>
      </c>
      <c r="B13" s="63">
        <v>6</v>
      </c>
      <c r="C13" s="63">
        <v>9</v>
      </c>
      <c r="D13" s="63">
        <v>11</v>
      </c>
      <c r="E13" s="16">
        <v>17</v>
      </c>
      <c r="F13" s="16">
        <v>26</v>
      </c>
      <c r="G13" s="16">
        <v>49</v>
      </c>
      <c r="H13" s="16">
        <v>58</v>
      </c>
      <c r="I13" s="16">
        <v>78</v>
      </c>
      <c r="J13" s="16">
        <v>71</v>
      </c>
      <c r="K13" s="16">
        <v>65</v>
      </c>
      <c r="L13" s="16">
        <v>69</v>
      </c>
      <c r="M13" s="16">
        <v>69</v>
      </c>
      <c r="N13" s="16">
        <v>57</v>
      </c>
      <c r="O13" s="16">
        <v>39</v>
      </c>
      <c r="P13" s="16">
        <v>31</v>
      </c>
      <c r="Q13" s="16">
        <v>22</v>
      </c>
      <c r="R13" s="16">
        <v>18</v>
      </c>
      <c r="S13" s="16">
        <v>14</v>
      </c>
      <c r="T13" s="16">
        <v>18</v>
      </c>
      <c r="U13" s="97">
        <v>19</v>
      </c>
      <c r="V13" s="97">
        <v>24</v>
      </c>
    </row>
    <row r="14" spans="1:22" ht="18" customHeight="1">
      <c r="A14" s="91" t="s">
        <v>103</v>
      </c>
      <c r="B14" s="16">
        <v>107</v>
      </c>
      <c r="C14" s="16">
        <v>128</v>
      </c>
      <c r="D14" s="16">
        <v>135</v>
      </c>
      <c r="E14" s="16">
        <v>159</v>
      </c>
      <c r="F14" s="16">
        <v>179</v>
      </c>
      <c r="G14" s="16">
        <v>212</v>
      </c>
      <c r="H14" s="16">
        <v>335</v>
      </c>
      <c r="I14" s="16">
        <v>380</v>
      </c>
      <c r="J14" s="16">
        <v>371</v>
      </c>
      <c r="K14" s="16">
        <v>355</v>
      </c>
      <c r="L14" s="16">
        <v>336</v>
      </c>
      <c r="M14" s="16">
        <v>343</v>
      </c>
      <c r="N14" s="16">
        <v>335</v>
      </c>
      <c r="O14" s="16">
        <v>308</v>
      </c>
      <c r="P14" s="16">
        <v>260</v>
      </c>
      <c r="Q14" s="16">
        <v>235</v>
      </c>
      <c r="R14" s="16">
        <v>231</v>
      </c>
      <c r="S14" s="16">
        <v>240</v>
      </c>
      <c r="T14" s="16">
        <v>268</v>
      </c>
      <c r="U14" s="97">
        <v>246</v>
      </c>
      <c r="V14" s="97">
        <v>229</v>
      </c>
    </row>
    <row r="15" spans="1:22" ht="18" customHeight="1">
      <c r="A15" s="91" t="s">
        <v>104</v>
      </c>
      <c r="B15" s="16" t="s">
        <v>105</v>
      </c>
      <c r="C15" s="16" t="s">
        <v>105</v>
      </c>
      <c r="D15" s="16" t="s">
        <v>105</v>
      </c>
      <c r="E15" s="16" t="s">
        <v>105</v>
      </c>
      <c r="F15" s="16" t="s">
        <v>105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7</v>
      </c>
      <c r="T15" s="16">
        <v>18</v>
      </c>
      <c r="U15" s="97">
        <v>22</v>
      </c>
      <c r="V15" s="97">
        <v>21</v>
      </c>
    </row>
    <row r="16" spans="1:22" ht="18" customHeight="1">
      <c r="A16" s="91" t="s">
        <v>106</v>
      </c>
      <c r="B16" s="16" t="s">
        <v>105</v>
      </c>
      <c r="C16" s="16" t="s">
        <v>105</v>
      </c>
      <c r="D16" s="16" t="s">
        <v>105</v>
      </c>
      <c r="E16" s="16" t="s">
        <v>105</v>
      </c>
      <c r="F16" s="16" t="s">
        <v>105</v>
      </c>
      <c r="G16" s="16" t="s">
        <v>105</v>
      </c>
      <c r="H16" s="16" t="s">
        <v>105</v>
      </c>
      <c r="I16" s="16" t="s">
        <v>105</v>
      </c>
      <c r="J16" s="16" t="s">
        <v>105</v>
      </c>
      <c r="K16" s="16" t="s">
        <v>105</v>
      </c>
      <c r="L16" s="16" t="s">
        <v>105</v>
      </c>
      <c r="M16" s="16" t="s">
        <v>105</v>
      </c>
      <c r="N16" s="16" t="s">
        <v>105</v>
      </c>
      <c r="O16" s="16" t="s">
        <v>105</v>
      </c>
      <c r="P16" s="16" t="s">
        <v>105</v>
      </c>
      <c r="Q16" s="16" t="s">
        <v>105</v>
      </c>
      <c r="R16" s="16" t="s">
        <v>105</v>
      </c>
      <c r="S16" s="16">
        <v>9</v>
      </c>
      <c r="T16" s="16">
        <v>36</v>
      </c>
      <c r="U16" s="97">
        <v>35</v>
      </c>
      <c r="V16" s="97">
        <v>32</v>
      </c>
    </row>
    <row r="17" spans="1:22" ht="18" customHeight="1">
      <c r="A17" s="91" t="s">
        <v>107</v>
      </c>
      <c r="B17" s="63">
        <v>16</v>
      </c>
      <c r="C17" s="63">
        <v>17</v>
      </c>
      <c r="D17" s="63">
        <v>16</v>
      </c>
      <c r="E17" s="63">
        <v>20</v>
      </c>
      <c r="F17" s="63">
        <v>20</v>
      </c>
      <c r="G17" s="16">
        <v>19</v>
      </c>
      <c r="H17" s="16">
        <v>23</v>
      </c>
      <c r="I17" s="16">
        <v>22</v>
      </c>
      <c r="J17" s="16">
        <v>9</v>
      </c>
      <c r="K17" s="16">
        <v>5</v>
      </c>
      <c r="L17" s="16">
        <v>5</v>
      </c>
      <c r="M17" s="16">
        <v>4</v>
      </c>
      <c r="N17" s="16">
        <v>4</v>
      </c>
      <c r="O17" s="63">
        <v>4</v>
      </c>
      <c r="P17" s="63">
        <v>3</v>
      </c>
      <c r="Q17" s="63">
        <v>3</v>
      </c>
      <c r="R17" s="63">
        <v>3</v>
      </c>
      <c r="S17" s="63">
        <v>4</v>
      </c>
      <c r="T17" s="63">
        <v>5</v>
      </c>
      <c r="U17" s="97">
        <v>2</v>
      </c>
      <c r="V17" s="97">
        <v>3</v>
      </c>
    </row>
    <row r="18" spans="1:22" ht="18" customHeight="1">
      <c r="A18" s="91" t="s">
        <v>108</v>
      </c>
      <c r="B18" s="16">
        <v>13</v>
      </c>
      <c r="C18" s="16">
        <v>28</v>
      </c>
      <c r="D18" s="16">
        <v>29</v>
      </c>
      <c r="E18" s="16">
        <v>31</v>
      </c>
      <c r="F18" s="16">
        <v>41</v>
      </c>
      <c r="G18" s="16">
        <v>30</v>
      </c>
      <c r="H18" s="16">
        <v>26</v>
      </c>
      <c r="I18" s="16">
        <v>31</v>
      </c>
      <c r="J18" s="16">
        <v>32</v>
      </c>
      <c r="K18" s="16">
        <v>24</v>
      </c>
      <c r="L18" s="16">
        <v>21</v>
      </c>
      <c r="M18" s="16">
        <v>22</v>
      </c>
      <c r="N18" s="16">
        <v>23</v>
      </c>
      <c r="O18" s="16">
        <v>15</v>
      </c>
      <c r="P18" s="16">
        <v>18</v>
      </c>
      <c r="Q18" s="16">
        <v>21</v>
      </c>
      <c r="R18" s="16">
        <v>22</v>
      </c>
      <c r="S18" s="16">
        <v>39</v>
      </c>
      <c r="T18" s="16">
        <v>58</v>
      </c>
      <c r="U18" s="97">
        <v>57</v>
      </c>
      <c r="V18" s="97">
        <v>71</v>
      </c>
    </row>
    <row r="19" spans="1:22" ht="18" customHeight="1">
      <c r="A19" s="91" t="s">
        <v>109</v>
      </c>
      <c r="B19" s="16">
        <v>29</v>
      </c>
      <c r="C19" s="16">
        <v>49</v>
      </c>
      <c r="D19" s="16">
        <v>57</v>
      </c>
      <c r="E19" s="16">
        <v>50</v>
      </c>
      <c r="F19" s="16">
        <v>47</v>
      </c>
      <c r="G19" s="16">
        <v>38</v>
      </c>
      <c r="H19" s="16">
        <v>38</v>
      </c>
      <c r="I19" s="16">
        <v>42</v>
      </c>
      <c r="J19" s="16">
        <v>36</v>
      </c>
      <c r="K19" s="16">
        <v>33</v>
      </c>
      <c r="L19" s="16">
        <v>28</v>
      </c>
      <c r="M19" s="16">
        <v>22</v>
      </c>
      <c r="N19" s="16">
        <v>13</v>
      </c>
      <c r="O19" s="16">
        <v>14</v>
      </c>
      <c r="P19" s="16">
        <v>14</v>
      </c>
      <c r="Q19" s="16">
        <v>9</v>
      </c>
      <c r="R19" s="16">
        <v>8</v>
      </c>
      <c r="S19" s="16">
        <v>7</v>
      </c>
      <c r="T19" s="16">
        <v>9</v>
      </c>
      <c r="U19" s="97">
        <v>5</v>
      </c>
      <c r="V19" s="97">
        <v>6</v>
      </c>
    </row>
    <row r="20" spans="1:22" ht="18" customHeight="1">
      <c r="A20" s="91" t="s">
        <v>111</v>
      </c>
      <c r="B20" s="63">
        <v>0</v>
      </c>
      <c r="C20" s="63">
        <v>1</v>
      </c>
      <c r="D20" s="63">
        <v>3</v>
      </c>
      <c r="E20" s="63">
        <v>3</v>
      </c>
      <c r="F20" s="63">
        <v>2</v>
      </c>
      <c r="G20" s="63">
        <v>3</v>
      </c>
      <c r="H20" s="63">
        <v>2</v>
      </c>
      <c r="I20" s="63">
        <v>1</v>
      </c>
      <c r="J20" s="63">
        <v>3</v>
      </c>
      <c r="K20" s="63">
        <v>3</v>
      </c>
      <c r="L20" s="63">
        <v>3</v>
      </c>
      <c r="M20" s="63">
        <v>2</v>
      </c>
      <c r="N20" s="63">
        <v>2</v>
      </c>
      <c r="O20" s="63">
        <v>1</v>
      </c>
      <c r="P20" s="63">
        <v>3</v>
      </c>
      <c r="Q20" s="63">
        <v>4</v>
      </c>
      <c r="R20" s="16">
        <v>6</v>
      </c>
      <c r="S20" s="16">
        <v>14</v>
      </c>
      <c r="T20" s="16">
        <v>19</v>
      </c>
      <c r="U20" s="97">
        <v>13</v>
      </c>
      <c r="V20" s="97">
        <v>17</v>
      </c>
    </row>
    <row r="21" spans="1:22" ht="18" customHeight="1">
      <c r="A21" s="91" t="s">
        <v>112</v>
      </c>
      <c r="B21" s="63">
        <v>9</v>
      </c>
      <c r="C21" s="63">
        <v>9</v>
      </c>
      <c r="D21" s="63">
        <v>9</v>
      </c>
      <c r="E21" s="63">
        <v>16</v>
      </c>
      <c r="F21" s="63">
        <v>19</v>
      </c>
      <c r="G21" s="63">
        <v>18</v>
      </c>
      <c r="H21" s="16">
        <v>21</v>
      </c>
      <c r="I21" s="16">
        <v>19</v>
      </c>
      <c r="J21" s="16">
        <v>20</v>
      </c>
      <c r="K21" s="16">
        <v>18</v>
      </c>
      <c r="L21" s="16">
        <v>16</v>
      </c>
      <c r="M21" s="16">
        <v>13</v>
      </c>
      <c r="N21" s="16">
        <v>10</v>
      </c>
      <c r="O21" s="16">
        <v>12</v>
      </c>
      <c r="P21" s="16">
        <v>12</v>
      </c>
      <c r="Q21" s="16">
        <v>16</v>
      </c>
      <c r="R21" s="16">
        <v>17</v>
      </c>
      <c r="S21" s="16">
        <v>19</v>
      </c>
      <c r="T21" s="16">
        <v>20</v>
      </c>
      <c r="U21" s="97">
        <v>22</v>
      </c>
      <c r="V21" s="97">
        <v>25</v>
      </c>
    </row>
    <row r="22" spans="1:22" ht="18" customHeight="1">
      <c r="A22" s="108" t="s">
        <v>113</v>
      </c>
      <c r="B22" s="109">
        <f>SUM(B6:B21)</f>
        <v>290</v>
      </c>
      <c r="C22" s="109">
        <f t="shared" ref="C22:U22" si="0">SUM(C6:C21)</f>
        <v>498</v>
      </c>
      <c r="D22" s="109">
        <f t="shared" si="0"/>
        <v>653</v>
      </c>
      <c r="E22" s="109">
        <f t="shared" si="0"/>
        <v>860</v>
      </c>
      <c r="F22" s="109">
        <f t="shared" si="0"/>
        <v>1040</v>
      </c>
      <c r="G22" s="109">
        <f t="shared" si="0"/>
        <v>1161</v>
      </c>
      <c r="H22" s="109">
        <f t="shared" si="0"/>
        <v>1476</v>
      </c>
      <c r="I22" s="109">
        <f t="shared" si="0"/>
        <v>1577</v>
      </c>
      <c r="J22" s="109">
        <f t="shared" si="0"/>
        <v>1525</v>
      </c>
      <c r="K22" s="109">
        <f t="shared" si="0"/>
        <v>1435</v>
      </c>
      <c r="L22" s="109">
        <f t="shared" si="0"/>
        <v>1413</v>
      </c>
      <c r="M22" s="109">
        <f t="shared" si="0"/>
        <v>1393</v>
      </c>
      <c r="N22" s="109">
        <f t="shared" si="0"/>
        <v>1308</v>
      </c>
      <c r="O22" s="109">
        <f t="shared" si="0"/>
        <v>1157</v>
      </c>
      <c r="P22" s="109">
        <f t="shared" si="0"/>
        <v>1085</v>
      </c>
      <c r="Q22" s="109">
        <f t="shared" si="0"/>
        <v>1034</v>
      </c>
      <c r="R22" s="109">
        <f t="shared" si="0"/>
        <v>973</v>
      </c>
      <c r="S22" s="109">
        <f t="shared" si="0"/>
        <v>1001</v>
      </c>
      <c r="T22" s="109">
        <f t="shared" si="0"/>
        <v>1114</v>
      </c>
      <c r="U22" s="109">
        <f t="shared" si="0"/>
        <v>1085</v>
      </c>
      <c r="V22" s="114">
        <f>SUM(V6:V21)</f>
        <v>1086</v>
      </c>
    </row>
    <row r="23" spans="1:22" ht="18" customHeight="1">
      <c r="A23" s="101" t="s">
        <v>114</v>
      </c>
      <c r="B23" s="102">
        <f>B24-B22</f>
        <v>55</v>
      </c>
      <c r="C23" s="102">
        <f t="shared" ref="C23:U23" si="1">C24-C22</f>
        <v>72</v>
      </c>
      <c r="D23" s="102">
        <f t="shared" si="1"/>
        <v>93</v>
      </c>
      <c r="E23" s="102">
        <f t="shared" si="1"/>
        <v>116</v>
      </c>
      <c r="F23" s="102">
        <f t="shared" si="1"/>
        <v>145</v>
      </c>
      <c r="G23" s="102">
        <f t="shared" si="1"/>
        <v>143</v>
      </c>
      <c r="H23" s="102">
        <f t="shared" si="1"/>
        <v>159</v>
      </c>
      <c r="I23" s="102">
        <f t="shared" si="1"/>
        <v>165</v>
      </c>
      <c r="J23" s="102">
        <f t="shared" si="1"/>
        <v>135</v>
      </c>
      <c r="K23" s="102">
        <f t="shared" si="1"/>
        <v>113</v>
      </c>
      <c r="L23" s="102">
        <f t="shared" si="1"/>
        <v>122</v>
      </c>
      <c r="M23" s="102">
        <f t="shared" si="1"/>
        <v>126</v>
      </c>
      <c r="N23" s="102">
        <f t="shared" si="1"/>
        <v>109</v>
      </c>
      <c r="O23" s="102">
        <f t="shared" si="1"/>
        <v>105</v>
      </c>
      <c r="P23" s="102">
        <f t="shared" si="1"/>
        <v>99</v>
      </c>
      <c r="Q23" s="102">
        <f t="shared" si="1"/>
        <v>108</v>
      </c>
      <c r="R23" s="102">
        <f t="shared" si="1"/>
        <v>101</v>
      </c>
      <c r="S23" s="102">
        <f t="shared" si="1"/>
        <v>109</v>
      </c>
      <c r="T23" s="102">
        <f t="shared" si="1"/>
        <v>134</v>
      </c>
      <c r="U23" s="102">
        <f t="shared" si="1"/>
        <v>130</v>
      </c>
      <c r="V23" s="97">
        <f>V24-V22</f>
        <v>131</v>
      </c>
    </row>
    <row r="24" spans="1:22" ht="18" customHeight="1">
      <c r="A24" s="92" t="s">
        <v>38</v>
      </c>
      <c r="B24" s="61">
        <v>345</v>
      </c>
      <c r="C24" s="61">
        <v>570</v>
      </c>
      <c r="D24" s="61">
        <v>746</v>
      </c>
      <c r="E24" s="61">
        <v>976</v>
      </c>
      <c r="F24" s="61">
        <v>1185</v>
      </c>
      <c r="G24" s="61">
        <v>1304</v>
      </c>
      <c r="H24" s="61">
        <v>1635</v>
      </c>
      <c r="I24" s="61">
        <v>1742</v>
      </c>
      <c r="J24" s="61">
        <v>1660</v>
      </c>
      <c r="K24" s="61">
        <v>1548</v>
      </c>
      <c r="L24" s="61">
        <v>1535</v>
      </c>
      <c r="M24" s="61">
        <v>1519</v>
      </c>
      <c r="N24" s="61">
        <v>1417</v>
      </c>
      <c r="O24" s="61">
        <v>1262</v>
      </c>
      <c r="P24" s="61">
        <v>1184</v>
      </c>
      <c r="Q24" s="61">
        <v>1142</v>
      </c>
      <c r="R24" s="61">
        <v>1074</v>
      </c>
      <c r="S24" s="61">
        <v>1110</v>
      </c>
      <c r="T24" s="61">
        <v>1248</v>
      </c>
      <c r="U24" s="98">
        <v>1215</v>
      </c>
      <c r="V24" s="98">
        <v>1217</v>
      </c>
    </row>
    <row r="25" spans="1:22" ht="18" customHeight="1">
      <c r="A25" s="32" t="s">
        <v>52</v>
      </c>
      <c r="B25" s="68"/>
      <c r="C25" s="68"/>
      <c r="D25" s="68"/>
      <c r="E25" s="68"/>
      <c r="F25" s="67"/>
      <c r="G25" s="68"/>
      <c r="H25" s="68"/>
      <c r="I25" s="68"/>
      <c r="J25" s="68"/>
      <c r="K25" s="67"/>
      <c r="L25" s="68"/>
      <c r="M25" s="68"/>
      <c r="N25" s="68"/>
      <c r="O25" s="68"/>
      <c r="P25" s="67"/>
      <c r="Q25" s="68"/>
      <c r="R25" s="68"/>
      <c r="S25" s="68"/>
      <c r="T25" s="68"/>
      <c r="U25" s="97"/>
      <c r="V25" s="97"/>
    </row>
    <row r="26" spans="1:22" s="60" customFormat="1" ht="18" customHeight="1">
      <c r="A26" s="5" t="s">
        <v>118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97"/>
      <c r="V26" s="97"/>
    </row>
    <row r="27" spans="1:22" ht="18" customHeight="1"/>
    <row r="28" spans="1:22" ht="18" customHeight="1"/>
    <row r="29" spans="1:22" ht="18" customHeight="1">
      <c r="A29" s="59" t="s">
        <v>48</v>
      </c>
      <c r="B29" s="89">
        <v>2002</v>
      </c>
      <c r="C29" s="89">
        <v>2003</v>
      </c>
      <c r="D29" s="89">
        <v>2004</v>
      </c>
      <c r="E29" s="89">
        <v>2005</v>
      </c>
      <c r="F29" s="89">
        <v>2006</v>
      </c>
      <c r="G29" s="89">
        <v>2007</v>
      </c>
      <c r="H29" s="89">
        <v>2008</v>
      </c>
      <c r="I29" s="89">
        <v>2009</v>
      </c>
      <c r="J29" s="89">
        <v>2010</v>
      </c>
      <c r="K29" s="89">
        <v>2011</v>
      </c>
      <c r="L29" s="89">
        <v>2012</v>
      </c>
      <c r="M29" s="89">
        <v>2013</v>
      </c>
      <c r="N29" s="89">
        <v>2014</v>
      </c>
      <c r="O29" s="89">
        <v>2015</v>
      </c>
      <c r="P29" s="89">
        <v>2016</v>
      </c>
      <c r="Q29" s="89">
        <v>2017</v>
      </c>
      <c r="R29" s="89">
        <v>2018</v>
      </c>
      <c r="S29" s="89">
        <v>2019</v>
      </c>
      <c r="T29" s="89">
        <v>2020</v>
      </c>
      <c r="U29" s="89">
        <v>2021</v>
      </c>
      <c r="V29" s="115" t="s">
        <v>51</v>
      </c>
    </row>
    <row r="30" spans="1:22" ht="18" customHeight="1">
      <c r="A30" s="90" t="s">
        <v>96</v>
      </c>
      <c r="B30" s="62">
        <v>2</v>
      </c>
      <c r="C30" s="62">
        <v>2</v>
      </c>
      <c r="D30" s="62">
        <v>3</v>
      </c>
      <c r="E30" s="62">
        <v>8</v>
      </c>
      <c r="F30" s="62">
        <v>8</v>
      </c>
      <c r="G30" s="64">
        <v>8</v>
      </c>
      <c r="H30" s="64">
        <v>5</v>
      </c>
      <c r="I30" s="64">
        <v>5</v>
      </c>
      <c r="J30" s="64">
        <v>5</v>
      </c>
      <c r="K30" s="62">
        <v>5</v>
      </c>
      <c r="L30" s="62">
        <v>5</v>
      </c>
      <c r="M30" s="62">
        <v>4</v>
      </c>
      <c r="N30" s="64">
        <v>6</v>
      </c>
      <c r="O30" s="64">
        <v>8</v>
      </c>
      <c r="P30" s="64">
        <v>9</v>
      </c>
      <c r="Q30" s="64">
        <v>10</v>
      </c>
      <c r="R30" s="64">
        <v>5</v>
      </c>
      <c r="S30" s="64">
        <v>3</v>
      </c>
      <c r="T30" s="64">
        <v>4</v>
      </c>
      <c r="U30" s="64">
        <v>4</v>
      </c>
      <c r="V30" s="64">
        <v>5</v>
      </c>
    </row>
    <row r="31" spans="1:22" ht="18" customHeight="1">
      <c r="A31" s="91" t="s">
        <v>117</v>
      </c>
      <c r="B31" s="16">
        <v>2</v>
      </c>
      <c r="C31" s="16">
        <v>6</v>
      </c>
      <c r="D31" s="63">
        <v>5</v>
      </c>
      <c r="E31" s="16">
        <v>7</v>
      </c>
      <c r="F31" s="16">
        <v>6</v>
      </c>
      <c r="G31" s="63">
        <v>7</v>
      </c>
      <c r="H31" s="63">
        <v>7</v>
      </c>
      <c r="I31" s="63">
        <v>7</v>
      </c>
      <c r="J31" s="63">
        <v>6</v>
      </c>
      <c r="K31" s="63">
        <v>2</v>
      </c>
      <c r="L31" s="63">
        <v>2</v>
      </c>
      <c r="M31" s="63">
        <v>2</v>
      </c>
      <c r="N31" s="63">
        <v>3</v>
      </c>
      <c r="O31" s="63">
        <v>3</v>
      </c>
      <c r="P31" s="63">
        <v>2</v>
      </c>
      <c r="Q31" s="63">
        <v>5</v>
      </c>
      <c r="R31" s="63">
        <v>6</v>
      </c>
      <c r="S31" s="63">
        <v>7</v>
      </c>
      <c r="T31" s="63">
        <v>8</v>
      </c>
      <c r="U31" s="63">
        <v>6</v>
      </c>
      <c r="V31" s="16">
        <v>6</v>
      </c>
    </row>
    <row r="32" spans="1:22" ht="18" customHeight="1">
      <c r="A32" s="91" t="s">
        <v>97</v>
      </c>
      <c r="B32" s="63">
        <v>15</v>
      </c>
      <c r="C32" s="16">
        <v>14</v>
      </c>
      <c r="D32" s="16">
        <v>14</v>
      </c>
      <c r="E32" s="16">
        <v>14</v>
      </c>
      <c r="F32" s="16">
        <v>15</v>
      </c>
      <c r="G32" s="16">
        <v>16</v>
      </c>
      <c r="H32" s="16">
        <v>15</v>
      </c>
      <c r="I32" s="16">
        <v>15</v>
      </c>
      <c r="J32" s="16">
        <v>13</v>
      </c>
      <c r="K32" s="16">
        <v>14</v>
      </c>
      <c r="L32" s="16">
        <v>18</v>
      </c>
      <c r="M32" s="16">
        <v>20</v>
      </c>
      <c r="N32" s="16">
        <v>18</v>
      </c>
      <c r="O32" s="16">
        <v>15</v>
      </c>
      <c r="P32" s="16">
        <v>15</v>
      </c>
      <c r="Q32" s="16">
        <v>14</v>
      </c>
      <c r="R32" s="16">
        <v>14</v>
      </c>
      <c r="S32" s="16">
        <v>17</v>
      </c>
      <c r="T32" s="16">
        <v>14</v>
      </c>
      <c r="U32" s="16">
        <v>13</v>
      </c>
      <c r="V32" s="16">
        <v>15</v>
      </c>
    </row>
    <row r="33" spans="1:22" ht="18" customHeight="1">
      <c r="A33" s="91" t="s">
        <v>98</v>
      </c>
      <c r="B33" s="63">
        <v>1</v>
      </c>
      <c r="C33" s="63">
        <v>1</v>
      </c>
      <c r="D33" s="16">
        <v>2</v>
      </c>
      <c r="E33" s="16">
        <v>2</v>
      </c>
      <c r="F33" s="16">
        <v>5</v>
      </c>
      <c r="G33" s="16">
        <v>6</v>
      </c>
      <c r="H33" s="16">
        <v>8</v>
      </c>
      <c r="I33" s="16">
        <v>11</v>
      </c>
      <c r="J33" s="16">
        <v>10</v>
      </c>
      <c r="K33" s="16">
        <v>12</v>
      </c>
      <c r="L33" s="16">
        <v>12</v>
      </c>
      <c r="M33" s="16">
        <v>12</v>
      </c>
      <c r="N33" s="16">
        <v>11</v>
      </c>
      <c r="O33" s="16">
        <v>7</v>
      </c>
      <c r="P33" s="16">
        <v>8</v>
      </c>
      <c r="Q33" s="16">
        <v>8</v>
      </c>
      <c r="R33" s="16">
        <v>9</v>
      </c>
      <c r="S33" s="16">
        <v>11</v>
      </c>
      <c r="T33" s="16">
        <v>11</v>
      </c>
      <c r="U33" s="16">
        <v>10</v>
      </c>
      <c r="V33" s="16">
        <v>8</v>
      </c>
    </row>
    <row r="34" spans="1:22" ht="18" customHeight="1">
      <c r="A34" s="91" t="s">
        <v>99</v>
      </c>
      <c r="B34" s="63">
        <v>0</v>
      </c>
      <c r="C34" s="63">
        <v>0</v>
      </c>
      <c r="D34" s="16">
        <v>0</v>
      </c>
      <c r="E34" s="16">
        <v>0</v>
      </c>
      <c r="F34" s="16">
        <v>0</v>
      </c>
      <c r="G34" s="16">
        <v>1</v>
      </c>
      <c r="H34" s="16">
        <v>1</v>
      </c>
      <c r="I34" s="16">
        <v>5</v>
      </c>
      <c r="J34" s="16">
        <v>6</v>
      </c>
      <c r="K34" s="16">
        <v>7</v>
      </c>
      <c r="L34" s="16">
        <v>8</v>
      </c>
      <c r="M34" s="16">
        <v>8</v>
      </c>
      <c r="N34" s="16">
        <v>10</v>
      </c>
      <c r="O34" s="16">
        <v>7</v>
      </c>
      <c r="P34" s="16">
        <v>8</v>
      </c>
      <c r="Q34" s="16">
        <v>10</v>
      </c>
      <c r="R34" s="16">
        <v>9</v>
      </c>
      <c r="S34" s="16">
        <v>10</v>
      </c>
      <c r="T34" s="16">
        <v>11</v>
      </c>
      <c r="U34" s="16">
        <v>14</v>
      </c>
      <c r="V34" s="16">
        <v>12</v>
      </c>
    </row>
    <row r="35" spans="1:22" ht="18" customHeight="1">
      <c r="A35" s="91" t="s">
        <v>100</v>
      </c>
      <c r="B35" s="63">
        <v>5</v>
      </c>
      <c r="C35" s="63">
        <v>7</v>
      </c>
      <c r="D35" s="63">
        <v>8</v>
      </c>
      <c r="E35" s="63">
        <v>17</v>
      </c>
      <c r="F35" s="16">
        <v>23</v>
      </c>
      <c r="G35" s="16">
        <v>25</v>
      </c>
      <c r="H35" s="16">
        <v>29</v>
      </c>
      <c r="I35" s="16">
        <v>36</v>
      </c>
      <c r="J35" s="16">
        <v>35</v>
      </c>
      <c r="K35" s="16">
        <v>34</v>
      </c>
      <c r="L35" s="16">
        <v>35</v>
      </c>
      <c r="M35" s="16">
        <v>32</v>
      </c>
      <c r="N35" s="16">
        <v>37</v>
      </c>
      <c r="O35" s="16">
        <v>35</v>
      </c>
      <c r="P35" s="16">
        <v>33</v>
      </c>
      <c r="Q35" s="16">
        <v>30</v>
      </c>
      <c r="R35" s="16">
        <v>24</v>
      </c>
      <c r="S35" s="16">
        <v>28</v>
      </c>
      <c r="T35" s="16">
        <v>31</v>
      </c>
      <c r="U35" s="16">
        <v>31</v>
      </c>
      <c r="V35" s="16">
        <v>30</v>
      </c>
    </row>
    <row r="36" spans="1:22" ht="18" customHeight="1">
      <c r="A36" s="91" t="s">
        <v>101</v>
      </c>
      <c r="B36" s="63">
        <v>33</v>
      </c>
      <c r="C36" s="63">
        <v>111</v>
      </c>
      <c r="D36" s="63">
        <v>192</v>
      </c>
      <c r="E36" s="63">
        <v>253</v>
      </c>
      <c r="F36" s="63">
        <v>300</v>
      </c>
      <c r="G36" s="63">
        <v>337</v>
      </c>
      <c r="H36" s="63">
        <v>418</v>
      </c>
      <c r="I36" s="63">
        <v>417</v>
      </c>
      <c r="J36" s="63">
        <v>400</v>
      </c>
      <c r="K36" s="63">
        <v>371</v>
      </c>
      <c r="L36" s="63">
        <v>366</v>
      </c>
      <c r="M36" s="63">
        <v>362</v>
      </c>
      <c r="N36" s="63">
        <v>329</v>
      </c>
      <c r="O36" s="63">
        <v>289</v>
      </c>
      <c r="P36" s="63">
        <v>284</v>
      </c>
      <c r="Q36" s="63">
        <v>266</v>
      </c>
      <c r="R36" s="16">
        <v>245</v>
      </c>
      <c r="S36" s="16">
        <v>223</v>
      </c>
      <c r="T36" s="16">
        <v>227</v>
      </c>
      <c r="U36" s="16">
        <v>230</v>
      </c>
      <c r="V36" s="16">
        <v>233</v>
      </c>
    </row>
    <row r="37" spans="1:22" ht="18" customHeight="1">
      <c r="A37" s="91" t="s">
        <v>102</v>
      </c>
      <c r="B37" s="63">
        <v>4</v>
      </c>
      <c r="C37" s="63">
        <v>6</v>
      </c>
      <c r="D37" s="63">
        <v>8</v>
      </c>
      <c r="E37" s="63">
        <v>12</v>
      </c>
      <c r="F37" s="63">
        <v>18</v>
      </c>
      <c r="G37" s="63">
        <v>31</v>
      </c>
      <c r="H37" s="63">
        <v>36</v>
      </c>
      <c r="I37" s="63">
        <v>51</v>
      </c>
      <c r="J37" s="63">
        <v>41</v>
      </c>
      <c r="K37" s="63">
        <v>37</v>
      </c>
      <c r="L37" s="63">
        <v>44</v>
      </c>
      <c r="M37" s="63">
        <v>43</v>
      </c>
      <c r="N37" s="63">
        <v>37</v>
      </c>
      <c r="O37" s="63">
        <v>22</v>
      </c>
      <c r="P37" s="63">
        <v>21</v>
      </c>
      <c r="Q37" s="63">
        <v>16</v>
      </c>
      <c r="R37" s="63">
        <v>12</v>
      </c>
      <c r="S37" s="16">
        <v>10</v>
      </c>
      <c r="T37" s="16">
        <v>13</v>
      </c>
      <c r="U37" s="16">
        <v>14</v>
      </c>
      <c r="V37" s="16">
        <v>17</v>
      </c>
    </row>
    <row r="38" spans="1:22" ht="18" customHeight="1">
      <c r="A38" s="91" t="s">
        <v>103</v>
      </c>
      <c r="B38" s="16">
        <v>69</v>
      </c>
      <c r="C38" s="16">
        <v>80</v>
      </c>
      <c r="D38" s="16">
        <v>86</v>
      </c>
      <c r="E38" s="16">
        <v>98</v>
      </c>
      <c r="F38" s="16">
        <v>107</v>
      </c>
      <c r="G38" s="16">
        <v>127</v>
      </c>
      <c r="H38" s="16">
        <v>208</v>
      </c>
      <c r="I38" s="16">
        <v>240</v>
      </c>
      <c r="J38" s="16">
        <v>216</v>
      </c>
      <c r="K38" s="16">
        <v>194</v>
      </c>
      <c r="L38" s="16">
        <v>172</v>
      </c>
      <c r="M38" s="16">
        <v>184</v>
      </c>
      <c r="N38" s="16">
        <v>177</v>
      </c>
      <c r="O38" s="16">
        <v>158</v>
      </c>
      <c r="P38" s="16">
        <v>129</v>
      </c>
      <c r="Q38" s="16">
        <v>115</v>
      </c>
      <c r="R38" s="16">
        <v>116</v>
      </c>
      <c r="S38" s="16">
        <v>119</v>
      </c>
      <c r="T38" s="16">
        <v>136</v>
      </c>
      <c r="U38" s="16">
        <v>130</v>
      </c>
      <c r="V38" s="16">
        <v>117</v>
      </c>
    </row>
    <row r="39" spans="1:22" ht="18" customHeight="1">
      <c r="A39" s="91" t="s">
        <v>104</v>
      </c>
      <c r="B39" s="63" t="s">
        <v>105</v>
      </c>
      <c r="C39" s="16" t="s">
        <v>105</v>
      </c>
      <c r="D39" s="16" t="s">
        <v>105</v>
      </c>
      <c r="E39" s="16" t="s">
        <v>105</v>
      </c>
      <c r="F39" s="16" t="s">
        <v>105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0</v>
      </c>
      <c r="T39" s="16">
        <v>3</v>
      </c>
      <c r="U39" s="16">
        <v>5</v>
      </c>
      <c r="V39" s="16">
        <v>6</v>
      </c>
    </row>
    <row r="40" spans="1:22" ht="18" customHeight="1">
      <c r="A40" s="91" t="s">
        <v>106</v>
      </c>
      <c r="B40" s="63" t="s">
        <v>105</v>
      </c>
      <c r="C40" s="16" t="s">
        <v>105</v>
      </c>
      <c r="D40" s="16" t="s">
        <v>105</v>
      </c>
      <c r="E40" s="16" t="s">
        <v>105</v>
      </c>
      <c r="F40" s="16" t="s">
        <v>105</v>
      </c>
      <c r="G40" s="16" t="s">
        <v>105</v>
      </c>
      <c r="H40" s="16" t="s">
        <v>105</v>
      </c>
      <c r="I40" s="16" t="s">
        <v>105</v>
      </c>
      <c r="J40" s="16" t="s">
        <v>105</v>
      </c>
      <c r="K40" s="16" t="s">
        <v>105</v>
      </c>
      <c r="L40" s="16" t="s">
        <v>105</v>
      </c>
      <c r="M40" s="16" t="s">
        <v>105</v>
      </c>
      <c r="N40" s="16" t="s">
        <v>105</v>
      </c>
      <c r="O40" s="16" t="s">
        <v>105</v>
      </c>
      <c r="P40" s="63" t="s">
        <v>105</v>
      </c>
      <c r="Q40" s="63" t="s">
        <v>105</v>
      </c>
      <c r="R40" s="63" t="s">
        <v>105</v>
      </c>
      <c r="S40" s="16">
        <v>5</v>
      </c>
      <c r="T40" s="16">
        <v>13</v>
      </c>
      <c r="U40" s="16">
        <v>14</v>
      </c>
      <c r="V40" s="16">
        <v>14</v>
      </c>
    </row>
    <row r="41" spans="1:22" ht="18" customHeight="1">
      <c r="A41" s="91" t="s">
        <v>107</v>
      </c>
      <c r="B41" s="63">
        <v>1</v>
      </c>
      <c r="C41" s="63">
        <v>0</v>
      </c>
      <c r="D41" s="63">
        <v>0</v>
      </c>
      <c r="E41" s="63">
        <v>1</v>
      </c>
      <c r="F41" s="63">
        <v>3</v>
      </c>
      <c r="G41" s="63">
        <v>5</v>
      </c>
      <c r="H41" s="63">
        <v>5</v>
      </c>
      <c r="I41" s="63">
        <v>4</v>
      </c>
      <c r="J41" s="63">
        <v>2</v>
      </c>
      <c r="K41" s="63">
        <v>1</v>
      </c>
      <c r="L41" s="63">
        <v>1</v>
      </c>
      <c r="M41" s="63">
        <v>1</v>
      </c>
      <c r="N41" s="63">
        <v>1</v>
      </c>
      <c r="O41" s="63">
        <v>1</v>
      </c>
      <c r="P41" s="63">
        <v>0</v>
      </c>
      <c r="Q41" s="63">
        <v>0</v>
      </c>
      <c r="R41" s="63">
        <v>1</v>
      </c>
      <c r="S41" s="63">
        <v>1</v>
      </c>
      <c r="T41" s="63">
        <v>1</v>
      </c>
      <c r="U41" s="63">
        <v>1</v>
      </c>
      <c r="V41" s="16">
        <v>2</v>
      </c>
    </row>
    <row r="42" spans="1:22" ht="18" customHeight="1">
      <c r="A42" s="91" t="s">
        <v>108</v>
      </c>
      <c r="B42" s="16">
        <v>5</v>
      </c>
      <c r="C42" s="16">
        <v>9</v>
      </c>
      <c r="D42" s="16">
        <v>9</v>
      </c>
      <c r="E42" s="16">
        <v>10</v>
      </c>
      <c r="F42" s="16">
        <v>16</v>
      </c>
      <c r="G42" s="16">
        <v>11</v>
      </c>
      <c r="H42" s="16">
        <v>10</v>
      </c>
      <c r="I42" s="16">
        <v>14</v>
      </c>
      <c r="J42" s="16">
        <v>11</v>
      </c>
      <c r="K42" s="16">
        <v>8</v>
      </c>
      <c r="L42" s="16">
        <v>9</v>
      </c>
      <c r="M42" s="16">
        <v>10</v>
      </c>
      <c r="N42" s="16">
        <v>10</v>
      </c>
      <c r="O42" s="16">
        <v>6</v>
      </c>
      <c r="P42" s="16">
        <v>7</v>
      </c>
      <c r="Q42" s="16">
        <v>6</v>
      </c>
      <c r="R42" s="16">
        <v>4</v>
      </c>
      <c r="S42" s="16">
        <v>14</v>
      </c>
      <c r="T42" s="16">
        <v>20</v>
      </c>
      <c r="U42" s="16">
        <v>21</v>
      </c>
      <c r="V42" s="16">
        <v>22</v>
      </c>
    </row>
    <row r="43" spans="1:22" ht="18" customHeight="1">
      <c r="A43" s="91" t="s">
        <v>109</v>
      </c>
      <c r="B43" s="16">
        <v>16</v>
      </c>
      <c r="C43" s="16">
        <v>28</v>
      </c>
      <c r="D43" s="16">
        <v>29</v>
      </c>
      <c r="E43" s="16">
        <v>27</v>
      </c>
      <c r="F43" s="16">
        <v>24</v>
      </c>
      <c r="G43" s="16">
        <v>19</v>
      </c>
      <c r="H43" s="16">
        <v>19</v>
      </c>
      <c r="I43" s="16">
        <v>20</v>
      </c>
      <c r="J43" s="16">
        <v>19</v>
      </c>
      <c r="K43" s="16">
        <v>17</v>
      </c>
      <c r="L43" s="16">
        <v>14</v>
      </c>
      <c r="M43" s="16">
        <v>10</v>
      </c>
      <c r="N43" s="16">
        <v>6</v>
      </c>
      <c r="O43" s="16">
        <v>7</v>
      </c>
      <c r="P43" s="63">
        <v>7</v>
      </c>
      <c r="Q43" s="63">
        <v>4</v>
      </c>
      <c r="R43" s="63">
        <v>3</v>
      </c>
      <c r="S43" s="63">
        <v>1</v>
      </c>
      <c r="T43" s="63">
        <v>3</v>
      </c>
      <c r="U43" s="63">
        <v>4</v>
      </c>
      <c r="V43" s="63">
        <v>3</v>
      </c>
    </row>
    <row r="44" spans="1:22" ht="18" customHeight="1">
      <c r="A44" s="91" t="s">
        <v>111</v>
      </c>
      <c r="B44" s="63">
        <v>0</v>
      </c>
      <c r="C44" s="63">
        <v>1</v>
      </c>
      <c r="D44" s="63">
        <v>1</v>
      </c>
      <c r="E44" s="63">
        <v>1</v>
      </c>
      <c r="F44" s="63">
        <v>1</v>
      </c>
      <c r="G44" s="63">
        <v>2</v>
      </c>
      <c r="H44" s="63">
        <v>2</v>
      </c>
      <c r="I44" s="63">
        <v>1</v>
      </c>
      <c r="J44" s="63">
        <v>1</v>
      </c>
      <c r="K44" s="63">
        <v>1</v>
      </c>
      <c r="L44" s="63">
        <v>1</v>
      </c>
      <c r="M44" s="63">
        <v>1</v>
      </c>
      <c r="N44" s="63">
        <v>0</v>
      </c>
      <c r="O44" s="63">
        <v>0</v>
      </c>
      <c r="P44" s="63">
        <v>0</v>
      </c>
      <c r="Q44" s="63">
        <v>0</v>
      </c>
      <c r="R44" s="63">
        <v>1</v>
      </c>
      <c r="S44" s="63">
        <v>6</v>
      </c>
      <c r="T44" s="16">
        <v>7</v>
      </c>
      <c r="U44" s="16">
        <v>4</v>
      </c>
      <c r="V44" s="16">
        <v>6</v>
      </c>
    </row>
    <row r="45" spans="1:22" ht="18" customHeight="1">
      <c r="A45" s="91" t="s">
        <v>112</v>
      </c>
      <c r="B45" s="63">
        <v>5</v>
      </c>
      <c r="C45" s="63">
        <v>6</v>
      </c>
      <c r="D45" s="63">
        <v>6</v>
      </c>
      <c r="E45" s="63">
        <v>11</v>
      </c>
      <c r="F45" s="63">
        <v>13</v>
      </c>
      <c r="G45" s="63">
        <v>13</v>
      </c>
      <c r="H45" s="63">
        <v>14</v>
      </c>
      <c r="I45" s="63">
        <v>11</v>
      </c>
      <c r="J45" s="63">
        <v>13</v>
      </c>
      <c r="K45" s="63">
        <v>11</v>
      </c>
      <c r="L45" s="63">
        <v>8</v>
      </c>
      <c r="M45" s="63">
        <v>8</v>
      </c>
      <c r="N45" s="63">
        <v>5</v>
      </c>
      <c r="O45" s="63">
        <v>7</v>
      </c>
      <c r="P45" s="16">
        <v>6</v>
      </c>
      <c r="Q45" s="16">
        <v>8</v>
      </c>
      <c r="R45" s="16">
        <v>9</v>
      </c>
      <c r="S45" s="16">
        <v>11</v>
      </c>
      <c r="T45" s="16">
        <v>11</v>
      </c>
      <c r="U45" s="16">
        <v>12</v>
      </c>
      <c r="V45" s="16">
        <v>12</v>
      </c>
    </row>
    <row r="46" spans="1:22" ht="18" customHeight="1">
      <c r="A46" s="106" t="s">
        <v>113</v>
      </c>
      <c r="B46" s="109">
        <f>SUM(B30:B45)</f>
        <v>158</v>
      </c>
      <c r="C46" s="109">
        <f t="shared" ref="C46:U46" si="2">SUM(C30:C45)</f>
        <v>271</v>
      </c>
      <c r="D46" s="109">
        <f t="shared" si="2"/>
        <v>363</v>
      </c>
      <c r="E46" s="109">
        <f t="shared" si="2"/>
        <v>461</v>
      </c>
      <c r="F46" s="109">
        <f t="shared" si="2"/>
        <v>539</v>
      </c>
      <c r="G46" s="109">
        <f t="shared" si="2"/>
        <v>608</v>
      </c>
      <c r="H46" s="109">
        <f t="shared" si="2"/>
        <v>777</v>
      </c>
      <c r="I46" s="109">
        <f t="shared" si="2"/>
        <v>837</v>
      </c>
      <c r="J46" s="109">
        <f t="shared" si="2"/>
        <v>778</v>
      </c>
      <c r="K46" s="109">
        <f t="shared" si="2"/>
        <v>714</v>
      </c>
      <c r="L46" s="109">
        <f t="shared" si="2"/>
        <v>695</v>
      </c>
      <c r="M46" s="109">
        <f t="shared" si="2"/>
        <v>697</v>
      </c>
      <c r="N46" s="109">
        <f t="shared" si="2"/>
        <v>650</v>
      </c>
      <c r="O46" s="109">
        <f t="shared" si="2"/>
        <v>565</v>
      </c>
      <c r="P46" s="109">
        <f t="shared" si="2"/>
        <v>529</v>
      </c>
      <c r="Q46" s="109">
        <f t="shared" si="2"/>
        <v>492</v>
      </c>
      <c r="R46" s="109">
        <f t="shared" si="2"/>
        <v>458</v>
      </c>
      <c r="S46" s="109">
        <f t="shared" si="2"/>
        <v>466</v>
      </c>
      <c r="T46" s="109">
        <f t="shared" si="2"/>
        <v>513</v>
      </c>
      <c r="U46" s="109">
        <f t="shared" si="2"/>
        <v>513</v>
      </c>
      <c r="V46" s="107">
        <f>SUM(V30:V45)</f>
        <v>508</v>
      </c>
    </row>
    <row r="47" spans="1:22" ht="18" customHeight="1">
      <c r="A47" s="104" t="s">
        <v>114</v>
      </c>
      <c r="B47" s="102">
        <f>B48-B46</f>
        <v>28</v>
      </c>
      <c r="C47" s="102">
        <f t="shared" ref="C47:U47" si="3">C48-C46</f>
        <v>34</v>
      </c>
      <c r="D47" s="102">
        <f t="shared" si="3"/>
        <v>42</v>
      </c>
      <c r="E47" s="102">
        <f t="shared" si="3"/>
        <v>59</v>
      </c>
      <c r="F47" s="102">
        <f t="shared" si="3"/>
        <v>78</v>
      </c>
      <c r="G47" s="102">
        <f t="shared" si="3"/>
        <v>67</v>
      </c>
      <c r="H47" s="102">
        <f t="shared" si="3"/>
        <v>81</v>
      </c>
      <c r="I47" s="102">
        <f t="shared" si="3"/>
        <v>83</v>
      </c>
      <c r="J47" s="102">
        <f t="shared" si="3"/>
        <v>65</v>
      </c>
      <c r="K47" s="102">
        <f t="shared" si="3"/>
        <v>46</v>
      </c>
      <c r="L47" s="102">
        <f t="shared" si="3"/>
        <v>53</v>
      </c>
      <c r="M47" s="102">
        <f t="shared" si="3"/>
        <v>55</v>
      </c>
      <c r="N47" s="102">
        <f t="shared" si="3"/>
        <v>47</v>
      </c>
      <c r="O47" s="102">
        <f t="shared" si="3"/>
        <v>49</v>
      </c>
      <c r="P47" s="102">
        <f t="shared" si="3"/>
        <v>44</v>
      </c>
      <c r="Q47" s="102">
        <f t="shared" si="3"/>
        <v>49</v>
      </c>
      <c r="R47" s="102">
        <f t="shared" si="3"/>
        <v>46</v>
      </c>
      <c r="S47" s="102">
        <f t="shared" si="3"/>
        <v>50</v>
      </c>
      <c r="T47" s="102">
        <f t="shared" si="3"/>
        <v>58</v>
      </c>
      <c r="U47" s="102">
        <f t="shared" si="3"/>
        <v>58</v>
      </c>
      <c r="V47" s="16">
        <f>V48-V46</f>
        <v>60</v>
      </c>
    </row>
    <row r="48" spans="1:22" ht="18" customHeight="1">
      <c r="A48" s="93" t="s">
        <v>38</v>
      </c>
      <c r="B48" s="61">
        <v>186</v>
      </c>
      <c r="C48" s="61">
        <v>305</v>
      </c>
      <c r="D48" s="61">
        <v>405</v>
      </c>
      <c r="E48" s="61">
        <v>520</v>
      </c>
      <c r="F48" s="61">
        <v>617</v>
      </c>
      <c r="G48" s="61">
        <v>675</v>
      </c>
      <c r="H48" s="61">
        <v>858</v>
      </c>
      <c r="I48" s="61">
        <v>920</v>
      </c>
      <c r="J48" s="61">
        <v>843</v>
      </c>
      <c r="K48" s="61">
        <v>760</v>
      </c>
      <c r="L48" s="61">
        <v>748</v>
      </c>
      <c r="M48" s="61">
        <v>752</v>
      </c>
      <c r="N48" s="61">
        <v>697</v>
      </c>
      <c r="O48" s="61">
        <v>614</v>
      </c>
      <c r="P48" s="61">
        <v>573</v>
      </c>
      <c r="Q48" s="61">
        <v>541</v>
      </c>
      <c r="R48" s="61">
        <v>504</v>
      </c>
      <c r="S48" s="61">
        <v>516</v>
      </c>
      <c r="T48" s="61">
        <v>571</v>
      </c>
      <c r="U48" s="105">
        <v>571</v>
      </c>
      <c r="V48" s="105">
        <v>568</v>
      </c>
    </row>
    <row r="49" spans="1:22" ht="18" customHeight="1">
      <c r="A49" s="57" t="s">
        <v>52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</row>
    <row r="50" spans="1:22" ht="18" customHeight="1">
      <c r="A50" s="72" t="s">
        <v>118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</row>
    <row r="51" spans="1:22" ht="18" customHeight="1">
      <c r="A51" s="14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</row>
    <row r="53" spans="1:22" ht="18" customHeight="1">
      <c r="A53" s="59" t="s">
        <v>49</v>
      </c>
      <c r="B53" s="89">
        <v>2002</v>
      </c>
      <c r="C53" s="89">
        <v>2003</v>
      </c>
      <c r="D53" s="89">
        <v>2004</v>
      </c>
      <c r="E53" s="89">
        <v>2005</v>
      </c>
      <c r="F53" s="89">
        <v>2006</v>
      </c>
      <c r="G53" s="89">
        <v>2007</v>
      </c>
      <c r="H53" s="89">
        <v>2008</v>
      </c>
      <c r="I53" s="89">
        <v>2009</v>
      </c>
      <c r="J53" s="89">
        <v>2010</v>
      </c>
      <c r="K53" s="89">
        <v>2011</v>
      </c>
      <c r="L53" s="89">
        <v>2012</v>
      </c>
      <c r="M53" s="89">
        <v>2013</v>
      </c>
      <c r="N53" s="89">
        <v>2014</v>
      </c>
      <c r="O53" s="89">
        <v>2015</v>
      </c>
      <c r="P53" s="89">
        <v>2016</v>
      </c>
      <c r="Q53" s="89">
        <v>2017</v>
      </c>
      <c r="R53" s="89">
        <v>2018</v>
      </c>
      <c r="S53" s="89">
        <v>2019</v>
      </c>
      <c r="T53" s="89">
        <v>2020</v>
      </c>
      <c r="U53" s="89">
        <v>2021</v>
      </c>
      <c r="V53" s="115">
        <v>2022</v>
      </c>
    </row>
    <row r="54" spans="1:22" ht="18" customHeight="1">
      <c r="A54" s="90" t="s">
        <v>96</v>
      </c>
      <c r="B54" s="16">
        <v>1</v>
      </c>
      <c r="C54" s="16">
        <v>1</v>
      </c>
      <c r="D54" s="16">
        <v>1</v>
      </c>
      <c r="E54" s="16">
        <v>4</v>
      </c>
      <c r="F54" s="16">
        <v>5</v>
      </c>
      <c r="G54" s="16">
        <v>5</v>
      </c>
      <c r="H54" s="16">
        <v>3</v>
      </c>
      <c r="I54" s="16">
        <v>4</v>
      </c>
      <c r="J54" s="16">
        <v>6</v>
      </c>
      <c r="K54" s="16">
        <v>7</v>
      </c>
      <c r="L54" s="16">
        <v>8</v>
      </c>
      <c r="M54" s="16">
        <v>6</v>
      </c>
      <c r="N54" s="16">
        <v>8</v>
      </c>
      <c r="O54" s="16">
        <v>8</v>
      </c>
      <c r="P54" s="16">
        <v>9</v>
      </c>
      <c r="Q54" s="16">
        <v>9</v>
      </c>
      <c r="R54" s="16">
        <v>6</v>
      </c>
      <c r="S54" s="16">
        <v>6</v>
      </c>
      <c r="T54" s="16">
        <v>6</v>
      </c>
      <c r="U54" s="16">
        <v>7</v>
      </c>
      <c r="V54" s="16">
        <v>5</v>
      </c>
    </row>
    <row r="55" spans="1:22" ht="18" customHeight="1">
      <c r="A55" s="91" t="s">
        <v>117</v>
      </c>
      <c r="B55" s="16">
        <v>1</v>
      </c>
      <c r="C55" s="16">
        <v>1</v>
      </c>
      <c r="D55" s="16">
        <v>2</v>
      </c>
      <c r="E55" s="16">
        <v>6</v>
      </c>
      <c r="F55" s="16">
        <v>5</v>
      </c>
      <c r="G55" s="16">
        <v>6</v>
      </c>
      <c r="H55" s="16">
        <v>6</v>
      </c>
      <c r="I55" s="16">
        <v>6</v>
      </c>
      <c r="J55" s="16">
        <v>6</v>
      </c>
      <c r="K55" s="16">
        <v>2</v>
      </c>
      <c r="L55" s="16">
        <v>3</v>
      </c>
      <c r="M55" s="16">
        <v>2</v>
      </c>
      <c r="N55" s="16">
        <v>3</v>
      </c>
      <c r="O55" s="16">
        <v>4</v>
      </c>
      <c r="P55" s="16">
        <v>3</v>
      </c>
      <c r="Q55" s="16">
        <v>5</v>
      </c>
      <c r="R55" s="16">
        <v>4</v>
      </c>
      <c r="S55" s="16">
        <v>5</v>
      </c>
      <c r="T55" s="16">
        <v>5</v>
      </c>
      <c r="U55" s="16">
        <v>4</v>
      </c>
      <c r="V55" s="16">
        <v>4</v>
      </c>
    </row>
    <row r="56" spans="1:22" ht="18" customHeight="1">
      <c r="A56" s="91" t="s">
        <v>97</v>
      </c>
      <c r="B56" s="16">
        <v>9</v>
      </c>
      <c r="C56" s="16">
        <v>8</v>
      </c>
      <c r="D56" s="16">
        <v>8</v>
      </c>
      <c r="E56" s="16">
        <v>8</v>
      </c>
      <c r="F56" s="16">
        <v>10</v>
      </c>
      <c r="G56" s="16">
        <v>14</v>
      </c>
      <c r="H56" s="16">
        <v>12</v>
      </c>
      <c r="I56" s="16">
        <v>12</v>
      </c>
      <c r="J56" s="16">
        <v>9</v>
      </c>
      <c r="K56" s="16">
        <v>9</v>
      </c>
      <c r="L56" s="16">
        <v>9</v>
      </c>
      <c r="M56" s="16">
        <v>11</v>
      </c>
      <c r="N56" s="16">
        <v>9</v>
      </c>
      <c r="O56" s="16">
        <v>9</v>
      </c>
      <c r="P56" s="16">
        <v>9</v>
      </c>
      <c r="Q56" s="16">
        <v>8</v>
      </c>
      <c r="R56" s="16">
        <v>5</v>
      </c>
      <c r="S56" s="16">
        <v>9</v>
      </c>
      <c r="T56" s="16">
        <v>8</v>
      </c>
      <c r="U56" s="16">
        <v>8</v>
      </c>
      <c r="V56" s="16">
        <v>10</v>
      </c>
    </row>
    <row r="57" spans="1:22" ht="18" customHeight="1">
      <c r="A57" s="91" t="s">
        <v>98</v>
      </c>
      <c r="B57" s="16">
        <v>0</v>
      </c>
      <c r="C57" s="16">
        <v>0</v>
      </c>
      <c r="D57" s="16">
        <v>0</v>
      </c>
      <c r="E57" s="16">
        <v>0</v>
      </c>
      <c r="F57" s="16">
        <v>2</v>
      </c>
      <c r="G57" s="16">
        <v>5</v>
      </c>
      <c r="H57" s="16">
        <v>6</v>
      </c>
      <c r="I57" s="16">
        <v>10</v>
      </c>
      <c r="J57" s="16">
        <v>10</v>
      </c>
      <c r="K57" s="16">
        <v>12</v>
      </c>
      <c r="L57" s="16">
        <v>12</v>
      </c>
      <c r="M57" s="16">
        <v>11</v>
      </c>
      <c r="N57" s="16">
        <v>11</v>
      </c>
      <c r="O57" s="16">
        <v>13</v>
      </c>
      <c r="P57" s="16">
        <v>14</v>
      </c>
      <c r="Q57" s="16">
        <v>15</v>
      </c>
      <c r="R57" s="16">
        <v>16</v>
      </c>
      <c r="S57" s="16">
        <v>16</v>
      </c>
      <c r="T57" s="16">
        <v>17</v>
      </c>
      <c r="U57" s="16">
        <v>19</v>
      </c>
      <c r="V57" s="16">
        <v>18</v>
      </c>
    </row>
    <row r="58" spans="1:22" ht="18" customHeight="1">
      <c r="A58" s="91" t="s">
        <v>99</v>
      </c>
      <c r="B58" s="16">
        <v>2</v>
      </c>
      <c r="C58" s="16">
        <v>1</v>
      </c>
      <c r="D58" s="16">
        <v>1</v>
      </c>
      <c r="E58" s="16">
        <v>1</v>
      </c>
      <c r="F58" s="16">
        <v>1</v>
      </c>
      <c r="G58" s="16">
        <v>3</v>
      </c>
      <c r="H58" s="16">
        <v>3</v>
      </c>
      <c r="I58" s="16">
        <v>6</v>
      </c>
      <c r="J58" s="16">
        <v>6</v>
      </c>
      <c r="K58" s="16">
        <v>7</v>
      </c>
      <c r="L58" s="16">
        <v>7</v>
      </c>
      <c r="M58" s="16">
        <v>6</v>
      </c>
      <c r="N58" s="16">
        <v>7</v>
      </c>
      <c r="O58" s="16">
        <v>5</v>
      </c>
      <c r="P58" s="16">
        <v>6</v>
      </c>
      <c r="Q58" s="16">
        <v>7</v>
      </c>
      <c r="R58" s="16">
        <v>6</v>
      </c>
      <c r="S58" s="16">
        <v>7</v>
      </c>
      <c r="T58" s="16">
        <v>8</v>
      </c>
      <c r="U58" s="16">
        <v>9</v>
      </c>
      <c r="V58" s="16">
        <v>8</v>
      </c>
    </row>
    <row r="59" spans="1:22" ht="18" customHeight="1">
      <c r="A59" s="91" t="s">
        <v>100</v>
      </c>
      <c r="B59" s="16">
        <v>8</v>
      </c>
      <c r="C59" s="16">
        <v>8</v>
      </c>
      <c r="D59" s="16">
        <v>9</v>
      </c>
      <c r="E59" s="16">
        <v>13</v>
      </c>
      <c r="F59" s="16">
        <v>18</v>
      </c>
      <c r="G59" s="16">
        <v>21</v>
      </c>
      <c r="H59" s="16">
        <v>28</v>
      </c>
      <c r="I59" s="16">
        <v>30</v>
      </c>
      <c r="J59" s="16">
        <v>29</v>
      </c>
      <c r="K59" s="16">
        <v>30</v>
      </c>
      <c r="L59" s="16">
        <v>28</v>
      </c>
      <c r="M59" s="16">
        <v>28</v>
      </c>
      <c r="N59" s="16">
        <v>33</v>
      </c>
      <c r="O59" s="16">
        <v>32</v>
      </c>
      <c r="P59" s="16">
        <v>33</v>
      </c>
      <c r="Q59" s="16">
        <v>33</v>
      </c>
      <c r="R59" s="16">
        <v>30</v>
      </c>
      <c r="S59" s="16">
        <v>33</v>
      </c>
      <c r="T59" s="16">
        <v>36</v>
      </c>
      <c r="U59" s="16">
        <v>34</v>
      </c>
      <c r="V59" s="16">
        <v>25</v>
      </c>
    </row>
    <row r="60" spans="1:22" ht="18" customHeight="1">
      <c r="A60" s="91" t="s">
        <v>101</v>
      </c>
      <c r="B60" s="16">
        <v>31</v>
      </c>
      <c r="C60" s="16">
        <v>97</v>
      </c>
      <c r="D60" s="16">
        <v>148</v>
      </c>
      <c r="E60" s="16">
        <v>231</v>
      </c>
      <c r="F60" s="16">
        <v>308</v>
      </c>
      <c r="G60" s="16">
        <v>338</v>
      </c>
      <c r="H60" s="16">
        <v>432</v>
      </c>
      <c r="I60" s="16">
        <v>440</v>
      </c>
      <c r="J60" s="16">
        <v>442</v>
      </c>
      <c r="K60" s="16">
        <v>420</v>
      </c>
      <c r="L60" s="16">
        <v>422</v>
      </c>
      <c r="M60" s="16">
        <v>414</v>
      </c>
      <c r="N60" s="16">
        <v>379</v>
      </c>
      <c r="O60" s="16">
        <v>329</v>
      </c>
      <c r="P60" s="16">
        <v>311</v>
      </c>
      <c r="Q60" s="16">
        <v>304</v>
      </c>
      <c r="R60" s="16">
        <v>289</v>
      </c>
      <c r="S60" s="16">
        <v>273</v>
      </c>
      <c r="T60" s="16">
        <v>277</v>
      </c>
      <c r="U60" s="16">
        <v>275</v>
      </c>
      <c r="V60" s="16">
        <v>279</v>
      </c>
    </row>
    <row r="61" spans="1:22" ht="18" customHeight="1">
      <c r="A61" s="91" t="s">
        <v>102</v>
      </c>
      <c r="B61" s="16">
        <v>2</v>
      </c>
      <c r="C61" s="16">
        <v>3</v>
      </c>
      <c r="D61" s="16">
        <v>3</v>
      </c>
      <c r="E61" s="16">
        <v>5</v>
      </c>
      <c r="F61" s="16">
        <v>8</v>
      </c>
      <c r="G61" s="16">
        <v>18</v>
      </c>
      <c r="H61" s="16">
        <v>22</v>
      </c>
      <c r="I61" s="16">
        <v>27</v>
      </c>
      <c r="J61" s="16">
        <v>30</v>
      </c>
      <c r="K61" s="16">
        <v>28</v>
      </c>
      <c r="L61" s="16">
        <v>25</v>
      </c>
      <c r="M61" s="16">
        <v>26</v>
      </c>
      <c r="N61" s="16">
        <v>20</v>
      </c>
      <c r="O61" s="16">
        <v>17</v>
      </c>
      <c r="P61" s="16">
        <v>10</v>
      </c>
      <c r="Q61" s="16">
        <v>6</v>
      </c>
      <c r="R61" s="16">
        <v>6</v>
      </c>
      <c r="S61" s="16">
        <v>4</v>
      </c>
      <c r="T61" s="16">
        <v>5</v>
      </c>
      <c r="U61" s="16">
        <v>5</v>
      </c>
      <c r="V61" s="16">
        <v>7</v>
      </c>
    </row>
    <row r="62" spans="1:22" ht="18" customHeight="1">
      <c r="A62" s="91" t="s">
        <v>103</v>
      </c>
      <c r="B62" s="16">
        <v>38</v>
      </c>
      <c r="C62" s="16">
        <v>48</v>
      </c>
      <c r="D62" s="16">
        <v>49</v>
      </c>
      <c r="E62" s="16">
        <v>61</v>
      </c>
      <c r="F62" s="16">
        <v>72</v>
      </c>
      <c r="G62" s="16">
        <v>85</v>
      </c>
      <c r="H62" s="16">
        <v>127</v>
      </c>
      <c r="I62" s="16">
        <v>140</v>
      </c>
      <c r="J62" s="16">
        <v>155</v>
      </c>
      <c r="K62" s="16">
        <v>161</v>
      </c>
      <c r="L62" s="16">
        <v>164</v>
      </c>
      <c r="M62" s="16">
        <v>159</v>
      </c>
      <c r="N62" s="16">
        <v>158</v>
      </c>
      <c r="O62" s="16">
        <v>150</v>
      </c>
      <c r="P62" s="16">
        <v>131</v>
      </c>
      <c r="Q62" s="16">
        <v>120</v>
      </c>
      <c r="R62" s="16">
        <v>115</v>
      </c>
      <c r="S62" s="16">
        <v>121</v>
      </c>
      <c r="T62" s="16">
        <v>132</v>
      </c>
      <c r="U62" s="16">
        <v>116</v>
      </c>
      <c r="V62" s="16">
        <v>112</v>
      </c>
    </row>
    <row r="63" spans="1:22" ht="18" customHeight="1">
      <c r="A63" s="91" t="s">
        <v>104</v>
      </c>
      <c r="B63" s="16" t="s">
        <v>105</v>
      </c>
      <c r="C63" s="16" t="s">
        <v>105</v>
      </c>
      <c r="D63" s="16" t="s">
        <v>105</v>
      </c>
      <c r="E63" s="16" t="s">
        <v>105</v>
      </c>
      <c r="F63" s="16" t="s">
        <v>105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6">
        <v>0</v>
      </c>
      <c r="Q63" s="16">
        <v>0</v>
      </c>
      <c r="R63" s="16">
        <v>0</v>
      </c>
      <c r="S63" s="16">
        <v>7</v>
      </c>
      <c r="T63" s="16">
        <v>15</v>
      </c>
      <c r="U63" s="16">
        <v>17</v>
      </c>
      <c r="V63" s="16">
        <v>15</v>
      </c>
    </row>
    <row r="64" spans="1:22" ht="18" customHeight="1">
      <c r="A64" s="91" t="s">
        <v>106</v>
      </c>
      <c r="B64" s="16" t="s">
        <v>105</v>
      </c>
      <c r="C64" s="16" t="s">
        <v>105</v>
      </c>
      <c r="D64" s="16" t="s">
        <v>105</v>
      </c>
      <c r="E64" s="16" t="s">
        <v>105</v>
      </c>
      <c r="F64" s="16" t="s">
        <v>105</v>
      </c>
      <c r="G64" s="16" t="s">
        <v>105</v>
      </c>
      <c r="H64" s="16" t="s">
        <v>105</v>
      </c>
      <c r="I64" s="16" t="s">
        <v>105</v>
      </c>
      <c r="J64" s="16" t="s">
        <v>105</v>
      </c>
      <c r="K64" s="16" t="s">
        <v>105</v>
      </c>
      <c r="L64" s="16" t="s">
        <v>105</v>
      </c>
      <c r="M64" s="16" t="s">
        <v>105</v>
      </c>
      <c r="N64" s="16" t="s">
        <v>105</v>
      </c>
      <c r="O64" s="16" t="s">
        <v>105</v>
      </c>
      <c r="P64" s="16" t="s">
        <v>105</v>
      </c>
      <c r="Q64" s="16" t="s">
        <v>105</v>
      </c>
      <c r="R64" s="16" t="s">
        <v>105</v>
      </c>
      <c r="S64" s="16">
        <v>4</v>
      </c>
      <c r="T64" s="16">
        <v>23</v>
      </c>
      <c r="U64" s="16">
        <v>21</v>
      </c>
      <c r="V64" s="16">
        <v>18</v>
      </c>
    </row>
    <row r="65" spans="1:22" ht="18" customHeight="1">
      <c r="A65" s="91" t="s">
        <v>107</v>
      </c>
      <c r="B65" s="16">
        <v>15</v>
      </c>
      <c r="C65" s="16">
        <v>17</v>
      </c>
      <c r="D65" s="16">
        <v>16</v>
      </c>
      <c r="E65" s="16">
        <v>19</v>
      </c>
      <c r="F65" s="16">
        <v>17</v>
      </c>
      <c r="G65" s="16">
        <v>14</v>
      </c>
      <c r="H65" s="16">
        <v>18</v>
      </c>
      <c r="I65" s="16">
        <v>18</v>
      </c>
      <c r="J65" s="16">
        <v>7</v>
      </c>
      <c r="K65" s="16">
        <v>4</v>
      </c>
      <c r="L65" s="16">
        <v>4</v>
      </c>
      <c r="M65" s="16">
        <v>3</v>
      </c>
      <c r="N65" s="16">
        <v>3</v>
      </c>
      <c r="O65" s="16">
        <v>3</v>
      </c>
      <c r="P65" s="16">
        <v>3</v>
      </c>
      <c r="Q65" s="16">
        <v>3</v>
      </c>
      <c r="R65" s="16">
        <v>2</v>
      </c>
      <c r="S65" s="16">
        <v>3</v>
      </c>
      <c r="T65" s="16">
        <v>4</v>
      </c>
      <c r="U65" s="16">
        <v>1</v>
      </c>
      <c r="V65" s="16">
        <v>1</v>
      </c>
    </row>
    <row r="66" spans="1:22" ht="18" customHeight="1">
      <c r="A66" s="91" t="s">
        <v>108</v>
      </c>
      <c r="B66" s="16">
        <v>8</v>
      </c>
      <c r="C66" s="16">
        <v>19</v>
      </c>
      <c r="D66" s="16">
        <v>20</v>
      </c>
      <c r="E66" s="16">
        <v>21</v>
      </c>
      <c r="F66" s="16">
        <v>25</v>
      </c>
      <c r="G66" s="16">
        <v>19</v>
      </c>
      <c r="H66" s="16">
        <v>16</v>
      </c>
      <c r="I66" s="16">
        <v>17</v>
      </c>
      <c r="J66" s="16">
        <v>21</v>
      </c>
      <c r="K66" s="16">
        <v>16</v>
      </c>
      <c r="L66" s="16">
        <v>12</v>
      </c>
      <c r="M66" s="16">
        <v>12</v>
      </c>
      <c r="N66" s="16">
        <v>13</v>
      </c>
      <c r="O66" s="16">
        <v>9</v>
      </c>
      <c r="P66" s="16">
        <v>11</v>
      </c>
      <c r="Q66" s="16">
        <v>15</v>
      </c>
      <c r="R66" s="16">
        <v>18</v>
      </c>
      <c r="S66" s="16">
        <v>25</v>
      </c>
      <c r="T66" s="16">
        <v>38</v>
      </c>
      <c r="U66" s="16">
        <v>36</v>
      </c>
      <c r="V66" s="16">
        <v>49</v>
      </c>
    </row>
    <row r="67" spans="1:22" ht="18" customHeight="1">
      <c r="A67" s="91" t="s">
        <v>109</v>
      </c>
      <c r="B67" s="16">
        <v>13</v>
      </c>
      <c r="C67" s="16">
        <v>21</v>
      </c>
      <c r="D67" s="16">
        <v>28</v>
      </c>
      <c r="E67" s="16">
        <v>23</v>
      </c>
      <c r="F67" s="16">
        <v>23</v>
      </c>
      <c r="G67" s="16">
        <v>19</v>
      </c>
      <c r="H67" s="16">
        <v>19</v>
      </c>
      <c r="I67" s="16">
        <v>22</v>
      </c>
      <c r="J67" s="16">
        <v>17</v>
      </c>
      <c r="K67" s="16">
        <v>16</v>
      </c>
      <c r="L67" s="16">
        <v>14</v>
      </c>
      <c r="M67" s="16">
        <v>12</v>
      </c>
      <c r="N67" s="16">
        <v>7</v>
      </c>
      <c r="O67" s="16">
        <v>7</v>
      </c>
      <c r="P67" s="16">
        <v>7</v>
      </c>
      <c r="Q67" s="16">
        <v>5</v>
      </c>
      <c r="R67" s="16">
        <v>5</v>
      </c>
      <c r="S67" s="16">
        <v>6</v>
      </c>
      <c r="T67" s="16">
        <v>6</v>
      </c>
      <c r="U67" s="16">
        <v>1</v>
      </c>
      <c r="V67" s="16">
        <v>3</v>
      </c>
    </row>
    <row r="68" spans="1:22" ht="18" customHeight="1">
      <c r="A68" s="91" t="s">
        <v>111</v>
      </c>
      <c r="B68" s="16">
        <v>0</v>
      </c>
      <c r="C68" s="16">
        <v>0</v>
      </c>
      <c r="D68" s="16">
        <v>2</v>
      </c>
      <c r="E68" s="16">
        <v>2</v>
      </c>
      <c r="F68" s="16">
        <v>1</v>
      </c>
      <c r="G68" s="16">
        <v>1</v>
      </c>
      <c r="H68" s="16">
        <v>0</v>
      </c>
      <c r="I68" s="16">
        <v>0</v>
      </c>
      <c r="J68" s="16">
        <v>2</v>
      </c>
      <c r="K68" s="16">
        <v>2</v>
      </c>
      <c r="L68" s="16">
        <v>2</v>
      </c>
      <c r="M68" s="16">
        <v>1</v>
      </c>
      <c r="N68" s="16">
        <v>2</v>
      </c>
      <c r="O68" s="16">
        <v>1</v>
      </c>
      <c r="P68" s="16">
        <v>3</v>
      </c>
      <c r="Q68" s="16">
        <v>4</v>
      </c>
      <c r="R68" s="16">
        <v>5</v>
      </c>
      <c r="S68" s="16">
        <v>8</v>
      </c>
      <c r="T68" s="16">
        <v>12</v>
      </c>
      <c r="U68" s="16">
        <v>9</v>
      </c>
      <c r="V68" s="16">
        <v>11</v>
      </c>
    </row>
    <row r="69" spans="1:22" ht="18" customHeight="1">
      <c r="A69" s="91" t="s">
        <v>112</v>
      </c>
      <c r="B69" s="16">
        <v>4</v>
      </c>
      <c r="C69" s="16">
        <v>3</v>
      </c>
      <c r="D69" s="16">
        <v>3</v>
      </c>
      <c r="E69" s="16">
        <v>5</v>
      </c>
      <c r="F69" s="16">
        <v>6</v>
      </c>
      <c r="G69" s="16">
        <v>5</v>
      </c>
      <c r="H69" s="16">
        <v>7</v>
      </c>
      <c r="I69" s="16">
        <v>8</v>
      </c>
      <c r="J69" s="16">
        <v>7</v>
      </c>
      <c r="K69" s="16">
        <v>7</v>
      </c>
      <c r="L69" s="16">
        <v>8</v>
      </c>
      <c r="M69" s="16">
        <v>5</v>
      </c>
      <c r="N69" s="16">
        <v>5</v>
      </c>
      <c r="O69" s="16">
        <v>5</v>
      </c>
      <c r="P69" s="16">
        <v>6</v>
      </c>
      <c r="Q69" s="16">
        <v>8</v>
      </c>
      <c r="R69" s="16">
        <v>8</v>
      </c>
      <c r="S69" s="16">
        <v>8</v>
      </c>
      <c r="T69" s="16">
        <v>9</v>
      </c>
      <c r="U69" s="16">
        <v>10</v>
      </c>
      <c r="V69" s="16">
        <v>13</v>
      </c>
    </row>
    <row r="70" spans="1:22" ht="18" customHeight="1">
      <c r="A70" s="106" t="s">
        <v>113</v>
      </c>
      <c r="B70" s="109">
        <f>SUM(B54:B69)</f>
        <v>132</v>
      </c>
      <c r="C70" s="109">
        <f t="shared" ref="C70:U70" si="4">SUM(C54:C69)</f>
        <v>227</v>
      </c>
      <c r="D70" s="109">
        <f t="shared" si="4"/>
        <v>290</v>
      </c>
      <c r="E70" s="109">
        <f t="shared" si="4"/>
        <v>399</v>
      </c>
      <c r="F70" s="109">
        <f t="shared" si="4"/>
        <v>501</v>
      </c>
      <c r="G70" s="109">
        <f t="shared" si="4"/>
        <v>553</v>
      </c>
      <c r="H70" s="109">
        <f t="shared" si="4"/>
        <v>699</v>
      </c>
      <c r="I70" s="109">
        <f t="shared" si="4"/>
        <v>740</v>
      </c>
      <c r="J70" s="109">
        <f t="shared" si="4"/>
        <v>747</v>
      </c>
      <c r="K70" s="109">
        <f t="shared" si="4"/>
        <v>721</v>
      </c>
      <c r="L70" s="109">
        <f t="shared" si="4"/>
        <v>718</v>
      </c>
      <c r="M70" s="109">
        <f t="shared" si="4"/>
        <v>696</v>
      </c>
      <c r="N70" s="109">
        <f t="shared" si="4"/>
        <v>658</v>
      </c>
      <c r="O70" s="109">
        <f t="shared" si="4"/>
        <v>592</v>
      </c>
      <c r="P70" s="109">
        <f t="shared" si="4"/>
        <v>556</v>
      </c>
      <c r="Q70" s="109">
        <f t="shared" si="4"/>
        <v>542</v>
      </c>
      <c r="R70" s="109">
        <f t="shared" si="4"/>
        <v>515</v>
      </c>
      <c r="S70" s="109">
        <f t="shared" si="4"/>
        <v>535</v>
      </c>
      <c r="T70" s="109">
        <f t="shared" si="4"/>
        <v>601</v>
      </c>
      <c r="U70" s="109">
        <f t="shared" si="4"/>
        <v>572</v>
      </c>
      <c r="V70" s="107">
        <f>SUM(V54:V69)</f>
        <v>578</v>
      </c>
    </row>
    <row r="71" spans="1:22" ht="18" customHeight="1">
      <c r="A71" s="104" t="s">
        <v>114</v>
      </c>
      <c r="B71" s="102">
        <f>B72-B70</f>
        <v>27</v>
      </c>
      <c r="C71" s="102">
        <f t="shared" ref="C71:U71" si="5">C72-C70</f>
        <v>38</v>
      </c>
      <c r="D71" s="102">
        <f t="shared" si="5"/>
        <v>51</v>
      </c>
      <c r="E71" s="102">
        <f t="shared" si="5"/>
        <v>57</v>
      </c>
      <c r="F71" s="102">
        <f t="shared" si="5"/>
        <v>67</v>
      </c>
      <c r="G71" s="102">
        <f t="shared" si="5"/>
        <v>76</v>
      </c>
      <c r="H71" s="102">
        <f t="shared" si="5"/>
        <v>78</v>
      </c>
      <c r="I71" s="102">
        <f t="shared" si="5"/>
        <v>82</v>
      </c>
      <c r="J71" s="102">
        <f t="shared" si="5"/>
        <v>70</v>
      </c>
      <c r="K71" s="102">
        <f t="shared" si="5"/>
        <v>67</v>
      </c>
      <c r="L71" s="102">
        <f t="shared" si="5"/>
        <v>69</v>
      </c>
      <c r="M71" s="102">
        <f t="shared" si="5"/>
        <v>71</v>
      </c>
      <c r="N71" s="102">
        <f t="shared" si="5"/>
        <v>62</v>
      </c>
      <c r="O71" s="102">
        <f t="shared" si="5"/>
        <v>56</v>
      </c>
      <c r="P71" s="102">
        <f t="shared" si="5"/>
        <v>55</v>
      </c>
      <c r="Q71" s="102">
        <f t="shared" si="5"/>
        <v>59</v>
      </c>
      <c r="R71" s="102">
        <f t="shared" si="5"/>
        <v>55</v>
      </c>
      <c r="S71" s="102">
        <f t="shared" si="5"/>
        <v>59</v>
      </c>
      <c r="T71" s="102">
        <f t="shared" si="5"/>
        <v>76</v>
      </c>
      <c r="U71" s="102">
        <f t="shared" si="5"/>
        <v>72</v>
      </c>
      <c r="V71" s="16">
        <f>V72-V70</f>
        <v>71</v>
      </c>
    </row>
    <row r="72" spans="1:22" ht="18" customHeight="1">
      <c r="A72" s="93" t="s">
        <v>38</v>
      </c>
      <c r="B72" s="61">
        <v>159</v>
      </c>
      <c r="C72" s="61">
        <v>265</v>
      </c>
      <c r="D72" s="61">
        <v>341</v>
      </c>
      <c r="E72" s="61">
        <v>456</v>
      </c>
      <c r="F72" s="61">
        <v>568</v>
      </c>
      <c r="G72" s="61">
        <v>629</v>
      </c>
      <c r="H72" s="61">
        <v>777</v>
      </c>
      <c r="I72" s="61">
        <v>822</v>
      </c>
      <c r="J72" s="61">
        <v>817</v>
      </c>
      <c r="K72" s="61">
        <v>788</v>
      </c>
      <c r="L72" s="61">
        <v>787</v>
      </c>
      <c r="M72" s="61">
        <v>767</v>
      </c>
      <c r="N72" s="61">
        <v>720</v>
      </c>
      <c r="O72" s="61">
        <v>648</v>
      </c>
      <c r="P72" s="61">
        <v>611</v>
      </c>
      <c r="Q72" s="61">
        <v>601</v>
      </c>
      <c r="R72" s="61">
        <v>570</v>
      </c>
      <c r="S72" s="61">
        <v>594</v>
      </c>
      <c r="T72" s="61">
        <v>677</v>
      </c>
      <c r="U72" s="105">
        <v>644</v>
      </c>
      <c r="V72" s="105">
        <v>649</v>
      </c>
    </row>
    <row r="73" spans="1:22" ht="18" customHeight="1">
      <c r="A73" s="57" t="s">
        <v>52</v>
      </c>
    </row>
    <row r="74" spans="1:22" ht="18" customHeight="1">
      <c r="A74" s="72" t="s">
        <v>118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21"/>
  <sheetViews>
    <sheetView zoomScale="70" zoomScaleNormal="70" zoomScalePageLayoutView="70" workbookViewId="0">
      <selection activeCell="F28" sqref="F28"/>
    </sheetView>
  </sheetViews>
  <sheetFormatPr defaultColWidth="10.875" defaultRowHeight="15"/>
  <cols>
    <col min="1" max="1" width="25" style="5" customWidth="1"/>
    <col min="2" max="16384" width="10.875" style="5"/>
  </cols>
  <sheetData>
    <row r="1" spans="1:22" ht="29.1">
      <c r="A1" s="20" t="s">
        <v>0</v>
      </c>
    </row>
    <row r="2" spans="1:22" ht="24">
      <c r="A2" s="10" t="s">
        <v>11</v>
      </c>
    </row>
    <row r="3" spans="1:22" ht="18" customHeight="1"/>
    <row r="4" spans="1:22" ht="18" customHeight="1">
      <c r="A4" s="33" t="s">
        <v>119</v>
      </c>
    </row>
    <row r="5" spans="1:22" ht="18" customHeight="1"/>
    <row r="6" spans="1:22" ht="18" customHeight="1">
      <c r="A6" s="65"/>
      <c r="B6" s="94">
        <v>2002</v>
      </c>
      <c r="C6" s="94">
        <v>2003</v>
      </c>
      <c r="D6" s="94">
        <v>2004</v>
      </c>
      <c r="E6" s="94">
        <v>2005</v>
      </c>
      <c r="F6" s="94">
        <v>2006</v>
      </c>
      <c r="G6" s="94">
        <v>2007</v>
      </c>
      <c r="H6" s="94">
        <v>2008</v>
      </c>
      <c r="I6" s="94">
        <v>2009</v>
      </c>
      <c r="J6" s="94">
        <v>2010</v>
      </c>
      <c r="K6" s="94">
        <v>2011</v>
      </c>
      <c r="L6" s="94">
        <v>2012</v>
      </c>
      <c r="M6" s="94">
        <v>2013</v>
      </c>
      <c r="N6" s="94">
        <v>2014</v>
      </c>
      <c r="O6" s="94">
        <v>2015</v>
      </c>
      <c r="P6" s="94">
        <v>2016</v>
      </c>
      <c r="Q6" s="94">
        <v>2017</v>
      </c>
      <c r="R6" s="94">
        <v>2018</v>
      </c>
      <c r="S6" s="94">
        <v>2019</v>
      </c>
      <c r="T6" s="94">
        <v>2020</v>
      </c>
      <c r="U6" s="94">
        <v>2021</v>
      </c>
      <c r="V6" s="94">
        <v>2022</v>
      </c>
    </row>
    <row r="7" spans="1:22" ht="18" customHeight="1">
      <c r="A7" s="66" t="s">
        <v>38</v>
      </c>
      <c r="B7" s="24">
        <v>145</v>
      </c>
      <c r="C7" s="24">
        <v>132</v>
      </c>
      <c r="D7" s="24">
        <v>158</v>
      </c>
      <c r="E7" s="24">
        <v>149</v>
      </c>
      <c r="F7" s="24">
        <v>169</v>
      </c>
      <c r="G7" s="24">
        <v>160</v>
      </c>
      <c r="H7" s="24">
        <v>157</v>
      </c>
      <c r="I7" s="24">
        <v>161</v>
      </c>
      <c r="J7" s="24">
        <v>152</v>
      </c>
      <c r="K7" s="24">
        <v>136</v>
      </c>
      <c r="L7" s="24">
        <v>122</v>
      </c>
      <c r="M7" s="24">
        <v>145</v>
      </c>
      <c r="N7" s="24">
        <v>107</v>
      </c>
      <c r="O7" s="24">
        <v>103</v>
      </c>
      <c r="P7" s="24">
        <v>109</v>
      </c>
      <c r="Q7" s="24">
        <v>126</v>
      </c>
      <c r="R7" s="24">
        <v>93</v>
      </c>
      <c r="S7" s="24">
        <v>93</v>
      </c>
      <c r="T7" s="24">
        <v>89</v>
      </c>
      <c r="U7" s="24">
        <f>SUM(U8:U9)</f>
        <v>93</v>
      </c>
      <c r="V7" s="24">
        <f>SUM(V8:V9)</f>
        <v>109</v>
      </c>
    </row>
    <row r="8" spans="1:22" ht="18" customHeight="1">
      <c r="A8" s="75" t="s">
        <v>62</v>
      </c>
      <c r="B8" s="16">
        <v>131</v>
      </c>
      <c r="C8" s="16">
        <v>116</v>
      </c>
      <c r="D8" s="16">
        <v>139</v>
      </c>
      <c r="E8" s="16">
        <v>128</v>
      </c>
      <c r="F8" s="16">
        <v>139</v>
      </c>
      <c r="G8" s="16">
        <v>124</v>
      </c>
      <c r="H8" s="16">
        <v>119</v>
      </c>
      <c r="I8" s="16">
        <v>124</v>
      </c>
      <c r="J8" s="16">
        <v>112</v>
      </c>
      <c r="K8" s="16">
        <v>105</v>
      </c>
      <c r="L8" s="16">
        <v>92</v>
      </c>
      <c r="M8" s="16">
        <v>118</v>
      </c>
      <c r="N8" s="16">
        <v>86</v>
      </c>
      <c r="O8" s="16">
        <v>87</v>
      </c>
      <c r="P8" s="16">
        <v>98</v>
      </c>
      <c r="Q8" s="16">
        <v>110</v>
      </c>
      <c r="R8" s="63">
        <v>68</v>
      </c>
      <c r="S8" s="63">
        <v>73</v>
      </c>
      <c r="T8" s="63">
        <v>74</v>
      </c>
      <c r="U8" s="16">
        <v>79</v>
      </c>
      <c r="V8" s="16">
        <v>85</v>
      </c>
    </row>
    <row r="9" spans="1:22" ht="18" customHeight="1">
      <c r="A9" s="76" t="s">
        <v>63</v>
      </c>
      <c r="B9" s="18">
        <v>14</v>
      </c>
      <c r="C9" s="18">
        <v>16</v>
      </c>
      <c r="D9" s="18">
        <v>19</v>
      </c>
      <c r="E9" s="18">
        <v>21</v>
      </c>
      <c r="F9" s="18">
        <v>30</v>
      </c>
      <c r="G9" s="18">
        <v>36</v>
      </c>
      <c r="H9" s="18">
        <v>38</v>
      </c>
      <c r="I9" s="18">
        <v>37</v>
      </c>
      <c r="J9" s="18">
        <v>40</v>
      </c>
      <c r="K9" s="18">
        <v>31</v>
      </c>
      <c r="L9" s="18">
        <v>30</v>
      </c>
      <c r="M9" s="18">
        <v>27</v>
      </c>
      <c r="N9" s="18">
        <v>21</v>
      </c>
      <c r="O9" s="18">
        <v>16</v>
      </c>
      <c r="P9" s="18">
        <v>11</v>
      </c>
      <c r="Q9" s="18">
        <v>16</v>
      </c>
      <c r="R9" s="18">
        <v>25</v>
      </c>
      <c r="S9" s="18">
        <v>20</v>
      </c>
      <c r="T9" s="18">
        <v>15</v>
      </c>
      <c r="U9" s="18">
        <v>14</v>
      </c>
      <c r="V9" s="18">
        <v>24</v>
      </c>
    </row>
    <row r="10" spans="1:22" ht="18" customHeight="1">
      <c r="A10" s="32" t="s">
        <v>47</v>
      </c>
    </row>
    <row r="11" spans="1:22" ht="18" customHeight="1"/>
    <row r="12" spans="1:22" ht="18" customHeight="1">
      <c r="A12" s="33" t="s">
        <v>120</v>
      </c>
    </row>
    <row r="13" spans="1:22" ht="18" customHeight="1"/>
    <row r="14" spans="1:22" ht="18" customHeight="1">
      <c r="A14" s="65"/>
      <c r="B14" s="94">
        <v>2002</v>
      </c>
      <c r="C14" s="94">
        <v>2003</v>
      </c>
      <c r="D14" s="94">
        <v>2004</v>
      </c>
      <c r="E14" s="94">
        <v>2005</v>
      </c>
      <c r="F14" s="94">
        <v>2006</v>
      </c>
      <c r="G14" s="94">
        <v>2007</v>
      </c>
      <c r="H14" s="94">
        <v>2008</v>
      </c>
      <c r="I14" s="94">
        <v>2009</v>
      </c>
      <c r="J14" s="94">
        <v>2010</v>
      </c>
      <c r="K14" s="94">
        <v>2011</v>
      </c>
      <c r="L14" s="94">
        <v>2012</v>
      </c>
      <c r="M14" s="94">
        <v>2013</v>
      </c>
      <c r="N14" s="94">
        <v>2014</v>
      </c>
      <c r="O14" s="94">
        <v>2015</v>
      </c>
      <c r="P14" s="94">
        <v>2016</v>
      </c>
      <c r="Q14" s="94">
        <v>2017</v>
      </c>
      <c r="R14" s="94">
        <v>2018</v>
      </c>
      <c r="S14" s="94">
        <v>2019</v>
      </c>
      <c r="T14" s="94">
        <v>2020</v>
      </c>
      <c r="U14" s="94">
        <v>2021</v>
      </c>
      <c r="V14" s="94">
        <v>2022</v>
      </c>
    </row>
    <row r="15" spans="1:22" ht="18" customHeight="1">
      <c r="A15" s="66" t="s">
        <v>38</v>
      </c>
      <c r="B15" s="69">
        <v>1</v>
      </c>
      <c r="C15" s="69">
        <v>1</v>
      </c>
      <c r="D15" s="69">
        <v>1</v>
      </c>
      <c r="E15" s="69">
        <v>1</v>
      </c>
      <c r="F15" s="69">
        <v>1</v>
      </c>
      <c r="G15" s="69">
        <v>1</v>
      </c>
      <c r="H15" s="69">
        <v>1</v>
      </c>
      <c r="I15" s="69">
        <v>1</v>
      </c>
      <c r="J15" s="69">
        <v>1</v>
      </c>
      <c r="K15" s="69">
        <v>1</v>
      </c>
      <c r="L15" s="69">
        <v>1</v>
      </c>
      <c r="M15" s="69">
        <v>1</v>
      </c>
      <c r="N15" s="69">
        <v>1</v>
      </c>
      <c r="O15" s="69">
        <v>1</v>
      </c>
      <c r="P15" s="69">
        <v>1</v>
      </c>
      <c r="Q15" s="69">
        <v>1</v>
      </c>
      <c r="R15" s="69">
        <v>1</v>
      </c>
      <c r="S15" s="69">
        <v>1</v>
      </c>
      <c r="T15" s="69">
        <v>1</v>
      </c>
      <c r="U15" s="69">
        <f>SUM(U16:U17)</f>
        <v>1</v>
      </c>
      <c r="V15" s="69">
        <f t="shared" ref="U15:V15" si="0">SUM(V16:V17)</f>
        <v>1</v>
      </c>
    </row>
    <row r="16" spans="1:22" ht="18" customHeight="1">
      <c r="A16" s="75" t="s">
        <v>62</v>
      </c>
      <c r="B16" s="70">
        <v>0.90344827586206899</v>
      </c>
      <c r="C16" s="70">
        <v>0.87878787878787878</v>
      </c>
      <c r="D16" s="70">
        <v>0.879746835443038</v>
      </c>
      <c r="E16" s="70">
        <v>0.85906040268456374</v>
      </c>
      <c r="F16" s="70">
        <v>0.8224852071005917</v>
      </c>
      <c r="G16" s="70">
        <v>0.77500000000000002</v>
      </c>
      <c r="H16" s="70">
        <v>0.7579617834394905</v>
      </c>
      <c r="I16" s="70">
        <v>0.77018633540372672</v>
      </c>
      <c r="J16" s="70">
        <v>0.73684210526315785</v>
      </c>
      <c r="K16" s="70">
        <v>0.7720588235294118</v>
      </c>
      <c r="L16" s="70">
        <v>0.75409836065573765</v>
      </c>
      <c r="M16" s="70">
        <v>0.81379310344827582</v>
      </c>
      <c r="N16" s="70">
        <v>0.80373831775700932</v>
      </c>
      <c r="O16" s="70">
        <v>0.84466019417475724</v>
      </c>
      <c r="P16" s="70">
        <v>0.8990825688073395</v>
      </c>
      <c r="Q16" s="70">
        <v>0.87301587301587302</v>
      </c>
      <c r="R16" s="70">
        <v>0.73118279569892475</v>
      </c>
      <c r="S16" s="70">
        <v>0.78494623655913975</v>
      </c>
      <c r="T16" s="70">
        <f>T8/$T$7</f>
        <v>0.8314606741573034</v>
      </c>
      <c r="U16" s="70">
        <f>U8/U7</f>
        <v>0.84946236559139787</v>
      </c>
      <c r="V16" s="70">
        <f t="shared" ref="U16:V16" si="1">V8/V7</f>
        <v>0.77981651376146788</v>
      </c>
    </row>
    <row r="17" spans="1:22" ht="18" customHeight="1">
      <c r="A17" s="76" t="s">
        <v>63</v>
      </c>
      <c r="B17" s="71">
        <v>9.6551724137931033E-2</v>
      </c>
      <c r="C17" s="71">
        <v>0.12121212121212122</v>
      </c>
      <c r="D17" s="71">
        <v>0.12025316455696203</v>
      </c>
      <c r="E17" s="71">
        <v>0.14093959731543623</v>
      </c>
      <c r="F17" s="71">
        <v>0.17751479289940827</v>
      </c>
      <c r="G17" s="71">
        <v>0.22500000000000001</v>
      </c>
      <c r="H17" s="71">
        <v>0.24203821656050956</v>
      </c>
      <c r="I17" s="71">
        <v>0.22981366459627328</v>
      </c>
      <c r="J17" s="71">
        <v>0.26315789473684209</v>
      </c>
      <c r="K17" s="71">
        <v>0.22794117647058823</v>
      </c>
      <c r="L17" s="71">
        <v>0.24590163934426229</v>
      </c>
      <c r="M17" s="71">
        <v>0.18620689655172415</v>
      </c>
      <c r="N17" s="71">
        <v>0.19626168224299065</v>
      </c>
      <c r="O17" s="71">
        <v>0.1553398058252427</v>
      </c>
      <c r="P17" s="71">
        <v>0.10091743119266056</v>
      </c>
      <c r="Q17" s="71">
        <v>0.12698412698412698</v>
      </c>
      <c r="R17" s="71">
        <v>0.26881720430107525</v>
      </c>
      <c r="S17" s="71">
        <v>0.21505376344086022</v>
      </c>
      <c r="T17" s="100">
        <f>T9/$T$7</f>
        <v>0.16853932584269662</v>
      </c>
      <c r="U17" s="100">
        <f>U9/U7</f>
        <v>0.15053763440860216</v>
      </c>
      <c r="V17" s="100">
        <f t="shared" ref="U17:V17" si="2">V9/V7</f>
        <v>0.22018348623853212</v>
      </c>
    </row>
    <row r="18" spans="1:22" ht="18" customHeight="1">
      <c r="A18" s="57" t="s">
        <v>52</v>
      </c>
    </row>
    <row r="19" spans="1:22" ht="18" customHeight="1"/>
    <row r="20" spans="1:22" ht="18" customHeight="1"/>
    <row r="21" spans="1:22" ht="18" customHeight="1"/>
  </sheetData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4"/>
  <sheetViews>
    <sheetView zoomScaleNormal="327" zoomScalePageLayoutView="327" workbookViewId="0">
      <selection activeCell="B24" sqref="B24:H24"/>
    </sheetView>
  </sheetViews>
  <sheetFormatPr defaultColWidth="10.875" defaultRowHeight="15.95"/>
  <cols>
    <col min="1" max="16384" width="10.875" style="2"/>
  </cols>
  <sheetData>
    <row r="1" spans="1:10">
      <c r="A1" s="1" t="s">
        <v>0</v>
      </c>
    </row>
    <row r="4" spans="1:10" ht="26.1">
      <c r="B4" s="3" t="s">
        <v>1</v>
      </c>
    </row>
    <row r="6" spans="1:10" ht="15.95" customHeight="1">
      <c r="B6" s="132" t="s">
        <v>2</v>
      </c>
      <c r="C6" s="132"/>
      <c r="D6" s="132"/>
      <c r="E6" s="132"/>
      <c r="F6" s="132"/>
      <c r="G6" s="132"/>
      <c r="H6" s="132"/>
      <c r="I6" s="132"/>
      <c r="J6" s="132"/>
    </row>
    <row r="8" spans="1:10">
      <c r="B8" s="133" t="s">
        <v>3</v>
      </c>
      <c r="C8" s="133"/>
      <c r="D8" s="133"/>
      <c r="E8" s="133"/>
      <c r="F8" s="133"/>
      <c r="G8" s="133"/>
    </row>
    <row r="9" spans="1:10">
      <c r="E9" s="4"/>
    </row>
    <row r="10" spans="1:10">
      <c r="B10" s="133" t="s">
        <v>4</v>
      </c>
      <c r="C10" s="133"/>
      <c r="D10" s="133"/>
      <c r="E10" s="133"/>
      <c r="F10" s="133"/>
      <c r="G10" s="133"/>
    </row>
    <row r="12" spans="1:10">
      <c r="B12" s="133" t="s">
        <v>5</v>
      </c>
      <c r="C12" s="133"/>
      <c r="D12" s="133"/>
      <c r="E12" s="133"/>
      <c r="F12" s="133"/>
      <c r="G12" s="133"/>
    </row>
    <row r="14" spans="1:10">
      <c r="B14" s="133" t="s">
        <v>6</v>
      </c>
      <c r="C14" s="133"/>
      <c r="D14" s="133"/>
      <c r="E14" s="133"/>
      <c r="F14" s="133"/>
      <c r="G14" s="133"/>
      <c r="H14" s="133"/>
      <c r="I14" s="133"/>
      <c r="J14" s="133"/>
    </row>
    <row r="16" spans="1:10">
      <c r="B16" s="133" t="s">
        <v>7</v>
      </c>
      <c r="C16" s="133"/>
      <c r="D16" s="133"/>
      <c r="E16" s="133"/>
      <c r="F16" s="133"/>
      <c r="G16" s="133"/>
      <c r="H16" s="133"/>
      <c r="I16" s="133"/>
    </row>
    <row r="18" spans="2:10">
      <c r="B18" s="133" t="s">
        <v>8</v>
      </c>
      <c r="C18" s="133"/>
      <c r="D18" s="133"/>
      <c r="E18" s="133"/>
      <c r="F18" s="133"/>
      <c r="G18" s="133"/>
      <c r="H18" s="133"/>
      <c r="I18" s="133"/>
    </row>
    <row r="20" spans="2:10">
      <c r="B20" s="133" t="s">
        <v>9</v>
      </c>
      <c r="C20" s="133"/>
      <c r="D20" s="133"/>
      <c r="E20" s="133"/>
      <c r="F20" s="133"/>
      <c r="G20" s="133"/>
      <c r="H20" s="133"/>
      <c r="I20" s="133"/>
      <c r="J20" s="133"/>
    </row>
    <row r="22" spans="2:10">
      <c r="B22" s="133" t="s">
        <v>10</v>
      </c>
      <c r="C22" s="133"/>
      <c r="D22" s="133"/>
      <c r="E22" s="133"/>
      <c r="F22" s="133"/>
      <c r="G22" s="133"/>
      <c r="H22" s="133"/>
      <c r="I22" s="133"/>
    </row>
    <row r="24" spans="2:10">
      <c r="B24" s="134" t="s">
        <v>11</v>
      </c>
      <c r="C24" s="134"/>
      <c r="D24" s="134"/>
      <c r="E24" s="134"/>
      <c r="F24" s="134"/>
      <c r="G24" s="134"/>
      <c r="H24" s="134"/>
    </row>
  </sheetData>
  <mergeCells count="10">
    <mergeCell ref="B18:I18"/>
    <mergeCell ref="B20:J20"/>
    <mergeCell ref="B22:I22"/>
    <mergeCell ref="B16:I16"/>
    <mergeCell ref="B24:H24"/>
    <mergeCell ref="B6:J6"/>
    <mergeCell ref="B8:G8"/>
    <mergeCell ref="B10:G10"/>
    <mergeCell ref="B12:G12"/>
    <mergeCell ref="B14:J14"/>
  </mergeCells>
  <hyperlinks>
    <hyperlink ref="C14" location="'Grupos de edad'!A1" display="'5. Grandes grupos de edad de los residentes con nacionalidad extranjera. Evolución 2002-2020" xr:uid="{00000000-0004-0000-0100-000000000000}"/>
    <hyperlink ref="D14" location="'Grupos de edad'!A1" display="'5. Grandes grupos de edad de los residentes con nacionalidad extranjera. Evolución 2002-2020" xr:uid="{00000000-0004-0000-0100-000001000000}"/>
    <hyperlink ref="E14" location="'Grupos de edad'!A1" display="'5. Grandes grupos de edad de los residentes con nacionalidad extranjera. Evolución 2002-2020" xr:uid="{00000000-0004-0000-0100-000002000000}"/>
    <hyperlink ref="F14" location="'Grupos de edad'!A1" display="'5. Grandes grupos de edad de los residentes con nacionalidad extranjera. Evolución 2002-2020" xr:uid="{00000000-0004-0000-0100-000003000000}"/>
    <hyperlink ref="G14" location="'Grupos de edad'!A1" display="'5. Grandes grupos de edad de los residentes con nacionalidad extranjera. Evolución 2002-2020" xr:uid="{00000000-0004-0000-0100-000004000000}"/>
    <hyperlink ref="H14" location="'Grupos de edad'!A1" display="'5. Grandes grupos de edad de los residentes con nacionalidad extranjera. Evolución 2002-2020" xr:uid="{00000000-0004-0000-0100-000005000000}"/>
    <hyperlink ref="I14" location="'Grupos de edad'!A1" display="'5. Grandes grupos de edad de los residentes con nacionalidad extranjera. Evolución 2002-2020" xr:uid="{00000000-0004-0000-0100-000006000000}"/>
    <hyperlink ref="J14" location="'Grupos de edad'!A1" display="'5. Grandes grupos de edad de los residentes con nacionalidad extranjera. Evolución 2002-2020" xr:uid="{00000000-0004-0000-0100-000007000000}"/>
    <hyperlink ref="C18" location="'Continente de nacionalidad'!A1" display="'7. Residentes con nacionalidad extranjera según continentes. Evolución 2002-2020" xr:uid="{00000000-0004-0000-0100-000008000000}"/>
    <hyperlink ref="D18" location="'Continente de nacionalidad'!A1" display="'7. Residentes con nacionalidad extranjera según continentes. Evolución 2002-2020" xr:uid="{00000000-0004-0000-0100-000009000000}"/>
    <hyperlink ref="E18" location="'Continente de nacionalidad'!A1" display="'7. Residentes con nacionalidad extranjera según continentes. Evolución 2002-2020" xr:uid="{00000000-0004-0000-0100-00000A000000}"/>
    <hyperlink ref="F18" location="'Continente de nacionalidad'!A1" display="'7. Residentes con nacionalidad extranjera según continentes. Evolución 2002-2020" xr:uid="{00000000-0004-0000-0100-00000B000000}"/>
    <hyperlink ref="G18" location="'Continente de nacionalidad'!A1" display="'7. Residentes con nacionalidad extranjera según continentes. Evolución 2002-2020" xr:uid="{00000000-0004-0000-0100-00000C000000}"/>
    <hyperlink ref="H18" location="'Continente de nacionalidad'!A1" display="'7. Residentes con nacionalidad extranjera según continentes. Evolución 2002-2020" xr:uid="{00000000-0004-0000-0100-00000D000000}"/>
    <hyperlink ref="I18" location="'Continente de nacionalidad'!A1" display="'7. Residentes con nacionalidad extranjera según continentes. Evolución 2002-2020" xr:uid="{00000000-0004-0000-0100-00000E000000}"/>
    <hyperlink ref="C20" location="'Principales países nacimiento'!A1" display="'8. Residentes nacidos en el extranjero, según los 16 principales países de nacimiento. Evolución 2002-2020" xr:uid="{00000000-0004-0000-0100-00000F000000}"/>
    <hyperlink ref="D20" location="'Principales países nacimiento'!A1" display="'8. Residentes nacidos en el extranjero, según los 16 principales países de nacimiento. Evolución 2002-2020" xr:uid="{00000000-0004-0000-0100-000010000000}"/>
    <hyperlink ref="E20" location="'Principales países nacimiento'!A1" display="'8. Residentes nacidos en el extranjero, según los 16 principales países de nacimiento. Evolución 2002-2020" xr:uid="{00000000-0004-0000-0100-000011000000}"/>
    <hyperlink ref="F20" location="'Principales países nacimiento'!A1" display="'8. Residentes nacidos en el extranjero, según los 16 principales países de nacimiento. Evolución 2002-2020" xr:uid="{00000000-0004-0000-0100-000012000000}"/>
    <hyperlink ref="G20" location="'Principales países nacimiento'!A1" display="'8. Residentes nacidos en el extranjero, según los 16 principales países de nacimiento. Evolución 2002-2020" xr:uid="{00000000-0004-0000-0100-000013000000}"/>
    <hyperlink ref="H20" location="'Principales países nacimiento'!A1" display="'8. Residentes nacidos en el extranjero, según los 16 principales países de nacimiento. Evolución 2002-2020" xr:uid="{00000000-0004-0000-0100-000014000000}"/>
    <hyperlink ref="I20" location="'Principales países nacimiento'!A1" display="'8. Residentes nacidos en el extranjero, según los 16 principales países de nacimiento. Evolución 2002-2020" xr:uid="{00000000-0004-0000-0100-000015000000}"/>
    <hyperlink ref="J20" location="'Principales países nacimiento'!A1" display="'8. Residentes nacidos en el extranjero, según los 16 principales países de nacimiento. Evolución 2002-2020" xr:uid="{00000000-0004-0000-0100-000016000000}"/>
    <hyperlink ref="C22" location="'Principales nacionalidades'!A1" display="'9. Residentes nacidos en el extranjero, según las 16 principales nacionalidades. Evolución 2002-2020" xr:uid="{00000000-0004-0000-0100-000017000000}"/>
    <hyperlink ref="D22" location="'Principales nacionalidades'!A1" display="'9. Residentes nacidos en el extranjero, según las 16 principales nacionalidades. Evolución 2002-2020" xr:uid="{00000000-0004-0000-0100-000018000000}"/>
    <hyperlink ref="E22" location="'Principales nacionalidades'!A1" display="'9. Residentes nacidos en el extranjero, según las 16 principales nacionalidades. Evolución 2002-2020" xr:uid="{00000000-0004-0000-0100-000019000000}"/>
    <hyperlink ref="F22" location="'Principales nacionalidades'!A1" display="'9. Residentes nacidos en el extranjero, según las 16 principales nacionalidades. Evolución 2002-2020" xr:uid="{00000000-0004-0000-0100-00001A000000}"/>
    <hyperlink ref="G22" location="'Principales nacionalidades'!A1" display="'9. Residentes nacidos en el extranjero, según las 16 principales nacionalidades. Evolución 2002-2020" xr:uid="{00000000-0004-0000-0100-00001B000000}"/>
    <hyperlink ref="H22" location="'Principales nacionalidades'!A1" display="'9. Residentes nacidos en el extranjero, según las 16 principales nacionalidades. Evolución 2002-2020" xr:uid="{00000000-0004-0000-0100-00001C000000}"/>
    <hyperlink ref="I22" location="'Principales nacionalidades'!A1" display="'9. Residentes nacidos en el extranjero, según las 16 principales nacionalidades. Evolución 2002-2020" xr:uid="{00000000-0004-0000-0100-00001D000000}"/>
    <hyperlink ref="C24" location="Nacimientos!A1" display="10. Total de nacimientos según la nacionalidad de la madre. Evolución 2002-2019 " xr:uid="{00000000-0004-0000-0100-00001E000000}"/>
    <hyperlink ref="D24" location="Nacimientos!A1" display="10. Total de nacimientos según la nacionalidad de la madre. Evolución 2002-2019 " xr:uid="{00000000-0004-0000-0100-00001F000000}"/>
    <hyperlink ref="E24" location="Nacimientos!A1" display="10. Total de nacimientos según la nacionalidad de la madre. Evolución 2002-2019 " xr:uid="{00000000-0004-0000-0100-000020000000}"/>
    <hyperlink ref="F24" location="Nacimientos!A1" display="10. Total de nacimientos según la nacionalidad de la madre. Evolución 2002-2019 " xr:uid="{00000000-0004-0000-0100-000021000000}"/>
    <hyperlink ref="G24" location="Nacimientos!A1" display="10. Total de nacimientos según la nacionalidad de la madre. Evolución 2002-2019 " xr:uid="{00000000-0004-0000-0100-000022000000}"/>
    <hyperlink ref="H24" location="Nacimientos!A1" display="10. Total de nacimientos según la nacionalidad de la madre. Evolución 2002-2019 " xr:uid="{00000000-0004-0000-0100-000023000000}"/>
    <hyperlink ref="B6" location="'Lugar nacimiento'!A1" display="'1. Lugar de nacimiento del total de población. Evolución 2002-2020" xr:uid="{00000000-0004-0000-0100-000024000000}"/>
    <hyperlink ref="C6" location="'Lugar nacimiento'!A1" display="'1. Lugar de nacimiento del total de población. Evolución 2002-2020" xr:uid="{00000000-0004-0000-0100-000025000000}"/>
    <hyperlink ref="D6" location="'Lugar nacimiento'!A1" display="'1. Lugar de nacimiento del total de población. Evolución 2002-2020" xr:uid="{00000000-0004-0000-0100-000026000000}"/>
    <hyperlink ref="E6" location="'Lugar nacimiento'!A1" display="'1. Lugar de nacimiento del total de población. Evolución 2002-2020" xr:uid="{00000000-0004-0000-0100-000027000000}"/>
    <hyperlink ref="F6" location="'Lugar nacimiento'!A1" display="'1. Lugar de nacimiento del total de población. Evolución 2002-2020" xr:uid="{00000000-0004-0000-0100-000028000000}"/>
    <hyperlink ref="G6" location="'Lugar nacimiento'!A1" display="'1. Lugar de nacimiento del total de población. Evolución 2002-2020" xr:uid="{00000000-0004-0000-0100-000029000000}"/>
    <hyperlink ref="H6" location="'Lugar nacimiento'!A1" display="'1. Lugar de nacimiento del total de población. Evolución 2002-2020" xr:uid="{00000000-0004-0000-0100-00002A000000}"/>
    <hyperlink ref="I6" location="'Lugar nacimiento'!A1" display="'1. Lugar de nacimiento del total de población. Evolución 2002-2020" xr:uid="{00000000-0004-0000-0100-00002B000000}"/>
    <hyperlink ref="J6" location="'Lugar nacimiento'!A1" display="'1. Lugar de nacimiento del total de población. Evolución 2002-2020" xr:uid="{00000000-0004-0000-0100-00002C000000}"/>
    <hyperlink ref="B8" location="'Nacimiento (Esp-ext)'!A1" display="'2. Nacidos en España o en el extranjero. Evolución 2002-2020" xr:uid="{00000000-0004-0000-0100-00002D000000}"/>
    <hyperlink ref="C8" location="'Nacimiento (Esp-ext)'!A1" display="'2. Nacidos en España o en el extranjero. Evolución 2002-2020" xr:uid="{00000000-0004-0000-0100-00002E000000}"/>
    <hyperlink ref="D8" location="'Nacimiento (Esp-ext)'!A1" display="'2. Nacidos en España o en el extranjero. Evolución 2002-2020" xr:uid="{00000000-0004-0000-0100-00002F000000}"/>
    <hyperlink ref="E8" location="'Nacimiento (Esp-ext)'!A1" display="'2. Nacidos en España o en el extranjero. Evolución 2002-2020" xr:uid="{00000000-0004-0000-0100-000030000000}"/>
    <hyperlink ref="F8" location="'Nacimiento (Esp-ext)'!A1" display="'2. Nacidos en España o en el extranjero. Evolución 2002-2020" xr:uid="{00000000-0004-0000-0100-000031000000}"/>
    <hyperlink ref="G8" location="'Nacimiento (Esp-ext)'!A1" display="'2. Nacidos en España o en el extranjero. Evolución 2002-2020" xr:uid="{00000000-0004-0000-0100-000032000000}"/>
    <hyperlink ref="B10" location="'Nacionalidad (esp-extr)'!A1" display="'3. Nacionalidad española o extranjera. Evolución 2002-2020" xr:uid="{00000000-0004-0000-0100-000033000000}"/>
    <hyperlink ref="C10" location="'Nacionalidad (esp-extr)'!A1" display="'3. Nacionalidad española o extranjera. Evolución 2002-2020" xr:uid="{00000000-0004-0000-0100-000034000000}"/>
    <hyperlink ref="D10" location="'Nacionalidad (esp-extr)'!A1" display="'3. Nacionalidad española o extranjera. Evolución 2002-2020" xr:uid="{00000000-0004-0000-0100-000035000000}"/>
    <hyperlink ref="E10" location="'Nacionalidad (esp-extr)'!A1" display="'3. Nacionalidad española o extranjera. Evolución 2002-2020" xr:uid="{00000000-0004-0000-0100-000036000000}"/>
    <hyperlink ref="F10" location="'Nacionalidad (esp-extr)'!A1" display="'3. Nacionalidad española o extranjera. Evolución 2002-2020" xr:uid="{00000000-0004-0000-0100-000037000000}"/>
    <hyperlink ref="G10" location="'Nacionalidad (esp-extr)'!A1" display="'3. Nacionalidad española o extranjera. Evolución 2002-2020" xr:uid="{00000000-0004-0000-0100-000038000000}"/>
    <hyperlink ref="B12" location="'Variación interanual'!A1" display="'4. Variación interanual de los españoles y extranjeros. Evolución 2003-2020" xr:uid="{00000000-0004-0000-0100-000039000000}"/>
    <hyperlink ref="C12" location="'Variación interanual'!A1" display="'4. Variación interanual de los españoles y extranjeros. Evolución 2003-2020" xr:uid="{00000000-0004-0000-0100-00003A000000}"/>
    <hyperlink ref="D12" location="'Variación interanual'!A1" display="'4. Variación interanual de los españoles y extranjeros. Evolución 2003-2020" xr:uid="{00000000-0004-0000-0100-00003B000000}"/>
    <hyperlink ref="E12" location="'Variación interanual'!A1" display="'4. Variación interanual de los españoles y extranjeros. Evolución 2003-2020" xr:uid="{00000000-0004-0000-0100-00003C000000}"/>
    <hyperlink ref="F12" location="'Variación interanual'!A1" display="'4. Variación interanual de los españoles y extranjeros. Evolución 2003-2020" xr:uid="{00000000-0004-0000-0100-00003D000000}"/>
    <hyperlink ref="G12" location="'Variación interanual'!A1" display="'4. Variación interanual de los españoles y extranjeros. Evolución 2003-2020" xr:uid="{00000000-0004-0000-0100-00003E000000}"/>
    <hyperlink ref="B14" location="'Grupos de edad'!A1" display="'5. Grandes grupos de edad de los residentes con nacionalidad extranjera. Evolución 2002-2020" xr:uid="{00000000-0004-0000-0100-00003F000000}"/>
    <hyperlink ref="B16" location="'Continente de nacimiento'!A1" display="'6. Residentes nacidos en el extranjero según continentes. Evolución 2002-2020" xr:uid="{00000000-0004-0000-0100-000040000000}"/>
    <hyperlink ref="C16" location="'Continente de nacimiento'!A1" display="'6. Residentes nacidos en el extranjero según continentes. Evolución 2002-2020" xr:uid="{00000000-0004-0000-0100-000041000000}"/>
    <hyperlink ref="D16" location="'Continente de nacimiento'!A1" display="'6. Residentes nacidos en el extranjero según continentes. Evolución 2002-2020" xr:uid="{00000000-0004-0000-0100-000042000000}"/>
    <hyperlink ref="E16" location="'Continente de nacimiento'!A1" display="'6. Residentes nacidos en el extranjero según continentes. Evolución 2002-2020" xr:uid="{00000000-0004-0000-0100-000043000000}"/>
    <hyperlink ref="F16" location="'Continente de nacimiento'!A1" display="'6. Residentes nacidos en el extranjero según continentes. Evolución 2002-2020" xr:uid="{00000000-0004-0000-0100-000044000000}"/>
    <hyperlink ref="G16" location="'Continente de nacimiento'!A1" display="'6. Residentes nacidos en el extranjero según continentes. Evolución 2002-2020" xr:uid="{00000000-0004-0000-0100-000045000000}"/>
    <hyperlink ref="H16" location="'Continente de nacimiento'!A1" display="'6. Residentes nacidos en el extranjero según continentes. Evolución 2002-2020" xr:uid="{00000000-0004-0000-0100-000046000000}"/>
    <hyperlink ref="I16" location="'Continente de nacimiento'!A1" display="'6. Residentes nacidos en el extranjero según continentes. Evolución 2002-2020" xr:uid="{00000000-0004-0000-0100-000047000000}"/>
    <hyperlink ref="B18" location="'Continente de nacionalidad'!A1" display="'7. Residentes con nacionalidad extranjera según continentes. Evolución 2002-2020" xr:uid="{00000000-0004-0000-0100-000048000000}"/>
    <hyperlink ref="B20" location="'Principales países nacimiento'!A1" display="'8. Residentes nacidos en el extranjero, según los 16 principales países de nacimiento. Evolución 2002-2020" xr:uid="{00000000-0004-0000-0100-000049000000}"/>
    <hyperlink ref="B22" location="'Principales nacionalidades'!A1" display="'9. Residentes nacidos en el extranjero, según las 16 principales nacionalidades. Evolución 2002-2020" xr:uid="{00000000-0004-0000-0100-00004A000000}"/>
    <hyperlink ref="B24" location="Nacimientos!A1" display="10. Total de nacimientos según la nacionalidad de la madre. Evolución 2002-2019 " xr:uid="{00000000-0004-0000-0100-00004B000000}"/>
  </hyperlinks>
  <pageMargins left="0.7" right="0.7" top="0.75" bottom="0.75" header="0.3" footer="0.3"/>
  <pageSetup paperSize="9"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85"/>
  <sheetViews>
    <sheetView tabSelected="1" zoomScale="70" zoomScaleNormal="70" zoomScalePageLayoutView="70" workbookViewId="0">
      <selection activeCell="A19" sqref="A19"/>
    </sheetView>
  </sheetViews>
  <sheetFormatPr defaultColWidth="10.875" defaultRowHeight="15"/>
  <cols>
    <col min="1" max="1" width="37.875" style="5" customWidth="1"/>
    <col min="2" max="4" width="10.875" style="5" customWidth="1"/>
    <col min="5" max="16384" width="10.875" style="5"/>
  </cols>
  <sheetData>
    <row r="1" spans="1:25" ht="30" customHeight="1">
      <c r="A1" s="20" t="s">
        <v>0</v>
      </c>
      <c r="B1" s="20"/>
      <c r="C1" s="20"/>
      <c r="D1" s="20"/>
      <c r="E1" s="10"/>
      <c r="F1" s="10"/>
      <c r="G1" s="10"/>
      <c r="H1" s="11"/>
    </row>
    <row r="2" spans="1:25" ht="30" customHeight="1">
      <c r="A2" s="10" t="s">
        <v>12</v>
      </c>
      <c r="B2" s="10"/>
      <c r="C2" s="10"/>
      <c r="D2" s="10"/>
      <c r="E2" s="10"/>
      <c r="F2" s="10"/>
      <c r="G2" s="10"/>
      <c r="H2" s="11"/>
    </row>
    <row r="3" spans="1:25" ht="15" customHeight="1">
      <c r="A3" s="10"/>
      <c r="B3" s="10"/>
      <c r="C3" s="10"/>
      <c r="D3" s="10"/>
      <c r="E3" s="10"/>
      <c r="F3" s="10"/>
      <c r="G3" s="10"/>
      <c r="H3" s="11"/>
    </row>
    <row r="4" spans="1:25" ht="15" customHeight="1">
      <c r="A4" s="10"/>
      <c r="B4" s="10"/>
      <c r="C4" s="10"/>
      <c r="D4" s="10"/>
      <c r="E4" s="10"/>
      <c r="F4" s="10"/>
      <c r="G4" s="10"/>
      <c r="H4" s="11"/>
    </row>
    <row r="5" spans="1:25" ht="18" customHeight="1">
      <c r="A5" s="8" t="s">
        <v>13</v>
      </c>
      <c r="B5" s="8"/>
      <c r="C5" s="8"/>
      <c r="D5" s="8"/>
      <c r="E5" s="8"/>
      <c r="F5" s="8"/>
      <c r="G5" s="8"/>
      <c r="H5" s="8"/>
    </row>
    <row r="6" spans="1:25" ht="15" customHeight="1"/>
    <row r="7" spans="1:25" ht="18" customHeight="1">
      <c r="A7" s="21" t="s">
        <v>14</v>
      </c>
      <c r="B7" s="73" t="s">
        <v>15</v>
      </c>
      <c r="C7" s="73" t="s">
        <v>16</v>
      </c>
      <c r="D7" s="73" t="s">
        <v>17</v>
      </c>
      <c r="E7" s="73" t="s">
        <v>18</v>
      </c>
      <c r="F7" s="73" t="s">
        <v>19</v>
      </c>
      <c r="G7" s="73" t="s">
        <v>20</v>
      </c>
      <c r="H7" s="73" t="s">
        <v>21</v>
      </c>
      <c r="I7" s="73" t="s">
        <v>22</v>
      </c>
      <c r="J7" s="73" t="s">
        <v>23</v>
      </c>
      <c r="K7" s="73" t="s">
        <v>24</v>
      </c>
      <c r="L7" s="73" t="s">
        <v>25</v>
      </c>
      <c r="M7" s="73" t="s">
        <v>26</v>
      </c>
      <c r="N7" s="73" t="s">
        <v>27</v>
      </c>
      <c r="O7" s="73" t="s">
        <v>28</v>
      </c>
      <c r="P7" s="73" t="s">
        <v>29</v>
      </c>
      <c r="Q7" s="73" t="s">
        <v>30</v>
      </c>
      <c r="R7" s="73" t="s">
        <v>31</v>
      </c>
      <c r="S7" s="73" t="s">
        <v>32</v>
      </c>
      <c r="T7" s="73" t="s">
        <v>33</v>
      </c>
      <c r="U7" s="73" t="s">
        <v>34</v>
      </c>
      <c r="V7" s="73" t="s">
        <v>35</v>
      </c>
      <c r="W7" s="73" t="s">
        <v>36</v>
      </c>
      <c r="X7" s="73" t="s">
        <v>37</v>
      </c>
      <c r="Y7" s="73">
        <v>2022</v>
      </c>
    </row>
    <row r="8" spans="1:25" ht="18" customHeight="1">
      <c r="A8" s="15" t="s">
        <v>38</v>
      </c>
      <c r="B8" s="24">
        <v>14855</v>
      </c>
      <c r="C8" s="24">
        <v>14931</v>
      </c>
      <c r="D8" s="24">
        <v>15028</v>
      </c>
      <c r="E8" s="24">
        <v>15320</v>
      </c>
      <c r="F8" s="24">
        <v>15693</v>
      </c>
      <c r="G8" s="24">
        <v>15832</v>
      </c>
      <c r="H8" s="24">
        <v>16138</v>
      </c>
      <c r="I8" s="24">
        <v>16390</v>
      </c>
      <c r="J8" s="24">
        <v>16638</v>
      </c>
      <c r="K8" s="24">
        <v>16991</v>
      </c>
      <c r="L8" s="24">
        <v>17029</v>
      </c>
      <c r="M8" s="24">
        <v>16848</v>
      </c>
      <c r="N8" s="24">
        <v>16615</v>
      </c>
      <c r="O8" s="24">
        <v>16536</v>
      </c>
      <c r="P8" s="24">
        <v>16359</v>
      </c>
      <c r="Q8" s="24">
        <v>16179</v>
      </c>
      <c r="R8" s="24">
        <v>16036</v>
      </c>
      <c r="S8" s="24">
        <v>15913</v>
      </c>
      <c r="T8" s="24">
        <v>15777</v>
      </c>
      <c r="U8" s="24">
        <v>15626</v>
      </c>
      <c r="V8" s="24">
        <v>15585</v>
      </c>
      <c r="W8" s="24">
        <v>15613</v>
      </c>
      <c r="X8" s="24">
        <v>15649</v>
      </c>
      <c r="Y8" s="24">
        <v>15665</v>
      </c>
    </row>
    <row r="9" spans="1:25" ht="18" customHeight="1">
      <c r="A9" s="12" t="s">
        <v>39</v>
      </c>
      <c r="B9" s="23">
        <v>12818</v>
      </c>
      <c r="C9" s="23">
        <v>12689</v>
      </c>
      <c r="D9" s="23">
        <v>12639</v>
      </c>
      <c r="E9" s="23">
        <v>12623</v>
      </c>
      <c r="F9" s="23">
        <v>12640</v>
      </c>
      <c r="G9" s="23">
        <v>12588</v>
      </c>
      <c r="H9" s="23">
        <v>12652</v>
      </c>
      <c r="I9" s="23">
        <v>12676</v>
      </c>
      <c r="J9" s="23">
        <v>12706</v>
      </c>
      <c r="K9" s="23">
        <v>12723</v>
      </c>
      <c r="L9" s="23">
        <v>12728</v>
      </c>
      <c r="M9" s="23">
        <v>12718</v>
      </c>
      <c r="N9" s="23">
        <v>12712</v>
      </c>
      <c r="O9" s="23">
        <v>12700</v>
      </c>
      <c r="P9" s="23">
        <v>12578</v>
      </c>
      <c r="Q9" s="23">
        <v>12529</v>
      </c>
      <c r="R9" s="23">
        <v>12508</v>
      </c>
      <c r="S9" s="23">
        <v>12433</v>
      </c>
      <c r="T9" s="23">
        <v>12347</v>
      </c>
      <c r="U9" s="23">
        <v>12273</v>
      </c>
      <c r="V9" s="23">
        <v>12201</v>
      </c>
      <c r="W9" s="23">
        <v>12096</v>
      </c>
      <c r="X9" s="23">
        <v>12136</v>
      </c>
      <c r="Y9" s="23">
        <v>12115</v>
      </c>
    </row>
    <row r="10" spans="1:25" ht="18" customHeight="1">
      <c r="A10" s="13" t="s">
        <v>40</v>
      </c>
      <c r="B10" s="16">
        <v>8074</v>
      </c>
      <c r="C10" s="16">
        <v>7949</v>
      </c>
      <c r="D10" s="16">
        <v>7929</v>
      </c>
      <c r="E10" s="16">
        <v>7908</v>
      </c>
      <c r="F10" s="16">
        <v>7864</v>
      </c>
      <c r="G10" s="16">
        <v>7806</v>
      </c>
      <c r="H10" s="16">
        <v>7837</v>
      </c>
      <c r="I10" s="16">
        <v>7802</v>
      </c>
      <c r="J10" s="16">
        <v>7774</v>
      </c>
      <c r="K10" s="16">
        <v>7730</v>
      </c>
      <c r="L10" s="16">
        <v>7662</v>
      </c>
      <c r="M10" s="16">
        <v>7641</v>
      </c>
      <c r="N10" s="16">
        <v>7598</v>
      </c>
      <c r="O10" s="16">
        <v>7581</v>
      </c>
      <c r="P10" s="16">
        <v>7531</v>
      </c>
      <c r="Q10" s="16">
        <v>7536</v>
      </c>
      <c r="R10" s="16">
        <v>7547</v>
      </c>
      <c r="S10" s="16">
        <v>7510</v>
      </c>
      <c r="T10" s="16">
        <v>7478</v>
      </c>
      <c r="U10" s="16">
        <v>7453</v>
      </c>
      <c r="V10" s="16">
        <v>7385</v>
      </c>
      <c r="W10" s="16">
        <v>7324</v>
      </c>
      <c r="X10" s="16">
        <v>7278</v>
      </c>
      <c r="Y10" s="16">
        <v>7239</v>
      </c>
    </row>
    <row r="11" spans="1:25" ht="18" customHeight="1">
      <c r="A11" s="13" t="s">
        <v>41</v>
      </c>
      <c r="B11" s="16">
        <v>1283</v>
      </c>
      <c r="C11" s="16">
        <v>1258</v>
      </c>
      <c r="D11" s="16">
        <v>1233</v>
      </c>
      <c r="E11" s="16">
        <v>1218</v>
      </c>
      <c r="F11" s="16">
        <v>1198</v>
      </c>
      <c r="G11" s="16">
        <v>1165</v>
      </c>
      <c r="H11" s="16">
        <v>1147</v>
      </c>
      <c r="I11" s="16">
        <v>1127</v>
      </c>
      <c r="J11" s="16">
        <v>1118</v>
      </c>
      <c r="K11" s="16">
        <v>1095</v>
      </c>
      <c r="L11" s="16">
        <v>1087</v>
      </c>
      <c r="M11" s="16">
        <v>1075</v>
      </c>
      <c r="N11" s="16">
        <v>1065</v>
      </c>
      <c r="O11" s="16">
        <v>1058</v>
      </c>
      <c r="P11" s="16">
        <v>1027</v>
      </c>
      <c r="Q11" s="16">
        <v>997</v>
      </c>
      <c r="R11" s="16">
        <v>974</v>
      </c>
      <c r="S11" s="16">
        <v>960</v>
      </c>
      <c r="T11" s="16">
        <v>931</v>
      </c>
      <c r="U11" s="16">
        <v>910</v>
      </c>
      <c r="V11" s="16">
        <v>889</v>
      </c>
      <c r="W11" s="16">
        <v>874</v>
      </c>
      <c r="X11" s="16">
        <v>852</v>
      </c>
      <c r="Y11" s="16">
        <v>827</v>
      </c>
    </row>
    <row r="12" spans="1:25" ht="18" customHeight="1">
      <c r="A12" s="13" t="s">
        <v>42</v>
      </c>
      <c r="B12" s="16">
        <v>3228</v>
      </c>
      <c r="C12" s="16">
        <v>3235</v>
      </c>
      <c r="D12" s="16">
        <v>3217</v>
      </c>
      <c r="E12" s="16">
        <v>3225</v>
      </c>
      <c r="F12" s="16">
        <v>3282</v>
      </c>
      <c r="G12" s="16">
        <v>3311</v>
      </c>
      <c r="H12" s="16">
        <v>3346</v>
      </c>
      <c r="I12" s="16">
        <v>3419</v>
      </c>
      <c r="J12" s="16">
        <v>3477</v>
      </c>
      <c r="K12" s="16">
        <v>3543</v>
      </c>
      <c r="L12" s="16">
        <v>3612</v>
      </c>
      <c r="M12" s="16">
        <v>3635</v>
      </c>
      <c r="N12" s="16">
        <v>3693</v>
      </c>
      <c r="O12" s="16">
        <v>3701</v>
      </c>
      <c r="P12" s="16">
        <v>3662</v>
      </c>
      <c r="Q12" s="16">
        <v>3647</v>
      </c>
      <c r="R12" s="16">
        <v>3634</v>
      </c>
      <c r="S12" s="16">
        <v>3612</v>
      </c>
      <c r="T12" s="16">
        <v>3585</v>
      </c>
      <c r="U12" s="16">
        <v>3563</v>
      </c>
      <c r="V12" s="16">
        <v>3573</v>
      </c>
      <c r="W12" s="16">
        <v>3538</v>
      </c>
      <c r="X12" s="16">
        <v>3619</v>
      </c>
      <c r="Y12" s="16">
        <v>3652</v>
      </c>
    </row>
    <row r="13" spans="1:25" ht="18" customHeight="1">
      <c r="A13" s="13" t="s">
        <v>43</v>
      </c>
      <c r="B13" s="16">
        <v>233</v>
      </c>
      <c r="C13" s="16">
        <v>247</v>
      </c>
      <c r="D13" s="16">
        <v>260</v>
      </c>
      <c r="E13" s="16">
        <v>272</v>
      </c>
      <c r="F13" s="16">
        <v>296</v>
      </c>
      <c r="G13" s="16">
        <v>306</v>
      </c>
      <c r="H13" s="16">
        <v>322</v>
      </c>
      <c r="I13" s="16">
        <v>328</v>
      </c>
      <c r="J13" s="16">
        <v>337</v>
      </c>
      <c r="K13" s="16">
        <v>355</v>
      </c>
      <c r="L13" s="16">
        <v>367</v>
      </c>
      <c r="M13" s="16">
        <v>367</v>
      </c>
      <c r="N13" s="16">
        <v>356</v>
      </c>
      <c r="O13" s="16">
        <v>360</v>
      </c>
      <c r="P13" s="16">
        <v>358</v>
      </c>
      <c r="Q13" s="16">
        <v>349</v>
      </c>
      <c r="R13" s="16">
        <v>353</v>
      </c>
      <c r="S13" s="16">
        <v>351</v>
      </c>
      <c r="T13" s="16">
        <v>353</v>
      </c>
      <c r="U13" s="16">
        <v>347</v>
      </c>
      <c r="V13" s="16">
        <v>354</v>
      </c>
      <c r="W13" s="16">
        <v>360</v>
      </c>
      <c r="X13" s="16">
        <v>387</v>
      </c>
      <c r="Y13" s="16">
        <v>397</v>
      </c>
    </row>
    <row r="14" spans="1:25" ht="18" customHeight="1">
      <c r="A14" s="12" t="s">
        <v>44</v>
      </c>
      <c r="B14" s="23">
        <v>2037</v>
      </c>
      <c r="C14" s="23">
        <v>2242</v>
      </c>
      <c r="D14" s="23">
        <v>2389</v>
      </c>
      <c r="E14" s="23">
        <v>2697</v>
      </c>
      <c r="F14" s="23">
        <v>3053</v>
      </c>
      <c r="G14" s="23">
        <v>3244</v>
      </c>
      <c r="H14" s="23">
        <v>3486</v>
      </c>
      <c r="I14" s="23">
        <v>3714</v>
      </c>
      <c r="J14" s="23">
        <v>3932</v>
      </c>
      <c r="K14" s="23">
        <v>4268</v>
      </c>
      <c r="L14" s="23">
        <v>4301</v>
      </c>
      <c r="M14" s="23">
        <v>4130</v>
      </c>
      <c r="N14" s="23">
        <v>3903</v>
      </c>
      <c r="O14" s="23">
        <v>3836</v>
      </c>
      <c r="P14" s="23">
        <v>3781</v>
      </c>
      <c r="Q14" s="23">
        <v>3650</v>
      </c>
      <c r="R14" s="23">
        <v>3528</v>
      </c>
      <c r="S14" s="23">
        <v>3480</v>
      </c>
      <c r="T14" s="23">
        <v>3430</v>
      </c>
      <c r="U14" s="23">
        <v>3353</v>
      </c>
      <c r="V14" s="23">
        <v>3384</v>
      </c>
      <c r="W14" s="23">
        <v>3517</v>
      </c>
      <c r="X14" s="23">
        <v>3513</v>
      </c>
      <c r="Y14" s="23">
        <v>3550</v>
      </c>
    </row>
    <row r="15" spans="1:25" ht="18" customHeight="1">
      <c r="A15" s="13" t="s">
        <v>45</v>
      </c>
      <c r="B15" s="16">
        <v>1894</v>
      </c>
      <c r="C15" s="16">
        <v>2056</v>
      </c>
      <c r="D15" s="16">
        <v>2129</v>
      </c>
      <c r="E15" s="16">
        <v>2296</v>
      </c>
      <c r="F15" s="16">
        <v>2416</v>
      </c>
      <c r="G15" s="16">
        <v>2442</v>
      </c>
      <c r="H15" s="16">
        <v>2462</v>
      </c>
      <c r="I15" s="16">
        <v>2485</v>
      </c>
      <c r="J15" s="16">
        <v>2593</v>
      </c>
      <c r="K15" s="16">
        <v>2617</v>
      </c>
      <c r="L15" s="16">
        <v>2549</v>
      </c>
      <c r="M15" s="16">
        <v>2468</v>
      </c>
      <c r="N15" s="16">
        <v>2381</v>
      </c>
      <c r="O15" s="16">
        <v>2340</v>
      </c>
      <c r="P15" s="16">
        <v>2319</v>
      </c>
      <c r="Q15" s="16">
        <v>2278</v>
      </c>
      <c r="R15" s="16">
        <v>2268</v>
      </c>
      <c r="S15" s="16">
        <v>2259</v>
      </c>
      <c r="T15" s="16">
        <v>2213</v>
      </c>
      <c r="U15" s="16">
        <v>2201</v>
      </c>
      <c r="V15" s="16">
        <v>2197</v>
      </c>
      <c r="W15" s="16">
        <v>2182</v>
      </c>
      <c r="X15" s="16">
        <v>2176</v>
      </c>
      <c r="Y15" s="16">
        <v>2193</v>
      </c>
    </row>
    <row r="16" spans="1:25" ht="18" customHeight="1">
      <c r="A16" s="17" t="s">
        <v>46</v>
      </c>
      <c r="B16" s="18">
        <v>143</v>
      </c>
      <c r="C16" s="18">
        <v>186</v>
      </c>
      <c r="D16" s="18">
        <v>260</v>
      </c>
      <c r="E16" s="18">
        <v>401</v>
      </c>
      <c r="F16" s="18">
        <v>637</v>
      </c>
      <c r="G16" s="18">
        <v>802</v>
      </c>
      <c r="H16" s="18">
        <v>1024</v>
      </c>
      <c r="I16" s="18">
        <v>1229</v>
      </c>
      <c r="J16" s="18">
        <v>1339</v>
      </c>
      <c r="K16" s="18">
        <v>1651</v>
      </c>
      <c r="L16" s="18">
        <v>1752</v>
      </c>
      <c r="M16" s="18">
        <v>1662</v>
      </c>
      <c r="N16" s="18">
        <v>1522</v>
      </c>
      <c r="O16" s="18">
        <v>1496</v>
      </c>
      <c r="P16" s="18">
        <v>1462</v>
      </c>
      <c r="Q16" s="18">
        <v>1372</v>
      </c>
      <c r="R16" s="18">
        <v>1260</v>
      </c>
      <c r="S16" s="18">
        <v>1221</v>
      </c>
      <c r="T16" s="18">
        <v>1217</v>
      </c>
      <c r="U16" s="18">
        <v>1152</v>
      </c>
      <c r="V16" s="18">
        <v>1187</v>
      </c>
      <c r="W16" s="18">
        <v>1335</v>
      </c>
      <c r="X16" s="18">
        <v>1337</v>
      </c>
      <c r="Y16" s="18">
        <v>1357</v>
      </c>
    </row>
    <row r="17" spans="1:25" ht="18" customHeight="1">
      <c r="A17" s="14" t="s">
        <v>47</v>
      </c>
      <c r="B17" s="14"/>
      <c r="C17" s="14"/>
      <c r="D17" s="14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</row>
    <row r="18" spans="1:25" ht="18" customHeight="1">
      <c r="A18" s="14"/>
      <c r="B18" s="14"/>
      <c r="C18" s="14"/>
      <c r="D18" s="14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</row>
    <row r="19" spans="1:25" ht="18" customHeight="1"/>
    <row r="20" spans="1:25" ht="18" customHeight="1">
      <c r="A20" s="22" t="s">
        <v>48</v>
      </c>
      <c r="B20" s="73" t="s">
        <v>15</v>
      </c>
      <c r="C20" s="73" t="s">
        <v>16</v>
      </c>
      <c r="D20" s="73" t="s">
        <v>17</v>
      </c>
      <c r="E20" s="73">
        <v>2002</v>
      </c>
      <c r="F20" s="73">
        <v>2003</v>
      </c>
      <c r="G20" s="73">
        <v>2004</v>
      </c>
      <c r="H20" s="73">
        <v>2005</v>
      </c>
      <c r="I20" s="73">
        <v>2006</v>
      </c>
      <c r="J20" s="73">
        <v>2007</v>
      </c>
      <c r="K20" s="73">
        <v>2008</v>
      </c>
      <c r="L20" s="73">
        <v>2009</v>
      </c>
      <c r="M20" s="73">
        <v>2010</v>
      </c>
      <c r="N20" s="73">
        <v>2011</v>
      </c>
      <c r="O20" s="73">
        <v>2012</v>
      </c>
      <c r="P20" s="73">
        <v>2013</v>
      </c>
      <c r="Q20" s="73">
        <v>2014</v>
      </c>
      <c r="R20" s="73">
        <v>2015</v>
      </c>
      <c r="S20" s="73">
        <v>2016</v>
      </c>
      <c r="T20" s="73">
        <v>2017</v>
      </c>
      <c r="U20" s="73">
        <v>2018</v>
      </c>
      <c r="V20" s="73">
        <v>2019</v>
      </c>
      <c r="W20" s="73">
        <v>2020</v>
      </c>
      <c r="X20" s="73">
        <v>2021</v>
      </c>
      <c r="Y20" s="73">
        <v>2022</v>
      </c>
    </row>
    <row r="21" spans="1:25" ht="18" customHeight="1">
      <c r="A21" s="66" t="s">
        <v>38</v>
      </c>
      <c r="B21" s="24">
        <v>7545</v>
      </c>
      <c r="C21" s="24">
        <v>7582</v>
      </c>
      <c r="D21" s="24">
        <v>7630</v>
      </c>
      <c r="E21" s="24">
        <v>7782</v>
      </c>
      <c r="F21" s="24">
        <v>7987</v>
      </c>
      <c r="G21" s="24">
        <v>8098</v>
      </c>
      <c r="H21" s="24">
        <v>8255</v>
      </c>
      <c r="I21" s="24">
        <v>8366</v>
      </c>
      <c r="J21" s="24">
        <v>8499</v>
      </c>
      <c r="K21" s="24">
        <v>8678</v>
      </c>
      <c r="L21" s="24">
        <v>8722</v>
      </c>
      <c r="M21" s="24">
        <v>8603</v>
      </c>
      <c r="N21" s="24">
        <v>8464</v>
      </c>
      <c r="O21" s="24">
        <v>8394</v>
      </c>
      <c r="P21" s="24">
        <v>8330</v>
      </c>
      <c r="Q21" s="24">
        <v>8236</v>
      </c>
      <c r="R21" s="24">
        <v>8197</v>
      </c>
      <c r="S21" s="24">
        <v>8121</v>
      </c>
      <c r="T21" s="24">
        <v>8021</v>
      </c>
      <c r="U21" s="24">
        <v>7950</v>
      </c>
      <c r="V21" s="24">
        <v>7930</v>
      </c>
      <c r="W21" s="24">
        <v>7936</v>
      </c>
      <c r="X21" s="24">
        <v>7976</v>
      </c>
      <c r="Y21" s="24">
        <v>7957</v>
      </c>
    </row>
    <row r="22" spans="1:25" ht="18" customHeight="1">
      <c r="A22" s="74" t="s">
        <v>39</v>
      </c>
      <c r="B22" s="23">
        <v>6400</v>
      </c>
      <c r="C22" s="23">
        <v>6333</v>
      </c>
      <c r="D22" s="23">
        <v>6292</v>
      </c>
      <c r="E22" s="23">
        <v>6268</v>
      </c>
      <c r="F22" s="23">
        <v>6284</v>
      </c>
      <c r="G22" s="23">
        <v>6290</v>
      </c>
      <c r="H22" s="23">
        <v>6324</v>
      </c>
      <c r="I22" s="23">
        <v>6340</v>
      </c>
      <c r="J22" s="23">
        <v>6350</v>
      </c>
      <c r="K22" s="23">
        <v>6354</v>
      </c>
      <c r="L22" s="23">
        <v>6368</v>
      </c>
      <c r="M22" s="23">
        <v>6375</v>
      </c>
      <c r="N22" s="23">
        <v>6388</v>
      </c>
      <c r="O22" s="23">
        <v>6366</v>
      </c>
      <c r="P22" s="23">
        <v>6322</v>
      </c>
      <c r="Q22" s="23">
        <v>6308</v>
      </c>
      <c r="R22" s="23">
        <v>6325</v>
      </c>
      <c r="S22" s="23">
        <v>6282</v>
      </c>
      <c r="T22" s="23">
        <v>6222</v>
      </c>
      <c r="U22" s="23">
        <v>6190</v>
      </c>
      <c r="V22" s="23">
        <v>6169</v>
      </c>
      <c r="W22" s="23">
        <v>6121</v>
      </c>
      <c r="X22" s="23">
        <v>6147</v>
      </c>
      <c r="Y22" s="23">
        <v>6126</v>
      </c>
    </row>
    <row r="23" spans="1:25" ht="18" customHeight="1">
      <c r="A23" s="75" t="s">
        <v>40</v>
      </c>
      <c r="B23" s="16">
        <v>4020</v>
      </c>
      <c r="C23" s="16">
        <v>3942</v>
      </c>
      <c r="D23" s="16">
        <v>3919</v>
      </c>
      <c r="E23" s="16">
        <v>3900</v>
      </c>
      <c r="F23" s="16">
        <v>3881</v>
      </c>
      <c r="G23" s="16">
        <v>3878</v>
      </c>
      <c r="H23" s="16">
        <v>3885</v>
      </c>
      <c r="I23" s="16">
        <v>3881</v>
      </c>
      <c r="J23" s="16">
        <v>3860</v>
      </c>
      <c r="K23" s="16">
        <v>3838</v>
      </c>
      <c r="L23" s="16">
        <v>3815</v>
      </c>
      <c r="M23" s="16">
        <v>3808</v>
      </c>
      <c r="N23" s="16">
        <v>3788</v>
      </c>
      <c r="O23" s="16">
        <v>3774</v>
      </c>
      <c r="P23" s="16">
        <v>3751</v>
      </c>
      <c r="Q23" s="16">
        <v>3764</v>
      </c>
      <c r="R23" s="16">
        <v>3780</v>
      </c>
      <c r="S23" s="16">
        <v>3757</v>
      </c>
      <c r="T23" s="16">
        <v>3736</v>
      </c>
      <c r="U23" s="16">
        <v>3729</v>
      </c>
      <c r="V23" s="16">
        <v>3706</v>
      </c>
      <c r="W23" s="16">
        <v>3686</v>
      </c>
      <c r="X23" s="16">
        <v>3662</v>
      </c>
      <c r="Y23" s="16">
        <v>3630</v>
      </c>
    </row>
    <row r="24" spans="1:25" ht="18" customHeight="1">
      <c r="A24" s="75" t="s">
        <v>41</v>
      </c>
      <c r="B24" s="16">
        <v>602</v>
      </c>
      <c r="C24" s="16">
        <v>590</v>
      </c>
      <c r="D24" s="16">
        <v>578</v>
      </c>
      <c r="E24" s="16">
        <v>569</v>
      </c>
      <c r="F24" s="16">
        <v>553</v>
      </c>
      <c r="G24" s="16">
        <v>536</v>
      </c>
      <c r="H24" s="16">
        <v>529</v>
      </c>
      <c r="I24" s="16">
        <v>518</v>
      </c>
      <c r="J24" s="16">
        <v>511</v>
      </c>
      <c r="K24" s="16">
        <v>500</v>
      </c>
      <c r="L24" s="16">
        <v>496</v>
      </c>
      <c r="M24" s="16">
        <v>489</v>
      </c>
      <c r="N24" s="16">
        <v>485</v>
      </c>
      <c r="O24" s="16">
        <v>479</v>
      </c>
      <c r="P24" s="16">
        <v>464</v>
      </c>
      <c r="Q24" s="16">
        <v>451</v>
      </c>
      <c r="R24" s="16">
        <v>444</v>
      </c>
      <c r="S24" s="16">
        <v>431</v>
      </c>
      <c r="T24" s="16">
        <v>418</v>
      </c>
      <c r="U24" s="16">
        <v>406</v>
      </c>
      <c r="V24" s="16">
        <v>397</v>
      </c>
      <c r="W24" s="16">
        <v>387</v>
      </c>
      <c r="X24" s="16">
        <v>382</v>
      </c>
      <c r="Y24" s="16">
        <v>373</v>
      </c>
    </row>
    <row r="25" spans="1:25" ht="18" customHeight="1">
      <c r="A25" s="75" t="s">
        <v>42</v>
      </c>
      <c r="B25" s="16">
        <v>1654</v>
      </c>
      <c r="C25" s="16">
        <v>1670</v>
      </c>
      <c r="D25" s="16">
        <v>1656</v>
      </c>
      <c r="E25" s="16">
        <v>1656</v>
      </c>
      <c r="F25" s="16">
        <v>1689</v>
      </c>
      <c r="G25" s="16">
        <v>1715</v>
      </c>
      <c r="H25" s="16">
        <v>1739</v>
      </c>
      <c r="I25" s="16">
        <v>1762</v>
      </c>
      <c r="J25" s="16">
        <v>1796</v>
      </c>
      <c r="K25" s="16">
        <v>1829</v>
      </c>
      <c r="L25" s="16">
        <v>1863</v>
      </c>
      <c r="M25" s="16">
        <v>1880</v>
      </c>
      <c r="N25" s="16">
        <v>1926</v>
      </c>
      <c r="O25" s="16">
        <v>1920</v>
      </c>
      <c r="P25" s="16">
        <v>1914</v>
      </c>
      <c r="Q25" s="16">
        <v>1905</v>
      </c>
      <c r="R25" s="16">
        <v>1918</v>
      </c>
      <c r="S25" s="16">
        <v>1906</v>
      </c>
      <c r="T25" s="16">
        <v>1880</v>
      </c>
      <c r="U25" s="16">
        <v>1874</v>
      </c>
      <c r="V25" s="16">
        <v>1882</v>
      </c>
      <c r="W25" s="16">
        <v>1854</v>
      </c>
      <c r="X25" s="16">
        <v>1896</v>
      </c>
      <c r="Y25" s="16">
        <v>1911</v>
      </c>
    </row>
    <row r="26" spans="1:25" ht="18" customHeight="1">
      <c r="A26" s="75" t="s">
        <v>43</v>
      </c>
      <c r="B26" s="16">
        <v>124</v>
      </c>
      <c r="C26" s="16">
        <v>131</v>
      </c>
      <c r="D26" s="16">
        <v>139</v>
      </c>
      <c r="E26" s="16">
        <v>143</v>
      </c>
      <c r="F26" s="16">
        <v>161</v>
      </c>
      <c r="G26" s="16">
        <v>161</v>
      </c>
      <c r="H26" s="16">
        <v>171</v>
      </c>
      <c r="I26" s="16">
        <v>179</v>
      </c>
      <c r="J26" s="16">
        <v>183</v>
      </c>
      <c r="K26" s="16">
        <v>187</v>
      </c>
      <c r="L26" s="16">
        <v>194</v>
      </c>
      <c r="M26" s="16">
        <v>198</v>
      </c>
      <c r="N26" s="16">
        <v>189</v>
      </c>
      <c r="O26" s="16">
        <v>193</v>
      </c>
      <c r="P26" s="16">
        <v>193</v>
      </c>
      <c r="Q26" s="16">
        <v>188</v>
      </c>
      <c r="R26" s="16">
        <v>183</v>
      </c>
      <c r="S26" s="16">
        <v>188</v>
      </c>
      <c r="T26" s="16">
        <v>188</v>
      </c>
      <c r="U26" s="16">
        <v>181</v>
      </c>
      <c r="V26" s="16">
        <v>184</v>
      </c>
      <c r="W26" s="16">
        <v>194</v>
      </c>
      <c r="X26" s="16">
        <v>207</v>
      </c>
      <c r="Y26" s="16">
        <v>212</v>
      </c>
    </row>
    <row r="27" spans="1:25" ht="18" customHeight="1">
      <c r="A27" s="74" t="s">
        <v>44</v>
      </c>
      <c r="B27" s="23">
        <v>1145</v>
      </c>
      <c r="C27" s="23">
        <v>1249</v>
      </c>
      <c r="D27" s="23">
        <v>1338</v>
      </c>
      <c r="E27" s="23">
        <v>1514</v>
      </c>
      <c r="F27" s="23">
        <v>1703</v>
      </c>
      <c r="G27" s="23">
        <v>1808</v>
      </c>
      <c r="H27" s="23">
        <v>1931</v>
      </c>
      <c r="I27" s="23">
        <v>2026</v>
      </c>
      <c r="J27" s="23">
        <v>2149</v>
      </c>
      <c r="K27" s="23">
        <v>2324</v>
      </c>
      <c r="L27" s="23">
        <v>2354</v>
      </c>
      <c r="M27" s="23">
        <v>2228</v>
      </c>
      <c r="N27" s="23">
        <v>2076</v>
      </c>
      <c r="O27" s="23">
        <v>2028</v>
      </c>
      <c r="P27" s="23">
        <v>2008</v>
      </c>
      <c r="Q27" s="23">
        <v>1928</v>
      </c>
      <c r="R27" s="23">
        <v>1872</v>
      </c>
      <c r="S27" s="23">
        <v>1839</v>
      </c>
      <c r="T27" s="23">
        <v>1799</v>
      </c>
      <c r="U27" s="23">
        <v>1760</v>
      </c>
      <c r="V27" s="23">
        <v>1761</v>
      </c>
      <c r="W27" s="23">
        <v>1815</v>
      </c>
      <c r="X27" s="23">
        <v>1829</v>
      </c>
      <c r="Y27" s="23">
        <v>1831</v>
      </c>
    </row>
    <row r="28" spans="1:25" ht="18" customHeight="1">
      <c r="A28" s="75" t="s">
        <v>45</v>
      </c>
      <c r="B28" s="16">
        <v>1059</v>
      </c>
      <c r="C28" s="16">
        <v>1149</v>
      </c>
      <c r="D28" s="16">
        <v>1190</v>
      </c>
      <c r="E28" s="16">
        <v>1294</v>
      </c>
      <c r="F28" s="16">
        <v>1355</v>
      </c>
      <c r="G28" s="16">
        <v>1366</v>
      </c>
      <c r="H28" s="16">
        <v>1378</v>
      </c>
      <c r="I28" s="16">
        <v>1384</v>
      </c>
      <c r="J28" s="16">
        <v>1448</v>
      </c>
      <c r="K28" s="16">
        <v>1456</v>
      </c>
      <c r="L28" s="16">
        <v>1424</v>
      </c>
      <c r="M28" s="16">
        <v>1376</v>
      </c>
      <c r="N28" s="16">
        <v>1315</v>
      </c>
      <c r="O28" s="16">
        <v>1291</v>
      </c>
      <c r="P28" s="16">
        <v>1274</v>
      </c>
      <c r="Q28" s="16">
        <v>1246</v>
      </c>
      <c r="R28" s="16">
        <v>1251</v>
      </c>
      <c r="S28" s="16">
        <v>1240</v>
      </c>
      <c r="T28" s="16">
        <v>1215</v>
      </c>
      <c r="U28" s="16">
        <v>1212</v>
      </c>
      <c r="V28" s="16">
        <v>1200</v>
      </c>
      <c r="W28" s="16">
        <v>1189</v>
      </c>
      <c r="X28" s="16">
        <v>1186</v>
      </c>
      <c r="Y28" s="16">
        <v>1188</v>
      </c>
    </row>
    <row r="29" spans="1:25" ht="18" customHeight="1">
      <c r="A29" s="76" t="s">
        <v>46</v>
      </c>
      <c r="B29" s="18">
        <v>86</v>
      </c>
      <c r="C29" s="18">
        <v>100</v>
      </c>
      <c r="D29" s="18">
        <v>148</v>
      </c>
      <c r="E29" s="18">
        <v>220</v>
      </c>
      <c r="F29" s="18">
        <v>348</v>
      </c>
      <c r="G29" s="18">
        <v>442</v>
      </c>
      <c r="H29" s="18">
        <v>553</v>
      </c>
      <c r="I29" s="18">
        <v>642</v>
      </c>
      <c r="J29" s="18">
        <v>701</v>
      </c>
      <c r="K29" s="18">
        <v>868</v>
      </c>
      <c r="L29" s="18">
        <v>930</v>
      </c>
      <c r="M29" s="18">
        <v>852</v>
      </c>
      <c r="N29" s="18">
        <v>761</v>
      </c>
      <c r="O29" s="18">
        <v>737</v>
      </c>
      <c r="P29" s="18">
        <v>734</v>
      </c>
      <c r="Q29" s="18">
        <v>682</v>
      </c>
      <c r="R29" s="18">
        <v>621</v>
      </c>
      <c r="S29" s="18">
        <v>599</v>
      </c>
      <c r="T29" s="18">
        <v>584</v>
      </c>
      <c r="U29" s="18">
        <v>548</v>
      </c>
      <c r="V29" s="18">
        <v>561</v>
      </c>
      <c r="W29" s="18">
        <v>626</v>
      </c>
      <c r="X29" s="18">
        <v>643</v>
      </c>
      <c r="Y29" s="18">
        <v>643</v>
      </c>
    </row>
    <row r="30" spans="1:25" ht="18" customHeight="1">
      <c r="A30" s="19" t="s">
        <v>47</v>
      </c>
      <c r="B30" s="14"/>
      <c r="C30" s="14"/>
      <c r="D30" s="14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</row>
    <row r="31" spans="1:25" ht="18" customHeight="1">
      <c r="A31" s="14"/>
      <c r="B31" s="14"/>
      <c r="C31" s="14"/>
      <c r="D31" s="14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</row>
    <row r="33" spans="1:25" ht="18" customHeight="1">
      <c r="A33" s="22" t="s">
        <v>49</v>
      </c>
      <c r="B33" s="73" t="s">
        <v>15</v>
      </c>
      <c r="C33" s="73" t="s">
        <v>16</v>
      </c>
      <c r="D33" s="73" t="s">
        <v>17</v>
      </c>
      <c r="E33" s="73">
        <v>2002</v>
      </c>
      <c r="F33" s="73">
        <v>2003</v>
      </c>
      <c r="G33" s="73">
        <v>2004</v>
      </c>
      <c r="H33" s="73">
        <v>2005</v>
      </c>
      <c r="I33" s="73">
        <v>2006</v>
      </c>
      <c r="J33" s="73">
        <v>2007</v>
      </c>
      <c r="K33" s="73">
        <v>2008</v>
      </c>
      <c r="L33" s="73">
        <v>2009</v>
      </c>
      <c r="M33" s="73">
        <v>2010</v>
      </c>
      <c r="N33" s="73">
        <v>2011</v>
      </c>
      <c r="O33" s="73">
        <v>2012</v>
      </c>
      <c r="P33" s="73">
        <v>2013</v>
      </c>
      <c r="Q33" s="73">
        <v>2014</v>
      </c>
      <c r="R33" s="73">
        <v>2015</v>
      </c>
      <c r="S33" s="73">
        <v>2016</v>
      </c>
      <c r="T33" s="73">
        <v>2017</v>
      </c>
      <c r="U33" s="73">
        <v>2018</v>
      </c>
      <c r="V33" s="73">
        <v>2019</v>
      </c>
      <c r="W33" s="73">
        <v>2020</v>
      </c>
      <c r="X33" s="73">
        <v>2021</v>
      </c>
      <c r="Y33" s="73">
        <v>2022</v>
      </c>
    </row>
    <row r="34" spans="1:25" ht="18" customHeight="1">
      <c r="A34" s="66" t="s">
        <v>38</v>
      </c>
      <c r="B34" s="24">
        <v>7310</v>
      </c>
      <c r="C34" s="24">
        <v>7349</v>
      </c>
      <c r="D34" s="24">
        <v>7398</v>
      </c>
      <c r="E34" s="24">
        <v>7538</v>
      </c>
      <c r="F34" s="24">
        <v>7706</v>
      </c>
      <c r="G34" s="24">
        <v>7734</v>
      </c>
      <c r="H34" s="24">
        <v>7883</v>
      </c>
      <c r="I34" s="24">
        <v>8024</v>
      </c>
      <c r="J34" s="24">
        <v>8139</v>
      </c>
      <c r="K34" s="24">
        <v>8313</v>
      </c>
      <c r="L34" s="24">
        <v>8307</v>
      </c>
      <c r="M34" s="24">
        <v>8245</v>
      </c>
      <c r="N34" s="24">
        <v>8151</v>
      </c>
      <c r="O34" s="24">
        <v>8142</v>
      </c>
      <c r="P34" s="24">
        <v>8029</v>
      </c>
      <c r="Q34" s="24">
        <v>7943</v>
      </c>
      <c r="R34" s="24">
        <v>7839</v>
      </c>
      <c r="S34" s="24">
        <v>7792</v>
      </c>
      <c r="T34" s="24">
        <v>7756</v>
      </c>
      <c r="U34" s="24">
        <v>7676</v>
      </c>
      <c r="V34" s="24">
        <v>7655</v>
      </c>
      <c r="W34" s="24">
        <v>7677</v>
      </c>
      <c r="X34" s="24">
        <v>7673</v>
      </c>
      <c r="Y34" s="24">
        <v>7708</v>
      </c>
    </row>
    <row r="35" spans="1:25" ht="18" customHeight="1">
      <c r="A35" s="74" t="s">
        <v>39</v>
      </c>
      <c r="B35" s="23">
        <v>6419</v>
      </c>
      <c r="C35" s="23">
        <v>6356</v>
      </c>
      <c r="D35" s="23">
        <v>6347</v>
      </c>
      <c r="E35" s="23">
        <v>6355</v>
      </c>
      <c r="F35" s="23">
        <v>6356</v>
      </c>
      <c r="G35" s="23">
        <v>6298</v>
      </c>
      <c r="H35" s="23">
        <v>6328</v>
      </c>
      <c r="I35" s="23">
        <v>6336</v>
      </c>
      <c r="J35" s="23">
        <v>6356</v>
      </c>
      <c r="K35" s="23">
        <v>6369</v>
      </c>
      <c r="L35" s="23">
        <v>6360</v>
      </c>
      <c r="M35" s="23">
        <v>6343</v>
      </c>
      <c r="N35" s="23">
        <v>6324</v>
      </c>
      <c r="O35" s="23">
        <v>6334</v>
      </c>
      <c r="P35" s="23">
        <v>6256</v>
      </c>
      <c r="Q35" s="23">
        <v>6221</v>
      </c>
      <c r="R35" s="23">
        <v>6183</v>
      </c>
      <c r="S35" s="23">
        <v>6151</v>
      </c>
      <c r="T35" s="23">
        <v>6125</v>
      </c>
      <c r="U35" s="23">
        <v>6083</v>
      </c>
      <c r="V35" s="23">
        <v>6032</v>
      </c>
      <c r="W35" s="23">
        <v>5975</v>
      </c>
      <c r="X35" s="23">
        <v>5989</v>
      </c>
      <c r="Y35" s="23">
        <v>5989</v>
      </c>
    </row>
    <row r="36" spans="1:25" ht="18" customHeight="1">
      <c r="A36" s="75" t="s">
        <v>40</v>
      </c>
      <c r="B36" s="16">
        <v>4054</v>
      </c>
      <c r="C36" s="16">
        <v>4007</v>
      </c>
      <c r="D36" s="16">
        <v>4010</v>
      </c>
      <c r="E36" s="16">
        <v>4008</v>
      </c>
      <c r="F36" s="16">
        <v>3983</v>
      </c>
      <c r="G36" s="16">
        <v>3928</v>
      </c>
      <c r="H36" s="16">
        <v>3952</v>
      </c>
      <c r="I36" s="16">
        <v>3921</v>
      </c>
      <c r="J36" s="16">
        <v>3914</v>
      </c>
      <c r="K36" s="16">
        <v>3892</v>
      </c>
      <c r="L36" s="16">
        <v>3847</v>
      </c>
      <c r="M36" s="16">
        <v>3833</v>
      </c>
      <c r="N36" s="16">
        <v>3810</v>
      </c>
      <c r="O36" s="16">
        <v>3807</v>
      </c>
      <c r="P36" s="16">
        <v>3780</v>
      </c>
      <c r="Q36" s="16">
        <v>3772</v>
      </c>
      <c r="R36" s="16">
        <v>3767</v>
      </c>
      <c r="S36" s="16">
        <v>3753</v>
      </c>
      <c r="T36" s="16">
        <v>3742</v>
      </c>
      <c r="U36" s="16">
        <v>3724</v>
      </c>
      <c r="V36" s="16">
        <v>3679</v>
      </c>
      <c r="W36" s="16">
        <v>3638</v>
      </c>
      <c r="X36" s="16">
        <v>3616</v>
      </c>
      <c r="Y36" s="16">
        <v>3609</v>
      </c>
    </row>
    <row r="37" spans="1:25" ht="18" customHeight="1">
      <c r="A37" s="75" t="s">
        <v>41</v>
      </c>
      <c r="B37" s="16">
        <v>681</v>
      </c>
      <c r="C37" s="16">
        <v>668</v>
      </c>
      <c r="D37" s="16">
        <v>655</v>
      </c>
      <c r="E37" s="16">
        <v>649</v>
      </c>
      <c r="F37" s="16">
        <v>645</v>
      </c>
      <c r="G37" s="16">
        <v>629</v>
      </c>
      <c r="H37" s="16">
        <v>618</v>
      </c>
      <c r="I37" s="16">
        <v>609</v>
      </c>
      <c r="J37" s="16">
        <v>607</v>
      </c>
      <c r="K37" s="16">
        <v>595</v>
      </c>
      <c r="L37" s="16">
        <v>591</v>
      </c>
      <c r="M37" s="16">
        <v>586</v>
      </c>
      <c r="N37" s="16">
        <v>580</v>
      </c>
      <c r="O37" s="16">
        <v>579</v>
      </c>
      <c r="P37" s="16">
        <v>563</v>
      </c>
      <c r="Q37" s="16">
        <v>546</v>
      </c>
      <c r="R37" s="16">
        <v>530</v>
      </c>
      <c r="S37" s="16">
        <v>529</v>
      </c>
      <c r="T37" s="16">
        <v>513</v>
      </c>
      <c r="U37" s="16">
        <v>504</v>
      </c>
      <c r="V37" s="16">
        <v>492</v>
      </c>
      <c r="W37" s="16">
        <v>487</v>
      </c>
      <c r="X37" s="16">
        <v>470</v>
      </c>
      <c r="Y37" s="16">
        <v>454</v>
      </c>
    </row>
    <row r="38" spans="1:25" ht="18" customHeight="1">
      <c r="A38" s="75" t="s">
        <v>42</v>
      </c>
      <c r="B38" s="16">
        <v>1574</v>
      </c>
      <c r="C38" s="16">
        <v>1565</v>
      </c>
      <c r="D38" s="16">
        <v>1561</v>
      </c>
      <c r="E38" s="16">
        <v>1569</v>
      </c>
      <c r="F38" s="16">
        <v>1593</v>
      </c>
      <c r="G38" s="16">
        <v>1596</v>
      </c>
      <c r="H38" s="16">
        <v>1607</v>
      </c>
      <c r="I38" s="16">
        <v>1657</v>
      </c>
      <c r="J38" s="16">
        <v>1681</v>
      </c>
      <c r="K38" s="16">
        <v>1714</v>
      </c>
      <c r="L38" s="16">
        <v>1749</v>
      </c>
      <c r="M38" s="16">
        <v>1755</v>
      </c>
      <c r="N38" s="16">
        <v>1767</v>
      </c>
      <c r="O38" s="16">
        <v>1781</v>
      </c>
      <c r="P38" s="16">
        <v>1748</v>
      </c>
      <c r="Q38" s="16">
        <v>1742</v>
      </c>
      <c r="R38" s="16">
        <v>1716</v>
      </c>
      <c r="S38" s="16">
        <v>1706</v>
      </c>
      <c r="T38" s="16">
        <v>1705</v>
      </c>
      <c r="U38" s="16">
        <v>1689</v>
      </c>
      <c r="V38" s="16">
        <v>1691</v>
      </c>
      <c r="W38" s="16">
        <v>1684</v>
      </c>
      <c r="X38" s="16">
        <v>1723</v>
      </c>
      <c r="Y38" s="16">
        <v>1741</v>
      </c>
    </row>
    <row r="39" spans="1:25" ht="18" customHeight="1">
      <c r="A39" s="75" t="s">
        <v>43</v>
      </c>
      <c r="B39" s="16">
        <v>109</v>
      </c>
      <c r="C39" s="16">
        <v>116</v>
      </c>
      <c r="D39" s="16">
        <v>121</v>
      </c>
      <c r="E39" s="16">
        <v>129</v>
      </c>
      <c r="F39" s="16">
        <v>135</v>
      </c>
      <c r="G39" s="16">
        <v>145</v>
      </c>
      <c r="H39" s="16">
        <v>151</v>
      </c>
      <c r="I39" s="16">
        <v>149</v>
      </c>
      <c r="J39" s="16">
        <v>154</v>
      </c>
      <c r="K39" s="16">
        <v>168</v>
      </c>
      <c r="L39" s="16">
        <v>173</v>
      </c>
      <c r="M39" s="16">
        <v>169</v>
      </c>
      <c r="N39" s="16">
        <v>167</v>
      </c>
      <c r="O39" s="16">
        <v>167</v>
      </c>
      <c r="P39" s="16">
        <v>165</v>
      </c>
      <c r="Q39" s="16">
        <v>161</v>
      </c>
      <c r="R39" s="16">
        <v>170</v>
      </c>
      <c r="S39" s="16">
        <v>163</v>
      </c>
      <c r="T39" s="16">
        <v>165</v>
      </c>
      <c r="U39" s="16">
        <v>166</v>
      </c>
      <c r="V39" s="16">
        <v>170</v>
      </c>
      <c r="W39" s="16">
        <v>166</v>
      </c>
      <c r="X39" s="16">
        <v>180</v>
      </c>
      <c r="Y39" s="16">
        <v>185</v>
      </c>
    </row>
    <row r="40" spans="1:25" ht="18" customHeight="1">
      <c r="A40" s="74" t="s">
        <v>44</v>
      </c>
      <c r="B40" s="23">
        <v>891</v>
      </c>
      <c r="C40" s="23">
        <v>993</v>
      </c>
      <c r="D40" s="23">
        <v>1051</v>
      </c>
      <c r="E40" s="23">
        <v>1183</v>
      </c>
      <c r="F40" s="23">
        <v>1350</v>
      </c>
      <c r="G40" s="23">
        <v>1436</v>
      </c>
      <c r="H40" s="23">
        <v>1555</v>
      </c>
      <c r="I40" s="23">
        <v>1688</v>
      </c>
      <c r="J40" s="23">
        <v>1783</v>
      </c>
      <c r="K40" s="23">
        <v>1944</v>
      </c>
      <c r="L40" s="23">
        <v>1947</v>
      </c>
      <c r="M40" s="23">
        <v>1902</v>
      </c>
      <c r="N40" s="23">
        <v>1827</v>
      </c>
      <c r="O40" s="23">
        <v>1808</v>
      </c>
      <c r="P40" s="23">
        <v>1773</v>
      </c>
      <c r="Q40" s="23">
        <v>1722</v>
      </c>
      <c r="R40" s="23">
        <v>1656</v>
      </c>
      <c r="S40" s="23">
        <v>1641</v>
      </c>
      <c r="T40" s="23">
        <v>1631</v>
      </c>
      <c r="U40" s="23">
        <v>1593</v>
      </c>
      <c r="V40" s="23">
        <v>1623</v>
      </c>
      <c r="W40" s="23">
        <v>1702</v>
      </c>
      <c r="X40" s="23">
        <v>1684</v>
      </c>
      <c r="Y40" s="23">
        <v>1719</v>
      </c>
    </row>
    <row r="41" spans="1:25" ht="18" customHeight="1">
      <c r="A41" s="75" t="s">
        <v>45</v>
      </c>
      <c r="B41" s="16">
        <v>835</v>
      </c>
      <c r="C41" s="16">
        <v>907</v>
      </c>
      <c r="D41" s="16">
        <v>939</v>
      </c>
      <c r="E41" s="16">
        <v>1002</v>
      </c>
      <c r="F41" s="16">
        <v>1061</v>
      </c>
      <c r="G41" s="16">
        <v>1076</v>
      </c>
      <c r="H41" s="16">
        <v>1084</v>
      </c>
      <c r="I41" s="16">
        <v>1101</v>
      </c>
      <c r="J41" s="16">
        <v>1145</v>
      </c>
      <c r="K41" s="16">
        <v>1161</v>
      </c>
      <c r="L41" s="16">
        <v>1125</v>
      </c>
      <c r="M41" s="16">
        <v>1092</v>
      </c>
      <c r="N41" s="16">
        <v>1066</v>
      </c>
      <c r="O41" s="16">
        <v>1049</v>
      </c>
      <c r="P41" s="16">
        <v>1045</v>
      </c>
      <c r="Q41" s="16">
        <v>1032</v>
      </c>
      <c r="R41" s="16">
        <v>1017</v>
      </c>
      <c r="S41" s="16">
        <v>1019</v>
      </c>
      <c r="T41" s="16">
        <v>998</v>
      </c>
      <c r="U41" s="16">
        <v>989</v>
      </c>
      <c r="V41" s="16">
        <v>997</v>
      </c>
      <c r="W41" s="16">
        <v>993</v>
      </c>
      <c r="X41" s="16">
        <v>990</v>
      </c>
      <c r="Y41" s="16">
        <v>1005</v>
      </c>
    </row>
    <row r="42" spans="1:25" ht="18" customHeight="1">
      <c r="A42" s="76" t="s">
        <v>46</v>
      </c>
      <c r="B42" s="18">
        <v>57</v>
      </c>
      <c r="C42" s="18">
        <v>86</v>
      </c>
      <c r="D42" s="18">
        <v>112</v>
      </c>
      <c r="E42" s="18">
        <v>181</v>
      </c>
      <c r="F42" s="18">
        <v>289</v>
      </c>
      <c r="G42" s="18">
        <v>360</v>
      </c>
      <c r="H42" s="18">
        <v>471</v>
      </c>
      <c r="I42" s="18">
        <v>587</v>
      </c>
      <c r="J42" s="18">
        <v>638</v>
      </c>
      <c r="K42" s="18">
        <v>783</v>
      </c>
      <c r="L42" s="18">
        <v>822</v>
      </c>
      <c r="M42" s="18">
        <v>810</v>
      </c>
      <c r="N42" s="18">
        <v>761</v>
      </c>
      <c r="O42" s="18">
        <v>759</v>
      </c>
      <c r="P42" s="18">
        <v>728</v>
      </c>
      <c r="Q42" s="18">
        <v>690</v>
      </c>
      <c r="R42" s="18">
        <v>639</v>
      </c>
      <c r="S42" s="18">
        <v>622</v>
      </c>
      <c r="T42" s="18">
        <v>633</v>
      </c>
      <c r="U42" s="18">
        <v>604</v>
      </c>
      <c r="V42" s="18">
        <v>626</v>
      </c>
      <c r="W42" s="18">
        <v>709</v>
      </c>
      <c r="X42" s="18">
        <v>694</v>
      </c>
      <c r="Y42" s="18">
        <v>714</v>
      </c>
    </row>
    <row r="43" spans="1:25" ht="18" customHeight="1">
      <c r="A43" s="19" t="s">
        <v>47</v>
      </c>
      <c r="B43" s="14"/>
      <c r="C43" s="14"/>
      <c r="D43" s="14"/>
    </row>
    <row r="47" spans="1:25" ht="21">
      <c r="A47" s="33" t="s">
        <v>50</v>
      </c>
      <c r="B47" s="33"/>
      <c r="C47" s="33"/>
      <c r="D47" s="33"/>
      <c r="E47" s="33"/>
      <c r="F47" s="33"/>
      <c r="G47" s="33"/>
      <c r="H47" s="33"/>
      <c r="I47" s="33"/>
      <c r="J47" s="33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</row>
    <row r="48" spans="1:25" ht="21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</row>
    <row r="49" spans="1:25" ht="16.5">
      <c r="A49" s="21" t="s">
        <v>14</v>
      </c>
      <c r="B49" s="73" t="s">
        <v>15</v>
      </c>
      <c r="C49" s="73" t="s">
        <v>16</v>
      </c>
      <c r="D49" s="73" t="s">
        <v>17</v>
      </c>
      <c r="E49" s="73" t="s">
        <v>18</v>
      </c>
      <c r="F49" s="73" t="s">
        <v>19</v>
      </c>
      <c r="G49" s="73" t="s">
        <v>20</v>
      </c>
      <c r="H49" s="73" t="s">
        <v>21</v>
      </c>
      <c r="I49" s="73" t="s">
        <v>22</v>
      </c>
      <c r="J49" s="73" t="s">
        <v>23</v>
      </c>
      <c r="K49" s="73" t="s">
        <v>24</v>
      </c>
      <c r="L49" s="73" t="s">
        <v>25</v>
      </c>
      <c r="M49" s="73" t="s">
        <v>26</v>
      </c>
      <c r="N49" s="73" t="s">
        <v>27</v>
      </c>
      <c r="O49" s="73" t="s">
        <v>28</v>
      </c>
      <c r="P49" s="73" t="s">
        <v>29</v>
      </c>
      <c r="Q49" s="73" t="s">
        <v>30</v>
      </c>
      <c r="R49" s="73" t="s">
        <v>31</v>
      </c>
      <c r="S49" s="73" t="s">
        <v>32</v>
      </c>
      <c r="T49" s="73" t="s">
        <v>33</v>
      </c>
      <c r="U49" s="73" t="s">
        <v>34</v>
      </c>
      <c r="V49" s="73" t="s">
        <v>35</v>
      </c>
      <c r="W49" s="73" t="s">
        <v>36</v>
      </c>
      <c r="X49" s="116" t="s">
        <v>37</v>
      </c>
      <c r="Y49" s="117" t="s">
        <v>51</v>
      </c>
    </row>
    <row r="50" spans="1:25">
      <c r="A50" s="15" t="s">
        <v>38</v>
      </c>
      <c r="B50" s="118">
        <f>B8/B8</f>
        <v>1</v>
      </c>
      <c r="C50" s="118">
        <f t="shared" ref="C50:Y50" si="0">C8/C8</f>
        <v>1</v>
      </c>
      <c r="D50" s="118">
        <f t="shared" si="0"/>
        <v>1</v>
      </c>
      <c r="E50" s="118">
        <f t="shared" si="0"/>
        <v>1</v>
      </c>
      <c r="F50" s="118">
        <f t="shared" si="0"/>
        <v>1</v>
      </c>
      <c r="G50" s="118">
        <f t="shared" si="0"/>
        <v>1</v>
      </c>
      <c r="H50" s="118">
        <f t="shared" si="0"/>
        <v>1</v>
      </c>
      <c r="I50" s="118">
        <f t="shared" si="0"/>
        <v>1</v>
      </c>
      <c r="J50" s="118">
        <f t="shared" si="0"/>
        <v>1</v>
      </c>
      <c r="K50" s="118">
        <f t="shared" si="0"/>
        <v>1</v>
      </c>
      <c r="L50" s="118">
        <f t="shared" si="0"/>
        <v>1</v>
      </c>
      <c r="M50" s="118">
        <f t="shared" si="0"/>
        <v>1</v>
      </c>
      <c r="N50" s="118">
        <f t="shared" si="0"/>
        <v>1</v>
      </c>
      <c r="O50" s="118">
        <f t="shared" si="0"/>
        <v>1</v>
      </c>
      <c r="P50" s="118">
        <f t="shared" si="0"/>
        <v>1</v>
      </c>
      <c r="Q50" s="118">
        <f t="shared" si="0"/>
        <v>1</v>
      </c>
      <c r="R50" s="118">
        <f t="shared" si="0"/>
        <v>1</v>
      </c>
      <c r="S50" s="118">
        <f t="shared" si="0"/>
        <v>1</v>
      </c>
      <c r="T50" s="118">
        <f t="shared" si="0"/>
        <v>1</v>
      </c>
      <c r="U50" s="118">
        <f t="shared" si="0"/>
        <v>1</v>
      </c>
      <c r="V50" s="118">
        <f t="shared" si="0"/>
        <v>1</v>
      </c>
      <c r="W50" s="118">
        <f t="shared" si="0"/>
        <v>1</v>
      </c>
      <c r="X50" s="118">
        <f t="shared" si="0"/>
        <v>1</v>
      </c>
      <c r="Y50" s="118">
        <f t="shared" si="0"/>
        <v>1</v>
      </c>
    </row>
    <row r="51" spans="1:25">
      <c r="A51" s="12" t="s">
        <v>39</v>
      </c>
      <c r="B51" s="119">
        <f>B9/B8</f>
        <v>0.86287445304611243</v>
      </c>
      <c r="C51" s="119">
        <f t="shared" ref="C51:Y51" si="1">C9/C8</f>
        <v>0.8498426093362802</v>
      </c>
      <c r="D51" s="119">
        <f t="shared" si="1"/>
        <v>0.84103007718924672</v>
      </c>
      <c r="E51" s="119">
        <f t="shared" si="1"/>
        <v>0.82395561357702352</v>
      </c>
      <c r="F51" s="119">
        <f t="shared" si="1"/>
        <v>0.8054546613139616</v>
      </c>
      <c r="G51" s="119">
        <f t="shared" si="1"/>
        <v>0.79509853461344115</v>
      </c>
      <c r="H51" s="119">
        <f t="shared" si="1"/>
        <v>0.78398810261494611</v>
      </c>
      <c r="I51" s="119">
        <f t="shared" si="1"/>
        <v>0.77339841366687001</v>
      </c>
      <c r="J51" s="119">
        <f t="shared" si="1"/>
        <v>0.76367351845173703</v>
      </c>
      <c r="K51" s="119">
        <f t="shared" si="1"/>
        <v>0.74880819257253839</v>
      </c>
      <c r="L51" s="119">
        <f t="shared" si="1"/>
        <v>0.74743085325033765</v>
      </c>
      <c r="M51" s="119">
        <f t="shared" si="1"/>
        <v>0.75486704653371317</v>
      </c>
      <c r="N51" s="119">
        <f t="shared" si="1"/>
        <v>0.7650917845320494</v>
      </c>
      <c r="O51" s="119">
        <f t="shared" si="1"/>
        <v>0.76802128688921145</v>
      </c>
      <c r="P51" s="119">
        <f t="shared" si="1"/>
        <v>0.76887340301974449</v>
      </c>
      <c r="Q51" s="119">
        <f t="shared" si="1"/>
        <v>0.77439891217009704</v>
      </c>
      <c r="R51" s="119">
        <f t="shared" si="1"/>
        <v>0.77999501122474435</v>
      </c>
      <c r="S51" s="119">
        <f t="shared" si="1"/>
        <v>0.78131087789857345</v>
      </c>
      <c r="T51" s="119">
        <f t="shared" si="1"/>
        <v>0.78259491665082082</v>
      </c>
      <c r="U51" s="119">
        <f t="shared" si="1"/>
        <v>0.78542173300908746</v>
      </c>
      <c r="V51" s="119">
        <f t="shared" si="1"/>
        <v>0.7828681424446583</v>
      </c>
      <c r="W51" s="119">
        <f t="shared" si="1"/>
        <v>0.7747389995516557</v>
      </c>
      <c r="X51" s="119">
        <f t="shared" si="1"/>
        <v>0.77551281232027602</v>
      </c>
      <c r="Y51" s="119">
        <f t="shared" si="1"/>
        <v>0.77338014682413025</v>
      </c>
    </row>
    <row r="52" spans="1:25">
      <c r="A52" s="13" t="s">
        <v>40</v>
      </c>
      <c r="B52" s="120">
        <f>B10/B8</f>
        <v>0.54352070010097608</v>
      </c>
      <c r="C52" s="120">
        <f t="shared" ref="C52:Y52" si="2">C10/C8</f>
        <v>0.53238229187596275</v>
      </c>
      <c r="D52" s="120">
        <f t="shared" si="2"/>
        <v>0.5276151184455683</v>
      </c>
      <c r="E52" s="120">
        <f t="shared" si="2"/>
        <v>0.51618798955613576</v>
      </c>
      <c r="F52" s="120">
        <f t="shared" si="2"/>
        <v>0.50111514688077485</v>
      </c>
      <c r="G52" s="120">
        <f t="shared" si="2"/>
        <v>0.49305204648812534</v>
      </c>
      <c r="H52" s="120">
        <f t="shared" si="2"/>
        <v>0.48562399305985871</v>
      </c>
      <c r="I52" s="120">
        <f t="shared" si="2"/>
        <v>0.47602196461256863</v>
      </c>
      <c r="J52" s="120">
        <f t="shared" si="2"/>
        <v>0.46724365909364107</v>
      </c>
      <c r="K52" s="120">
        <f t="shared" si="2"/>
        <v>0.45494673650756284</v>
      </c>
      <c r="L52" s="120">
        <f t="shared" si="2"/>
        <v>0.44993834047800813</v>
      </c>
      <c r="M52" s="120">
        <f t="shared" si="2"/>
        <v>0.45352564102564102</v>
      </c>
      <c r="N52" s="120">
        <f t="shared" si="2"/>
        <v>0.4572976226301535</v>
      </c>
      <c r="O52" s="120">
        <f t="shared" si="2"/>
        <v>0.45845428156748913</v>
      </c>
      <c r="P52" s="120">
        <f t="shared" si="2"/>
        <v>0.46035821260468246</v>
      </c>
      <c r="Q52" s="120">
        <f t="shared" si="2"/>
        <v>0.46578898572223254</v>
      </c>
      <c r="R52" s="120">
        <f t="shared" si="2"/>
        <v>0.47062858568221499</v>
      </c>
      <c r="S52" s="120">
        <f t="shared" si="2"/>
        <v>0.47194118016715891</v>
      </c>
      <c r="T52" s="120">
        <f t="shared" si="2"/>
        <v>0.47398111174494517</v>
      </c>
      <c r="U52" s="120">
        <f t="shared" si="2"/>
        <v>0.47696147446563419</v>
      </c>
      <c r="V52" s="120">
        <f t="shared" si="2"/>
        <v>0.47385306384343923</v>
      </c>
      <c r="W52" s="120">
        <f t="shared" si="2"/>
        <v>0.46909626593223597</v>
      </c>
      <c r="X52" s="120">
        <f t="shared" si="2"/>
        <v>0.46507764074381752</v>
      </c>
      <c r="Y52" s="120">
        <f t="shared" si="2"/>
        <v>0.46211299074369616</v>
      </c>
    </row>
    <row r="53" spans="1:25">
      <c r="A53" s="13" t="s">
        <v>41</v>
      </c>
      <c r="B53" s="120">
        <f>B11/B8</f>
        <v>8.6368226186469207E-2</v>
      </c>
      <c r="C53" s="120">
        <f t="shared" ref="C53:Y53" si="3">C11/C8</f>
        <v>8.4254236152970327E-2</v>
      </c>
      <c r="D53" s="120">
        <f t="shared" si="3"/>
        <v>8.2046845887676342E-2</v>
      </c>
      <c r="E53" s="120">
        <f t="shared" si="3"/>
        <v>7.9503916449086165E-2</v>
      </c>
      <c r="F53" s="120">
        <f t="shared" si="3"/>
        <v>7.6339769323902379E-2</v>
      </c>
      <c r="G53" s="120">
        <f t="shared" si="3"/>
        <v>7.3585144012127332E-2</v>
      </c>
      <c r="H53" s="120">
        <f t="shared" si="3"/>
        <v>7.1074482587681245E-2</v>
      </c>
      <c r="I53" s="120">
        <f t="shared" si="3"/>
        <v>6.8761439902379498E-2</v>
      </c>
      <c r="J53" s="120">
        <f t="shared" si="3"/>
        <v>6.7195576391393202E-2</v>
      </c>
      <c r="K53" s="120">
        <f t="shared" si="3"/>
        <v>6.4445883114590083E-2</v>
      </c>
      <c r="L53" s="120">
        <f t="shared" si="3"/>
        <v>6.3832286100182045E-2</v>
      </c>
      <c r="M53" s="120">
        <f t="shared" si="3"/>
        <v>6.3805792972459641E-2</v>
      </c>
      <c r="N53" s="120">
        <f t="shared" si="3"/>
        <v>6.4098705988564555E-2</v>
      </c>
      <c r="O53" s="120">
        <f t="shared" si="3"/>
        <v>6.3981615868408323E-2</v>
      </c>
      <c r="P53" s="120">
        <f t="shared" si="3"/>
        <v>6.2778898465676386E-2</v>
      </c>
      <c r="Q53" s="120">
        <f t="shared" si="3"/>
        <v>6.1623091662031025E-2</v>
      </c>
      <c r="R53" s="120">
        <f t="shared" si="3"/>
        <v>6.0738338737839861E-2</v>
      </c>
      <c r="S53" s="120">
        <f t="shared" si="3"/>
        <v>6.0328033683152142E-2</v>
      </c>
      <c r="T53" s="120">
        <f t="shared" si="3"/>
        <v>5.9009951194777206E-2</v>
      </c>
      <c r="U53" s="120">
        <f t="shared" si="3"/>
        <v>5.8236272878535771E-2</v>
      </c>
      <c r="V53" s="120">
        <f t="shared" si="3"/>
        <v>5.7042027590632018E-2</v>
      </c>
      <c r="W53" s="120">
        <f t="shared" si="3"/>
        <v>5.5978991865752899E-2</v>
      </c>
      <c r="X53" s="120">
        <f t="shared" si="3"/>
        <v>5.4444373442392488E-2</v>
      </c>
      <c r="Y53" s="120">
        <f t="shared" si="3"/>
        <v>5.2792850303223747E-2</v>
      </c>
    </row>
    <row r="54" spans="1:25">
      <c r="A54" s="13" t="s">
        <v>42</v>
      </c>
      <c r="B54" s="120">
        <f>B12/B8</f>
        <v>0.21730057219791316</v>
      </c>
      <c r="C54" s="120">
        <f t="shared" ref="C54:Y54" si="4">C12/C8</f>
        <v>0.2166633179291407</v>
      </c>
      <c r="D54" s="120">
        <f t="shared" si="4"/>
        <v>0.21406707479371839</v>
      </c>
      <c r="E54" s="120">
        <f t="shared" si="4"/>
        <v>0.21050913838120106</v>
      </c>
      <c r="F54" s="120">
        <f t="shared" si="4"/>
        <v>0.20913783215446377</v>
      </c>
      <c r="G54" s="120">
        <f t="shared" si="4"/>
        <v>0.209133400707428</v>
      </c>
      <c r="H54" s="120">
        <f t="shared" si="4"/>
        <v>0.20733672078324453</v>
      </c>
      <c r="I54" s="120">
        <f t="shared" si="4"/>
        <v>0.20860280658938377</v>
      </c>
      <c r="J54" s="120">
        <f t="shared" si="4"/>
        <v>0.20897944464478904</v>
      </c>
      <c r="K54" s="120">
        <f t="shared" si="4"/>
        <v>0.20852215878994762</v>
      </c>
      <c r="L54" s="120">
        <f t="shared" si="4"/>
        <v>0.21210875565212284</v>
      </c>
      <c r="M54" s="120">
        <f t="shared" si="4"/>
        <v>0.21575261158594491</v>
      </c>
      <c r="N54" s="120">
        <f t="shared" si="4"/>
        <v>0.22226903400541678</v>
      </c>
      <c r="O54" s="120">
        <f t="shared" si="4"/>
        <v>0.22381470730527334</v>
      </c>
      <c r="P54" s="120">
        <f t="shared" si="4"/>
        <v>0.22385231371110703</v>
      </c>
      <c r="Q54" s="120">
        <f t="shared" si="4"/>
        <v>0.22541566227826196</v>
      </c>
      <c r="R54" s="120">
        <f t="shared" si="4"/>
        <v>0.2266151159890247</v>
      </c>
      <c r="S54" s="120">
        <f t="shared" si="4"/>
        <v>0.22698422673285992</v>
      </c>
      <c r="T54" s="120">
        <f t="shared" si="4"/>
        <v>0.22722951131393801</v>
      </c>
      <c r="U54" s="120">
        <f t="shared" si="4"/>
        <v>0.22801740688595931</v>
      </c>
      <c r="V54" s="120">
        <f t="shared" si="4"/>
        <v>0.22925890279114533</v>
      </c>
      <c r="W54" s="120">
        <f t="shared" si="4"/>
        <v>0.22660603343367705</v>
      </c>
      <c r="X54" s="120">
        <f t="shared" si="4"/>
        <v>0.23126078343664133</v>
      </c>
      <c r="Y54" s="120">
        <f t="shared" si="4"/>
        <v>0.23313118416852857</v>
      </c>
    </row>
    <row r="55" spans="1:25">
      <c r="A55" s="13" t="s">
        <v>43</v>
      </c>
      <c r="B55" s="120">
        <f>B13/B8</f>
        <v>1.5684954560753955E-2</v>
      </c>
      <c r="C55" s="120">
        <f t="shared" ref="C55:Y55" si="5">C13/C8</f>
        <v>1.6542763378206416E-2</v>
      </c>
      <c r="D55" s="120">
        <f t="shared" si="5"/>
        <v>1.7301038062283738E-2</v>
      </c>
      <c r="E55" s="120">
        <f t="shared" si="5"/>
        <v>1.7754569190600523E-2</v>
      </c>
      <c r="F55" s="120">
        <f t="shared" si="5"/>
        <v>1.886191295482062E-2</v>
      </c>
      <c r="G55" s="120">
        <f t="shared" si="5"/>
        <v>1.9327943405760484E-2</v>
      </c>
      <c r="H55" s="120">
        <f t="shared" si="5"/>
        <v>1.9952906184161606E-2</v>
      </c>
      <c r="I55" s="120">
        <f t="shared" si="5"/>
        <v>2.0012202562538134E-2</v>
      </c>
      <c r="J55" s="120">
        <f t="shared" si="5"/>
        <v>2.0254838321913691E-2</v>
      </c>
      <c r="K55" s="120">
        <f t="shared" si="5"/>
        <v>2.0893414160437877E-2</v>
      </c>
      <c r="L55" s="120">
        <f t="shared" si="5"/>
        <v>2.1551471020024665E-2</v>
      </c>
      <c r="M55" s="120">
        <f t="shared" si="5"/>
        <v>2.1783000949667616E-2</v>
      </c>
      <c r="N55" s="120">
        <f t="shared" si="5"/>
        <v>2.1426421907914536E-2</v>
      </c>
      <c r="O55" s="120">
        <f t="shared" si="5"/>
        <v>2.1770682148040638E-2</v>
      </c>
      <c r="P55" s="120">
        <f t="shared" si="5"/>
        <v>2.1883978238278624E-2</v>
      </c>
      <c r="Q55" s="120">
        <f t="shared" si="5"/>
        <v>2.1571172507571543E-2</v>
      </c>
      <c r="R55" s="120">
        <f t="shared" si="5"/>
        <v>2.2012970815664754E-2</v>
      </c>
      <c r="S55" s="120">
        <f t="shared" si="5"/>
        <v>2.2057437315402502E-2</v>
      </c>
      <c r="T55" s="120">
        <f t="shared" si="5"/>
        <v>2.2374342397160425E-2</v>
      </c>
      <c r="U55" s="120">
        <f t="shared" si="5"/>
        <v>2.2206578778958146E-2</v>
      </c>
      <c r="V55" s="120">
        <f t="shared" si="5"/>
        <v>2.271414821944177E-2</v>
      </c>
      <c r="W55" s="120">
        <f t="shared" si="5"/>
        <v>2.3057708319989753E-2</v>
      </c>
      <c r="X55" s="120">
        <f t="shared" si="5"/>
        <v>2.4730014697424755E-2</v>
      </c>
      <c r="Y55" s="120">
        <f t="shared" si="5"/>
        <v>2.5343121608681775E-2</v>
      </c>
    </row>
    <row r="56" spans="1:25">
      <c r="A56" s="12" t="s">
        <v>44</v>
      </c>
      <c r="B56" s="119">
        <f>B14/B8</f>
        <v>0.13712554695388757</v>
      </c>
      <c r="C56" s="119">
        <f t="shared" ref="C56:Y56" si="6">C14/C8</f>
        <v>0.15015739066371978</v>
      </c>
      <c r="D56" s="119">
        <f t="shared" si="6"/>
        <v>0.15896992281075326</v>
      </c>
      <c r="E56" s="119">
        <f t="shared" si="6"/>
        <v>0.17604438642297651</v>
      </c>
      <c r="F56" s="119">
        <f t="shared" si="6"/>
        <v>0.19454533868603835</v>
      </c>
      <c r="G56" s="119">
        <f t="shared" si="6"/>
        <v>0.20490146538655887</v>
      </c>
      <c r="H56" s="119">
        <f t="shared" si="6"/>
        <v>0.21601189738505391</v>
      </c>
      <c r="I56" s="119">
        <f t="shared" si="6"/>
        <v>0.22660158633312996</v>
      </c>
      <c r="J56" s="119">
        <f t="shared" si="6"/>
        <v>0.23632648154826302</v>
      </c>
      <c r="K56" s="119">
        <f t="shared" si="6"/>
        <v>0.25119180742746161</v>
      </c>
      <c r="L56" s="119">
        <f t="shared" si="6"/>
        <v>0.25256914674966235</v>
      </c>
      <c r="M56" s="119">
        <f t="shared" si="6"/>
        <v>0.2451329534662868</v>
      </c>
      <c r="N56" s="119">
        <f t="shared" si="6"/>
        <v>0.23490821546795065</v>
      </c>
      <c r="O56" s="119">
        <f t="shared" si="6"/>
        <v>0.23197871311078858</v>
      </c>
      <c r="P56" s="119">
        <f t="shared" si="6"/>
        <v>0.23112659698025551</v>
      </c>
      <c r="Q56" s="119">
        <f t="shared" si="6"/>
        <v>0.22560108782990296</v>
      </c>
      <c r="R56" s="119">
        <f t="shared" si="6"/>
        <v>0.22000498877525568</v>
      </c>
      <c r="S56" s="119">
        <f t="shared" si="6"/>
        <v>0.21868912210142652</v>
      </c>
      <c r="T56" s="119">
        <f t="shared" si="6"/>
        <v>0.21740508334917918</v>
      </c>
      <c r="U56" s="119">
        <f t="shared" si="6"/>
        <v>0.21457826699091259</v>
      </c>
      <c r="V56" s="119">
        <f t="shared" si="6"/>
        <v>0.21713185755534167</v>
      </c>
      <c r="W56" s="119">
        <f t="shared" si="6"/>
        <v>0.22526100044834432</v>
      </c>
      <c r="X56" s="119">
        <f t="shared" si="6"/>
        <v>0.22448718767972395</v>
      </c>
      <c r="Y56" s="119">
        <f t="shared" si="6"/>
        <v>0.22661985317586977</v>
      </c>
    </row>
    <row r="57" spans="1:25">
      <c r="A57" s="13" t="s">
        <v>45</v>
      </c>
      <c r="B57" s="120">
        <f>B15/B8</f>
        <v>0.12749915853248064</v>
      </c>
      <c r="C57" s="120">
        <f t="shared" ref="C57:Y57" si="7">C15/C8</f>
        <v>0.13770008706717568</v>
      </c>
      <c r="D57" s="120">
        <f t="shared" si="7"/>
        <v>0.14166888474846953</v>
      </c>
      <c r="E57" s="120">
        <f t="shared" si="7"/>
        <v>0.14986945169712793</v>
      </c>
      <c r="F57" s="120">
        <f t="shared" si="7"/>
        <v>0.15395399222583317</v>
      </c>
      <c r="G57" s="120">
        <f t="shared" si="7"/>
        <v>0.15424456796361799</v>
      </c>
      <c r="H57" s="120">
        <f t="shared" si="7"/>
        <v>0.15255917709753378</v>
      </c>
      <c r="I57" s="120">
        <f t="shared" si="7"/>
        <v>0.15161683953630262</v>
      </c>
      <c r="J57" s="120">
        <f t="shared" si="7"/>
        <v>0.15584805866089674</v>
      </c>
      <c r="K57" s="120">
        <f t="shared" si="7"/>
        <v>0.15402271790948149</v>
      </c>
      <c r="L57" s="120">
        <f t="shared" si="7"/>
        <v>0.14968583005461272</v>
      </c>
      <c r="M57" s="120">
        <f t="shared" si="7"/>
        <v>0.14648622981956316</v>
      </c>
      <c r="N57" s="120">
        <f t="shared" si="7"/>
        <v>0.14330424315377671</v>
      </c>
      <c r="O57" s="120">
        <f t="shared" si="7"/>
        <v>0.14150943396226415</v>
      </c>
      <c r="P57" s="120">
        <f t="shared" si="7"/>
        <v>0.1417568311021456</v>
      </c>
      <c r="Q57" s="120">
        <f t="shared" si="7"/>
        <v>0.14079980221274491</v>
      </c>
      <c r="R57" s="120">
        <f t="shared" si="7"/>
        <v>0.14143177849837865</v>
      </c>
      <c r="S57" s="120">
        <f t="shared" si="7"/>
        <v>0.14195940426066739</v>
      </c>
      <c r="T57" s="120">
        <f t="shared" si="7"/>
        <v>0.14026747797426634</v>
      </c>
      <c r="U57" s="120">
        <f t="shared" si="7"/>
        <v>0.14085498528094201</v>
      </c>
      <c r="V57" s="120">
        <f t="shared" si="7"/>
        <v>0.14096888033365415</v>
      </c>
      <c r="W57" s="120">
        <f t="shared" si="7"/>
        <v>0.13975533209504901</v>
      </c>
      <c r="X57" s="120">
        <f t="shared" si="7"/>
        <v>0.13905041855709629</v>
      </c>
      <c r="Y57" s="120">
        <f t="shared" si="7"/>
        <v>0.13999361634216406</v>
      </c>
    </row>
    <row r="58" spans="1:25">
      <c r="A58" s="17" t="s">
        <v>46</v>
      </c>
      <c r="B58" s="121">
        <f>B16/B8</f>
        <v>9.6263884214069333E-3</v>
      </c>
      <c r="C58" s="121">
        <f t="shared" ref="C58:Y58" si="8">C16/C8</f>
        <v>1.2457303596544103E-2</v>
      </c>
      <c r="D58" s="121">
        <f t="shared" si="8"/>
        <v>1.7301038062283738E-2</v>
      </c>
      <c r="E58" s="121">
        <f t="shared" si="8"/>
        <v>2.6174934725848566E-2</v>
      </c>
      <c r="F58" s="121">
        <f t="shared" si="8"/>
        <v>4.0591346460205187E-2</v>
      </c>
      <c r="G58" s="121">
        <f t="shared" si="8"/>
        <v>5.0656897422940876E-2</v>
      </c>
      <c r="H58" s="121">
        <f t="shared" si="8"/>
        <v>6.3452720287520137E-2</v>
      </c>
      <c r="I58" s="121">
        <f t="shared" si="8"/>
        <v>7.4984746796827331E-2</v>
      </c>
      <c r="J58" s="121">
        <f t="shared" si="8"/>
        <v>8.0478422887366272E-2</v>
      </c>
      <c r="K58" s="121">
        <f t="shared" si="8"/>
        <v>9.7169089517980103E-2</v>
      </c>
      <c r="L58" s="121">
        <f t="shared" si="8"/>
        <v>0.10288331669504962</v>
      </c>
      <c r="M58" s="121">
        <f t="shared" si="8"/>
        <v>9.8646723646723652E-2</v>
      </c>
      <c r="N58" s="121">
        <f t="shared" si="8"/>
        <v>9.1603972314173943E-2</v>
      </c>
      <c r="O58" s="121">
        <f t="shared" si="8"/>
        <v>9.0469279148524429E-2</v>
      </c>
      <c r="P58" s="121">
        <f t="shared" si="8"/>
        <v>8.9369765878109908E-2</v>
      </c>
      <c r="Q58" s="121">
        <f t="shared" si="8"/>
        <v>8.4801285617158051E-2</v>
      </c>
      <c r="R58" s="121">
        <f t="shared" si="8"/>
        <v>7.8573210276877026E-2</v>
      </c>
      <c r="S58" s="121">
        <f t="shared" si="8"/>
        <v>7.6729717840759132E-2</v>
      </c>
      <c r="T58" s="121">
        <f t="shared" si="8"/>
        <v>7.7137605374912849E-2</v>
      </c>
      <c r="U58" s="121">
        <f t="shared" si="8"/>
        <v>7.3723281709970556E-2</v>
      </c>
      <c r="V58" s="121">
        <f t="shared" si="8"/>
        <v>7.6162977221687522E-2</v>
      </c>
      <c r="W58" s="121">
        <f t="shared" si="8"/>
        <v>8.550566835329533E-2</v>
      </c>
      <c r="X58" s="121">
        <f t="shared" si="8"/>
        <v>8.543676912262764E-2</v>
      </c>
      <c r="Y58" s="121">
        <f t="shared" si="8"/>
        <v>8.6626236833705711E-2</v>
      </c>
    </row>
    <row r="59" spans="1:25">
      <c r="A59" s="14" t="s">
        <v>52</v>
      </c>
      <c r="B59" s="122"/>
      <c r="C59" s="14"/>
      <c r="D59" s="14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02"/>
      <c r="Y59" s="102"/>
    </row>
    <row r="60" spans="1:25">
      <c r="A60" s="14"/>
      <c r="B60" s="122"/>
      <c r="C60" s="14"/>
      <c r="D60" s="14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02"/>
      <c r="Y60" s="102"/>
    </row>
    <row r="61" spans="1:25">
      <c r="A61" s="14"/>
      <c r="B61" s="122"/>
      <c r="C61" s="14"/>
      <c r="D61" s="14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02"/>
      <c r="Y61" s="102"/>
    </row>
    <row r="62" spans="1:25" ht="16.5">
      <c r="A62" s="22" t="s">
        <v>48</v>
      </c>
      <c r="B62" s="73" t="s">
        <v>15</v>
      </c>
      <c r="C62" s="73" t="s">
        <v>16</v>
      </c>
      <c r="D62" s="73" t="s">
        <v>17</v>
      </c>
      <c r="E62" s="73">
        <v>2002</v>
      </c>
      <c r="F62" s="73">
        <v>2003</v>
      </c>
      <c r="G62" s="73">
        <v>2004</v>
      </c>
      <c r="H62" s="73">
        <v>2005</v>
      </c>
      <c r="I62" s="73">
        <v>2006</v>
      </c>
      <c r="J62" s="73">
        <v>2007</v>
      </c>
      <c r="K62" s="73">
        <v>2008</v>
      </c>
      <c r="L62" s="73">
        <v>2009</v>
      </c>
      <c r="M62" s="73">
        <v>2010</v>
      </c>
      <c r="N62" s="73">
        <v>2011</v>
      </c>
      <c r="O62" s="73">
        <v>2012</v>
      </c>
      <c r="P62" s="73">
        <v>2013</v>
      </c>
      <c r="Q62" s="73">
        <v>2014</v>
      </c>
      <c r="R62" s="73">
        <v>2015</v>
      </c>
      <c r="S62" s="73">
        <v>2016</v>
      </c>
      <c r="T62" s="73">
        <v>2017</v>
      </c>
      <c r="U62" s="73">
        <v>2018</v>
      </c>
      <c r="V62" s="73">
        <v>2019</v>
      </c>
      <c r="W62" s="73">
        <v>2020</v>
      </c>
      <c r="X62" s="123">
        <v>2021</v>
      </c>
      <c r="Y62" s="124" t="s">
        <v>51</v>
      </c>
    </row>
    <row r="63" spans="1:25">
      <c r="A63" s="66" t="s">
        <v>38</v>
      </c>
      <c r="B63" s="118">
        <f>B21/B21</f>
        <v>1</v>
      </c>
      <c r="C63" s="118">
        <f t="shared" ref="C63:Y63" si="9">C21/C21</f>
        <v>1</v>
      </c>
      <c r="D63" s="118">
        <f t="shared" si="9"/>
        <v>1</v>
      </c>
      <c r="E63" s="118">
        <f t="shared" si="9"/>
        <v>1</v>
      </c>
      <c r="F63" s="118">
        <f t="shared" si="9"/>
        <v>1</v>
      </c>
      <c r="G63" s="118">
        <f t="shared" si="9"/>
        <v>1</v>
      </c>
      <c r="H63" s="118">
        <f t="shared" si="9"/>
        <v>1</v>
      </c>
      <c r="I63" s="118">
        <f t="shared" si="9"/>
        <v>1</v>
      </c>
      <c r="J63" s="118">
        <f t="shared" si="9"/>
        <v>1</v>
      </c>
      <c r="K63" s="118">
        <f t="shared" si="9"/>
        <v>1</v>
      </c>
      <c r="L63" s="118">
        <f t="shared" si="9"/>
        <v>1</v>
      </c>
      <c r="M63" s="118">
        <f t="shared" si="9"/>
        <v>1</v>
      </c>
      <c r="N63" s="118">
        <f t="shared" si="9"/>
        <v>1</v>
      </c>
      <c r="O63" s="118">
        <f t="shared" si="9"/>
        <v>1</v>
      </c>
      <c r="P63" s="118">
        <f t="shared" si="9"/>
        <v>1</v>
      </c>
      <c r="Q63" s="118">
        <f t="shared" si="9"/>
        <v>1</v>
      </c>
      <c r="R63" s="118">
        <f t="shared" si="9"/>
        <v>1</v>
      </c>
      <c r="S63" s="118">
        <f t="shared" si="9"/>
        <v>1</v>
      </c>
      <c r="T63" s="118">
        <f t="shared" si="9"/>
        <v>1</v>
      </c>
      <c r="U63" s="118">
        <f t="shared" si="9"/>
        <v>1</v>
      </c>
      <c r="V63" s="118">
        <f t="shared" si="9"/>
        <v>1</v>
      </c>
      <c r="W63" s="118">
        <f t="shared" si="9"/>
        <v>1</v>
      </c>
      <c r="X63" s="125">
        <f t="shared" si="9"/>
        <v>1</v>
      </c>
      <c r="Y63" s="126">
        <f t="shared" si="9"/>
        <v>1</v>
      </c>
    </row>
    <row r="64" spans="1:25">
      <c r="A64" s="74" t="s">
        <v>39</v>
      </c>
      <c r="B64" s="119">
        <f>B22/B21</f>
        <v>0.84824387011265734</v>
      </c>
      <c r="C64" s="119">
        <f t="shared" ref="C64:Y64" si="10">C22/C21</f>
        <v>0.83526773938274856</v>
      </c>
      <c r="D64" s="119">
        <f t="shared" si="10"/>
        <v>0.82463958060288334</v>
      </c>
      <c r="E64" s="119">
        <f t="shared" si="10"/>
        <v>0.80544847083012083</v>
      </c>
      <c r="F64" s="119">
        <f t="shared" si="10"/>
        <v>0.78677851508701635</v>
      </c>
      <c r="G64" s="119">
        <f t="shared" si="10"/>
        <v>0.77673499629538156</v>
      </c>
      <c r="H64" s="119">
        <f t="shared" si="10"/>
        <v>0.76608116293155659</v>
      </c>
      <c r="I64" s="119">
        <f t="shared" si="10"/>
        <v>0.75782930910829549</v>
      </c>
      <c r="J64" s="119">
        <f t="shared" si="10"/>
        <v>0.74714672314389929</v>
      </c>
      <c r="K64" s="119">
        <f t="shared" si="10"/>
        <v>0.73219635860797416</v>
      </c>
      <c r="L64" s="119">
        <f t="shared" si="10"/>
        <v>0.73010777344645728</v>
      </c>
      <c r="M64" s="119">
        <f t="shared" si="10"/>
        <v>0.74102057421829592</v>
      </c>
      <c r="N64" s="119">
        <f t="shared" si="10"/>
        <v>0.75472589792060496</v>
      </c>
      <c r="O64" s="119">
        <f t="shared" si="10"/>
        <v>0.75839885632594706</v>
      </c>
      <c r="P64" s="119">
        <f t="shared" si="10"/>
        <v>0.7589435774309724</v>
      </c>
      <c r="Q64" s="119">
        <f t="shared" si="10"/>
        <v>0.76590577950461391</v>
      </c>
      <c r="R64" s="119">
        <f t="shared" si="10"/>
        <v>0.77162376479199712</v>
      </c>
      <c r="S64" s="119">
        <f t="shared" si="10"/>
        <v>0.77355005541189503</v>
      </c>
      <c r="T64" s="119">
        <f t="shared" si="10"/>
        <v>0.77571375140256826</v>
      </c>
      <c r="U64" s="119">
        <f t="shared" si="10"/>
        <v>0.77861635220125791</v>
      </c>
      <c r="V64" s="119">
        <f t="shared" si="10"/>
        <v>0.77793190416141234</v>
      </c>
      <c r="W64" s="119">
        <f t="shared" si="10"/>
        <v>0.77129536290322576</v>
      </c>
      <c r="X64" s="125">
        <f t="shared" si="10"/>
        <v>0.77068706118355068</v>
      </c>
      <c r="Y64" s="127">
        <f t="shared" si="10"/>
        <v>0.76988814879979894</v>
      </c>
    </row>
    <row r="65" spans="1:25">
      <c r="A65" s="75" t="s">
        <v>40</v>
      </c>
      <c r="B65" s="120">
        <f>B23/B21</f>
        <v>0.53280318091451295</v>
      </c>
      <c r="C65" s="120">
        <f t="shared" ref="C65:Y65" si="11">C23/C21</f>
        <v>0.51991558955420736</v>
      </c>
      <c r="D65" s="120">
        <f t="shared" si="11"/>
        <v>0.5136304062909568</v>
      </c>
      <c r="E65" s="120">
        <f t="shared" si="11"/>
        <v>0.50115651503469549</v>
      </c>
      <c r="F65" s="120">
        <f t="shared" si="11"/>
        <v>0.48591461124327029</v>
      </c>
      <c r="G65" s="120">
        <f t="shared" si="11"/>
        <v>0.47888367498147688</v>
      </c>
      <c r="H65" s="120">
        <f t="shared" si="11"/>
        <v>0.47062386432465175</v>
      </c>
      <c r="I65" s="120">
        <f t="shared" si="11"/>
        <v>0.46390150609610326</v>
      </c>
      <c r="J65" s="120">
        <f t="shared" si="11"/>
        <v>0.45417107895046477</v>
      </c>
      <c r="K65" s="120">
        <f t="shared" si="11"/>
        <v>0.44226780364139201</v>
      </c>
      <c r="L65" s="120">
        <f t="shared" si="11"/>
        <v>0.4373996789727127</v>
      </c>
      <c r="M65" s="120">
        <f t="shared" si="11"/>
        <v>0.44263628966639545</v>
      </c>
      <c r="N65" s="120">
        <f t="shared" si="11"/>
        <v>0.44754253308128544</v>
      </c>
      <c r="O65" s="120">
        <f t="shared" si="11"/>
        <v>0.44960686204431738</v>
      </c>
      <c r="P65" s="120">
        <f t="shared" si="11"/>
        <v>0.45030012004801923</v>
      </c>
      <c r="Q65" s="120">
        <f t="shared" si="11"/>
        <v>0.45701796988829529</v>
      </c>
      <c r="R65" s="120">
        <f t="shared" si="11"/>
        <v>0.46114432109308284</v>
      </c>
      <c r="S65" s="120">
        <f t="shared" si="11"/>
        <v>0.46262775520256127</v>
      </c>
      <c r="T65" s="120">
        <f t="shared" si="11"/>
        <v>0.46577733449694553</v>
      </c>
      <c r="U65" s="120">
        <f t="shared" si="11"/>
        <v>0.46905660377358488</v>
      </c>
      <c r="V65" s="120">
        <f t="shared" si="11"/>
        <v>0.46733921815889029</v>
      </c>
      <c r="W65" s="120">
        <f t="shared" si="11"/>
        <v>0.46446572580645162</v>
      </c>
      <c r="X65" s="128">
        <f t="shared" si="11"/>
        <v>0.45912738214643933</v>
      </c>
      <c r="Y65" s="129">
        <f t="shared" si="11"/>
        <v>0.45620208621339703</v>
      </c>
    </row>
    <row r="66" spans="1:25">
      <c r="A66" s="75" t="s">
        <v>41</v>
      </c>
      <c r="B66" s="120">
        <f>B24/B21</f>
        <v>7.9787939032471833E-2</v>
      </c>
      <c r="C66" s="120">
        <f t="shared" ref="C66:Y66" si="12">C24/C21</f>
        <v>7.781587971511475E-2</v>
      </c>
      <c r="D66" s="120">
        <f t="shared" si="12"/>
        <v>7.5753604193971161E-2</v>
      </c>
      <c r="E66" s="120">
        <f t="shared" si="12"/>
        <v>7.311745052685685E-2</v>
      </c>
      <c r="F66" s="120">
        <f t="shared" si="12"/>
        <v>6.9237510955302367E-2</v>
      </c>
      <c r="G66" s="120">
        <f t="shared" si="12"/>
        <v>6.6189182514201042E-2</v>
      </c>
      <c r="H66" s="120">
        <f t="shared" si="12"/>
        <v>6.4082374318594787E-2</v>
      </c>
      <c r="I66" s="120">
        <f t="shared" si="12"/>
        <v>6.1917284245756633E-2</v>
      </c>
      <c r="J66" s="120">
        <f t="shared" si="12"/>
        <v>6.0124720555359452E-2</v>
      </c>
      <c r="K66" s="120">
        <f t="shared" si="12"/>
        <v>5.7616962433740496E-2</v>
      </c>
      <c r="L66" s="120">
        <f t="shared" si="12"/>
        <v>5.6867690896583355E-2</v>
      </c>
      <c r="M66" s="120">
        <f t="shared" si="12"/>
        <v>5.6840636987097522E-2</v>
      </c>
      <c r="N66" s="120">
        <f t="shared" si="12"/>
        <v>5.7301512287334593E-2</v>
      </c>
      <c r="O66" s="120">
        <f t="shared" si="12"/>
        <v>5.7064569930903024E-2</v>
      </c>
      <c r="P66" s="120">
        <f t="shared" si="12"/>
        <v>5.5702280912364947E-2</v>
      </c>
      <c r="Q66" s="120">
        <f t="shared" si="12"/>
        <v>5.4759592034968434E-2</v>
      </c>
      <c r="R66" s="120">
        <f t="shared" si="12"/>
        <v>5.4166158350616077E-2</v>
      </c>
      <c r="S66" s="120">
        <f t="shared" si="12"/>
        <v>5.3072281738702133E-2</v>
      </c>
      <c r="T66" s="120">
        <f t="shared" si="12"/>
        <v>5.2113202842538335E-2</v>
      </c>
      <c r="U66" s="120">
        <f t="shared" si="12"/>
        <v>5.1069182389937108E-2</v>
      </c>
      <c r="V66" s="120">
        <f t="shared" si="12"/>
        <v>5.0063051702395965E-2</v>
      </c>
      <c r="W66" s="120">
        <f t="shared" si="12"/>
        <v>4.8765120967741937E-2</v>
      </c>
      <c r="X66" s="128">
        <f t="shared" si="12"/>
        <v>4.7893681043129389E-2</v>
      </c>
      <c r="Y66" s="129">
        <f t="shared" si="12"/>
        <v>4.687696367977881E-2</v>
      </c>
    </row>
    <row r="67" spans="1:25">
      <c r="A67" s="75" t="s">
        <v>42</v>
      </c>
      <c r="B67" s="120">
        <f>B25/B21</f>
        <v>0.2192180251822399</v>
      </c>
      <c r="C67" s="120">
        <f t="shared" ref="C67:Y67" si="13">C25/C21</f>
        <v>0.22025850699024005</v>
      </c>
      <c r="D67" s="120">
        <f t="shared" si="13"/>
        <v>0.21703800786369593</v>
      </c>
      <c r="E67" s="120">
        <f t="shared" si="13"/>
        <v>0.212798766383963</v>
      </c>
      <c r="F67" s="120">
        <f t="shared" si="13"/>
        <v>0.21146863653436834</v>
      </c>
      <c r="G67" s="120">
        <f t="shared" si="13"/>
        <v>0.21178068658928131</v>
      </c>
      <c r="H67" s="120">
        <f t="shared" si="13"/>
        <v>0.21066020593579649</v>
      </c>
      <c r="I67" s="120">
        <f t="shared" si="13"/>
        <v>0.21061439158498685</v>
      </c>
      <c r="J67" s="120">
        <f t="shared" si="13"/>
        <v>0.21131897870337688</v>
      </c>
      <c r="K67" s="120">
        <f t="shared" si="13"/>
        <v>0.21076284858262273</v>
      </c>
      <c r="L67" s="120">
        <f t="shared" si="13"/>
        <v>0.21359779867002981</v>
      </c>
      <c r="M67" s="120">
        <f t="shared" si="13"/>
        <v>0.21852842031849354</v>
      </c>
      <c r="N67" s="120">
        <f t="shared" si="13"/>
        <v>0.22755198487712666</v>
      </c>
      <c r="O67" s="120">
        <f t="shared" si="13"/>
        <v>0.22873481057898498</v>
      </c>
      <c r="P67" s="120">
        <f t="shared" si="13"/>
        <v>0.22977190876350539</v>
      </c>
      <c r="Q67" s="120">
        <f t="shared" si="13"/>
        <v>0.23130160271976688</v>
      </c>
      <c r="R67" s="120">
        <f t="shared" si="13"/>
        <v>0.23398804440649018</v>
      </c>
      <c r="S67" s="120">
        <f t="shared" si="13"/>
        <v>0.23470016007880803</v>
      </c>
      <c r="T67" s="120">
        <f t="shared" si="13"/>
        <v>0.23438474005734947</v>
      </c>
      <c r="U67" s="120">
        <f t="shared" si="13"/>
        <v>0.23572327044025157</v>
      </c>
      <c r="V67" s="120">
        <f t="shared" si="13"/>
        <v>0.23732660781841108</v>
      </c>
      <c r="W67" s="120">
        <f t="shared" si="13"/>
        <v>0.23361895161290322</v>
      </c>
      <c r="X67" s="128">
        <f t="shared" si="13"/>
        <v>0.23771313941825475</v>
      </c>
      <c r="Y67" s="129">
        <f t="shared" si="13"/>
        <v>0.24016589166771396</v>
      </c>
    </row>
    <row r="68" spans="1:25">
      <c r="A68" s="75" t="s">
        <v>43</v>
      </c>
      <c r="B68" s="120">
        <f>B26/B21</f>
        <v>1.6434724983432736E-2</v>
      </c>
      <c r="C68" s="120">
        <f t="shared" ref="C68:Y68" si="14">C26/C21</f>
        <v>1.7277763123186494E-2</v>
      </c>
      <c r="D68" s="120">
        <f t="shared" si="14"/>
        <v>1.8217562254259502E-2</v>
      </c>
      <c r="E68" s="120">
        <f t="shared" si="14"/>
        <v>1.8375738884605499E-2</v>
      </c>
      <c r="F68" s="120">
        <f t="shared" si="14"/>
        <v>2.0157756354075372E-2</v>
      </c>
      <c r="G68" s="120">
        <f t="shared" si="14"/>
        <v>1.9881452210422326E-2</v>
      </c>
      <c r="H68" s="120">
        <f t="shared" si="14"/>
        <v>2.0714718352513629E-2</v>
      </c>
      <c r="I68" s="120">
        <f t="shared" si="14"/>
        <v>2.1396127181448722E-2</v>
      </c>
      <c r="J68" s="120">
        <f t="shared" si="14"/>
        <v>2.1531944934698198E-2</v>
      </c>
      <c r="K68" s="120">
        <f t="shared" si="14"/>
        <v>2.1548743950218944E-2</v>
      </c>
      <c r="L68" s="120">
        <f t="shared" si="14"/>
        <v>2.2242604907131393E-2</v>
      </c>
      <c r="M68" s="120">
        <f t="shared" si="14"/>
        <v>2.3015227246309427E-2</v>
      </c>
      <c r="N68" s="120">
        <f t="shared" si="14"/>
        <v>2.2329867674858225E-2</v>
      </c>
      <c r="O68" s="120">
        <f t="shared" si="14"/>
        <v>2.2992613771741721E-2</v>
      </c>
      <c r="P68" s="120">
        <f t="shared" si="14"/>
        <v>2.3169267707082834E-2</v>
      </c>
      <c r="Q68" s="120">
        <f t="shared" si="14"/>
        <v>2.2826614861583293E-2</v>
      </c>
      <c r="R68" s="120">
        <f t="shared" si="14"/>
        <v>2.2325240941807978E-2</v>
      </c>
      <c r="S68" s="120">
        <f t="shared" si="14"/>
        <v>2.3149858391823666E-2</v>
      </c>
      <c r="T68" s="120">
        <f t="shared" si="14"/>
        <v>2.3438474005734945E-2</v>
      </c>
      <c r="U68" s="120">
        <f t="shared" si="14"/>
        <v>2.2767295597484277E-2</v>
      </c>
      <c r="V68" s="120">
        <f t="shared" si="14"/>
        <v>2.3203026481715006E-2</v>
      </c>
      <c r="W68" s="120">
        <f t="shared" si="14"/>
        <v>2.4445564516129031E-2</v>
      </c>
      <c r="X68" s="128">
        <f t="shared" si="14"/>
        <v>2.595285857572718E-2</v>
      </c>
      <c r="Y68" s="129">
        <f t="shared" si="14"/>
        <v>2.6643207238909138E-2</v>
      </c>
    </row>
    <row r="69" spans="1:25">
      <c r="A69" s="74" t="s">
        <v>44</v>
      </c>
      <c r="B69" s="119">
        <f>B27/B21</f>
        <v>0.15175612988734261</v>
      </c>
      <c r="C69" s="119">
        <f t="shared" ref="C69:Y69" si="15">C27/C21</f>
        <v>0.16473226061725138</v>
      </c>
      <c r="D69" s="119">
        <f t="shared" si="15"/>
        <v>0.17536041939711663</v>
      </c>
      <c r="E69" s="119">
        <f t="shared" si="15"/>
        <v>0.19455152916987919</v>
      </c>
      <c r="F69" s="119">
        <f t="shared" si="15"/>
        <v>0.21322148491298359</v>
      </c>
      <c r="G69" s="119">
        <f t="shared" si="15"/>
        <v>0.22326500370461844</v>
      </c>
      <c r="H69" s="119">
        <f t="shared" si="15"/>
        <v>0.23391883706844338</v>
      </c>
      <c r="I69" s="119">
        <f t="shared" si="15"/>
        <v>0.24217069089170451</v>
      </c>
      <c r="J69" s="119">
        <f t="shared" si="15"/>
        <v>0.25285327685610071</v>
      </c>
      <c r="K69" s="119">
        <f t="shared" si="15"/>
        <v>0.26780364139202584</v>
      </c>
      <c r="L69" s="119">
        <f t="shared" si="15"/>
        <v>0.26989222655354278</v>
      </c>
      <c r="M69" s="119">
        <f t="shared" si="15"/>
        <v>0.25897942578170408</v>
      </c>
      <c r="N69" s="119">
        <f t="shared" si="15"/>
        <v>0.2452741020793951</v>
      </c>
      <c r="O69" s="119">
        <f t="shared" si="15"/>
        <v>0.24160114367405289</v>
      </c>
      <c r="P69" s="119">
        <f t="shared" si="15"/>
        <v>0.24105642256902762</v>
      </c>
      <c r="Q69" s="119">
        <f t="shared" si="15"/>
        <v>0.23409422049538611</v>
      </c>
      <c r="R69" s="119">
        <f t="shared" si="15"/>
        <v>0.22837623520800293</v>
      </c>
      <c r="S69" s="119">
        <f t="shared" si="15"/>
        <v>0.22644994458810491</v>
      </c>
      <c r="T69" s="119">
        <f t="shared" si="15"/>
        <v>0.22428624859743174</v>
      </c>
      <c r="U69" s="119">
        <f t="shared" si="15"/>
        <v>0.22138364779874214</v>
      </c>
      <c r="V69" s="119">
        <f t="shared" si="15"/>
        <v>0.22206809583858764</v>
      </c>
      <c r="W69" s="119">
        <f t="shared" si="15"/>
        <v>0.22870463709677419</v>
      </c>
      <c r="X69" s="125">
        <f t="shared" si="15"/>
        <v>0.22931293881644935</v>
      </c>
      <c r="Y69" s="127">
        <f t="shared" si="15"/>
        <v>0.23011185120020108</v>
      </c>
    </row>
    <row r="70" spans="1:25">
      <c r="A70" s="75" t="s">
        <v>45</v>
      </c>
      <c r="B70" s="120">
        <f>B28/B21</f>
        <v>0.14035785288270378</v>
      </c>
      <c r="C70" s="120">
        <f t="shared" ref="C70:Y70" si="16">C28/C21</f>
        <v>0.15154312846214718</v>
      </c>
      <c r="D70" s="120">
        <f t="shared" si="16"/>
        <v>0.15596330275229359</v>
      </c>
      <c r="E70" s="120">
        <f t="shared" si="16"/>
        <v>0.16628116165510151</v>
      </c>
      <c r="F70" s="120">
        <f t="shared" si="16"/>
        <v>0.1696506823588331</v>
      </c>
      <c r="G70" s="120">
        <f t="shared" si="16"/>
        <v>0.16868362558656458</v>
      </c>
      <c r="H70" s="120">
        <f t="shared" si="16"/>
        <v>0.16692913385826771</v>
      </c>
      <c r="I70" s="120">
        <f t="shared" si="16"/>
        <v>0.16543150848673202</v>
      </c>
      <c r="J70" s="120">
        <f t="shared" si="16"/>
        <v>0.17037298505706552</v>
      </c>
      <c r="K70" s="120">
        <f t="shared" si="16"/>
        <v>0.1677805946070523</v>
      </c>
      <c r="L70" s="120">
        <f t="shared" si="16"/>
        <v>0.16326530612244897</v>
      </c>
      <c r="M70" s="120">
        <f t="shared" si="16"/>
        <v>0.15994420550970592</v>
      </c>
      <c r="N70" s="120">
        <f t="shared" si="16"/>
        <v>0.15536389413988658</v>
      </c>
      <c r="O70" s="120">
        <f t="shared" si="16"/>
        <v>0.15380033357159875</v>
      </c>
      <c r="P70" s="120">
        <f t="shared" si="16"/>
        <v>0.15294117647058825</v>
      </c>
      <c r="Q70" s="120">
        <f t="shared" si="16"/>
        <v>0.15128703254006801</v>
      </c>
      <c r="R70" s="120">
        <f t="shared" si="16"/>
        <v>0.15261681102842503</v>
      </c>
      <c r="S70" s="120">
        <f t="shared" si="16"/>
        <v>0.1526905553503263</v>
      </c>
      <c r="T70" s="120">
        <f t="shared" si="16"/>
        <v>0.15147737189876573</v>
      </c>
      <c r="U70" s="120">
        <f t="shared" si="16"/>
        <v>0.15245283018867925</v>
      </c>
      <c r="V70" s="120">
        <f t="shared" si="16"/>
        <v>0.15132408575031525</v>
      </c>
      <c r="W70" s="120">
        <f t="shared" si="16"/>
        <v>0.14982358870967741</v>
      </c>
      <c r="X70" s="128">
        <f t="shared" si="16"/>
        <v>0.14869608826479438</v>
      </c>
      <c r="Y70" s="129">
        <f t="shared" si="16"/>
        <v>0.14930250094256631</v>
      </c>
    </row>
    <row r="71" spans="1:25">
      <c r="A71" s="76" t="s">
        <v>46</v>
      </c>
      <c r="B71" s="121">
        <f>B29/B21</f>
        <v>1.1398277004638835E-2</v>
      </c>
      <c r="C71" s="121">
        <f t="shared" ref="C71:Y71" si="17">C29/C21</f>
        <v>1.3189132155104194E-2</v>
      </c>
      <c r="D71" s="121">
        <f t="shared" si="17"/>
        <v>1.9397116644823065E-2</v>
      </c>
      <c r="E71" s="121">
        <f t="shared" si="17"/>
        <v>2.8270367514777694E-2</v>
      </c>
      <c r="F71" s="121">
        <f t="shared" si="17"/>
        <v>4.3570802554150495E-2</v>
      </c>
      <c r="G71" s="121">
        <f t="shared" si="17"/>
        <v>5.4581378118053837E-2</v>
      </c>
      <c r="H71" s="121">
        <f t="shared" si="17"/>
        <v>6.6989703210175652E-2</v>
      </c>
      <c r="I71" s="121">
        <f t="shared" si="17"/>
        <v>7.6739182404972503E-2</v>
      </c>
      <c r="J71" s="121">
        <f t="shared" si="17"/>
        <v>8.2480291799035182E-2</v>
      </c>
      <c r="K71" s="121">
        <f t="shared" si="17"/>
        <v>0.10002304678497349</v>
      </c>
      <c r="L71" s="121">
        <f t="shared" si="17"/>
        <v>0.10662692043109379</v>
      </c>
      <c r="M71" s="121">
        <f t="shared" si="17"/>
        <v>9.9035220271998139E-2</v>
      </c>
      <c r="N71" s="121">
        <f t="shared" si="17"/>
        <v>8.9910207939508505E-2</v>
      </c>
      <c r="O71" s="121">
        <f t="shared" si="17"/>
        <v>8.7800810102454135E-2</v>
      </c>
      <c r="P71" s="121">
        <f t="shared" si="17"/>
        <v>8.8115246098439376E-2</v>
      </c>
      <c r="Q71" s="121">
        <f t="shared" si="17"/>
        <v>8.2807187955318121E-2</v>
      </c>
      <c r="R71" s="121">
        <f t="shared" si="17"/>
        <v>7.57594241795779E-2</v>
      </c>
      <c r="S71" s="121">
        <f t="shared" si="17"/>
        <v>7.3759389237778597E-2</v>
      </c>
      <c r="T71" s="121">
        <f t="shared" si="17"/>
        <v>7.2808876698666009E-2</v>
      </c>
      <c r="U71" s="121">
        <f t="shared" si="17"/>
        <v>6.8930817610062894E-2</v>
      </c>
      <c r="V71" s="121">
        <f t="shared" si="17"/>
        <v>7.0744010088272385E-2</v>
      </c>
      <c r="W71" s="121">
        <f t="shared" si="17"/>
        <v>7.888104838709678E-2</v>
      </c>
      <c r="X71" s="130">
        <f t="shared" si="17"/>
        <v>8.0616850551654962E-2</v>
      </c>
      <c r="Y71" s="131">
        <f t="shared" si="17"/>
        <v>8.0809350257634791E-2</v>
      </c>
    </row>
    <row r="72" spans="1:25">
      <c r="A72" s="19" t="s">
        <v>52</v>
      </c>
      <c r="B72" s="14"/>
      <c r="C72" s="14"/>
      <c r="D72" s="14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</row>
    <row r="73" spans="1:25">
      <c r="A73" s="14"/>
      <c r="B73" s="14"/>
      <c r="C73" s="14"/>
      <c r="D73" s="14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</row>
    <row r="75" spans="1:25" ht="16.5">
      <c r="A75" s="22" t="s">
        <v>49</v>
      </c>
      <c r="B75" s="73" t="s">
        <v>15</v>
      </c>
      <c r="C75" s="73" t="s">
        <v>16</v>
      </c>
      <c r="D75" s="73" t="s">
        <v>17</v>
      </c>
      <c r="E75" s="73">
        <v>2002</v>
      </c>
      <c r="F75" s="73">
        <v>2003</v>
      </c>
      <c r="G75" s="73">
        <v>2004</v>
      </c>
      <c r="H75" s="73">
        <v>2005</v>
      </c>
      <c r="I75" s="73">
        <v>2006</v>
      </c>
      <c r="J75" s="73">
        <v>2007</v>
      </c>
      <c r="K75" s="73">
        <v>2008</v>
      </c>
      <c r="L75" s="73">
        <v>2009</v>
      </c>
      <c r="M75" s="73">
        <v>2010</v>
      </c>
      <c r="N75" s="73">
        <v>2011</v>
      </c>
      <c r="O75" s="73">
        <v>2012</v>
      </c>
      <c r="P75" s="73">
        <v>2013</v>
      </c>
      <c r="Q75" s="73">
        <v>2014</v>
      </c>
      <c r="R75" s="73">
        <v>2015</v>
      </c>
      <c r="S75" s="73">
        <v>2016</v>
      </c>
      <c r="T75" s="73">
        <v>2017</v>
      </c>
      <c r="U75" s="73">
        <v>2018</v>
      </c>
      <c r="V75" s="73">
        <v>2019</v>
      </c>
      <c r="W75" s="73">
        <v>2020</v>
      </c>
      <c r="X75" s="123">
        <v>2021</v>
      </c>
      <c r="Y75" s="124" t="s">
        <v>51</v>
      </c>
    </row>
    <row r="76" spans="1:25">
      <c r="A76" s="66" t="s">
        <v>38</v>
      </c>
      <c r="B76" s="118">
        <f>B34/B34</f>
        <v>1</v>
      </c>
      <c r="C76" s="118">
        <f t="shared" ref="C76:Y76" si="18">C34/C34</f>
        <v>1</v>
      </c>
      <c r="D76" s="118">
        <f t="shared" si="18"/>
        <v>1</v>
      </c>
      <c r="E76" s="118">
        <f t="shared" si="18"/>
        <v>1</v>
      </c>
      <c r="F76" s="118">
        <f t="shared" si="18"/>
        <v>1</v>
      </c>
      <c r="G76" s="118">
        <f t="shared" si="18"/>
        <v>1</v>
      </c>
      <c r="H76" s="118">
        <f t="shared" si="18"/>
        <v>1</v>
      </c>
      <c r="I76" s="118">
        <f t="shared" si="18"/>
        <v>1</v>
      </c>
      <c r="J76" s="118">
        <f t="shared" si="18"/>
        <v>1</v>
      </c>
      <c r="K76" s="118">
        <f t="shared" si="18"/>
        <v>1</v>
      </c>
      <c r="L76" s="118">
        <f t="shared" si="18"/>
        <v>1</v>
      </c>
      <c r="M76" s="118">
        <f t="shared" si="18"/>
        <v>1</v>
      </c>
      <c r="N76" s="118">
        <f t="shared" si="18"/>
        <v>1</v>
      </c>
      <c r="O76" s="118">
        <f t="shared" si="18"/>
        <v>1</v>
      </c>
      <c r="P76" s="118">
        <f t="shared" si="18"/>
        <v>1</v>
      </c>
      <c r="Q76" s="118">
        <f t="shared" si="18"/>
        <v>1</v>
      </c>
      <c r="R76" s="118">
        <f t="shared" si="18"/>
        <v>1</v>
      </c>
      <c r="S76" s="118">
        <f t="shared" si="18"/>
        <v>1</v>
      </c>
      <c r="T76" s="118">
        <f t="shared" si="18"/>
        <v>1</v>
      </c>
      <c r="U76" s="118">
        <f t="shared" si="18"/>
        <v>1</v>
      </c>
      <c r="V76" s="118">
        <f t="shared" si="18"/>
        <v>1</v>
      </c>
      <c r="W76" s="118">
        <f t="shared" si="18"/>
        <v>1</v>
      </c>
      <c r="X76" s="125">
        <f t="shared" si="18"/>
        <v>1</v>
      </c>
      <c r="Y76" s="126">
        <f t="shared" si="18"/>
        <v>1</v>
      </c>
    </row>
    <row r="77" spans="1:25">
      <c r="A77" s="74" t="s">
        <v>39</v>
      </c>
      <c r="B77" s="119">
        <f>B35/B34</f>
        <v>0.8781121751025992</v>
      </c>
      <c r="C77" s="119">
        <f t="shared" ref="C77:Y77" si="19">C35/C34</f>
        <v>0.86487957545244254</v>
      </c>
      <c r="D77" s="119">
        <f t="shared" si="19"/>
        <v>0.85793457691267905</v>
      </c>
      <c r="E77" s="119">
        <f t="shared" si="19"/>
        <v>0.84306182011143538</v>
      </c>
      <c r="F77" s="119">
        <f t="shared" si="19"/>
        <v>0.82481183493381782</v>
      </c>
      <c r="G77" s="119">
        <f t="shared" si="19"/>
        <v>0.81432635117662266</v>
      </c>
      <c r="H77" s="119">
        <f t="shared" si="19"/>
        <v>0.80274007357604971</v>
      </c>
      <c r="I77" s="119">
        <f t="shared" si="19"/>
        <v>0.78963110667996017</v>
      </c>
      <c r="J77" s="119">
        <f t="shared" si="19"/>
        <v>0.78093131834377683</v>
      </c>
      <c r="K77" s="119">
        <f t="shared" si="19"/>
        <v>0.7661494045470949</v>
      </c>
      <c r="L77" s="119">
        <f t="shared" si="19"/>
        <v>0.76561935716865293</v>
      </c>
      <c r="M77" s="119">
        <f t="shared" si="19"/>
        <v>0.7693147362037599</v>
      </c>
      <c r="N77" s="119">
        <f t="shared" si="19"/>
        <v>0.77585572322414431</v>
      </c>
      <c r="O77" s="119">
        <f t="shared" si="19"/>
        <v>0.77794153770572338</v>
      </c>
      <c r="P77" s="119">
        <f t="shared" si="19"/>
        <v>0.77917548885290822</v>
      </c>
      <c r="Q77" s="119">
        <f t="shared" si="19"/>
        <v>0.78320533803348857</v>
      </c>
      <c r="R77" s="119">
        <f t="shared" si="19"/>
        <v>0.78874856486796785</v>
      </c>
      <c r="S77" s="119">
        <f t="shared" si="19"/>
        <v>0.7893993839835729</v>
      </c>
      <c r="T77" s="119">
        <f t="shared" si="19"/>
        <v>0.78971119133574008</v>
      </c>
      <c r="U77" s="119">
        <f t="shared" si="19"/>
        <v>0.79247003647733194</v>
      </c>
      <c r="V77" s="119">
        <f t="shared" si="19"/>
        <v>0.7879817112998041</v>
      </c>
      <c r="W77" s="119">
        <f t="shared" si="19"/>
        <v>0.77829881464113582</v>
      </c>
      <c r="X77" s="125">
        <f t="shared" si="19"/>
        <v>0.78052912811156006</v>
      </c>
      <c r="Y77" s="127">
        <f t="shared" si="19"/>
        <v>0.77698495070057083</v>
      </c>
    </row>
    <row r="78" spans="1:25">
      <c r="A78" s="75" t="s">
        <v>40</v>
      </c>
      <c r="B78" s="120">
        <f>B36/B34</f>
        <v>0.55458276333789325</v>
      </c>
      <c r="C78" s="120">
        <f t="shared" ref="C78:Y78" si="20">C36/C34</f>
        <v>0.54524425091849227</v>
      </c>
      <c r="D78" s="120">
        <f t="shared" si="20"/>
        <v>0.54203838875371724</v>
      </c>
      <c r="E78" s="120">
        <f t="shared" si="20"/>
        <v>0.5317060228177235</v>
      </c>
      <c r="F78" s="120">
        <f t="shared" si="20"/>
        <v>0.51686997145081759</v>
      </c>
      <c r="G78" s="120">
        <f t="shared" si="20"/>
        <v>0.5078872510990432</v>
      </c>
      <c r="H78" s="120">
        <f t="shared" si="20"/>
        <v>0.50133198021057968</v>
      </c>
      <c r="I78" s="120">
        <f t="shared" si="20"/>
        <v>0.48865902293120639</v>
      </c>
      <c r="J78" s="120">
        <f t="shared" si="20"/>
        <v>0.48089445877871972</v>
      </c>
      <c r="K78" s="120">
        <f t="shared" si="20"/>
        <v>0.46818236497052806</v>
      </c>
      <c r="L78" s="120">
        <f t="shared" si="20"/>
        <v>0.46310340676537859</v>
      </c>
      <c r="M78" s="120">
        <f t="shared" si="20"/>
        <v>0.46488781079442087</v>
      </c>
      <c r="N78" s="120">
        <f t="shared" si="20"/>
        <v>0.46742730953257267</v>
      </c>
      <c r="O78" s="120">
        <f t="shared" si="20"/>
        <v>0.4675755342667649</v>
      </c>
      <c r="P78" s="120">
        <f t="shared" si="20"/>
        <v>0.47079337401918048</v>
      </c>
      <c r="Q78" s="120">
        <f t="shared" si="20"/>
        <v>0.47488354525997734</v>
      </c>
      <c r="R78" s="120">
        <f t="shared" si="20"/>
        <v>0.4805459880086746</v>
      </c>
      <c r="S78" s="120">
        <f t="shared" si="20"/>
        <v>0.48164784394250515</v>
      </c>
      <c r="T78" s="120">
        <f t="shared" si="20"/>
        <v>0.48246518824136153</v>
      </c>
      <c r="U78" s="120">
        <f t="shared" si="20"/>
        <v>0.48514851485148514</v>
      </c>
      <c r="V78" s="120">
        <f t="shared" si="20"/>
        <v>0.4806009144350098</v>
      </c>
      <c r="W78" s="120">
        <f t="shared" si="20"/>
        <v>0.47388302722417613</v>
      </c>
      <c r="X78" s="128">
        <f t="shared" si="20"/>
        <v>0.47126286980320603</v>
      </c>
      <c r="Y78" s="129">
        <f t="shared" si="20"/>
        <v>0.4682148417228853</v>
      </c>
    </row>
    <row r="79" spans="1:25">
      <c r="A79" s="75" t="s">
        <v>41</v>
      </c>
      <c r="B79" s="120">
        <f>B37/B34</f>
        <v>9.3160054719562249E-2</v>
      </c>
      <c r="C79" s="120">
        <f t="shared" ref="C79:Y79" si="21">C37/C34</f>
        <v>9.0896720642264256E-2</v>
      </c>
      <c r="D79" s="120">
        <f t="shared" si="21"/>
        <v>8.8537442552041087E-2</v>
      </c>
      <c r="E79" s="120">
        <f t="shared" si="21"/>
        <v>8.6097107986203236E-2</v>
      </c>
      <c r="F79" s="120">
        <f t="shared" si="21"/>
        <v>8.3701012198287045E-2</v>
      </c>
      <c r="G79" s="120">
        <f t="shared" si="21"/>
        <v>8.1329195758986297E-2</v>
      </c>
      <c r="H79" s="120">
        <f t="shared" si="21"/>
        <v>7.8396549536978305E-2</v>
      </c>
      <c r="I79" s="120">
        <f t="shared" si="21"/>
        <v>7.5897308075772676E-2</v>
      </c>
      <c r="J79" s="120">
        <f t="shared" si="21"/>
        <v>7.4579186632264399E-2</v>
      </c>
      <c r="K79" s="120">
        <f t="shared" si="21"/>
        <v>7.1574642126789365E-2</v>
      </c>
      <c r="L79" s="120">
        <f t="shared" si="21"/>
        <v>7.1144817623690862E-2</v>
      </c>
      <c r="M79" s="120">
        <f t="shared" si="21"/>
        <v>7.1073377804730137E-2</v>
      </c>
      <c r="N79" s="120">
        <f t="shared" si="21"/>
        <v>7.1156913262176422E-2</v>
      </c>
      <c r="O79" s="120">
        <f t="shared" si="21"/>
        <v>7.1112748710390569E-2</v>
      </c>
      <c r="P79" s="120">
        <f t="shared" si="21"/>
        <v>7.0120812056295931E-2</v>
      </c>
      <c r="Q79" s="120">
        <f t="shared" si="21"/>
        <v>6.8739770867430439E-2</v>
      </c>
      <c r="R79" s="120">
        <f t="shared" si="21"/>
        <v>6.7610664625589997E-2</v>
      </c>
      <c r="S79" s="120">
        <f t="shared" si="21"/>
        <v>6.7890143737166328E-2</v>
      </c>
      <c r="T79" s="120">
        <f t="shared" si="21"/>
        <v>6.6142341413099534E-2</v>
      </c>
      <c r="U79" s="120">
        <f t="shared" si="21"/>
        <v>6.5659197498697239E-2</v>
      </c>
      <c r="V79" s="120">
        <f t="shared" si="21"/>
        <v>6.4271717831482694E-2</v>
      </c>
      <c r="W79" s="120">
        <f t="shared" si="21"/>
        <v>6.3436238113846549E-2</v>
      </c>
      <c r="X79" s="128">
        <f t="shared" si="21"/>
        <v>6.1253746904730871E-2</v>
      </c>
      <c r="Y79" s="129">
        <f t="shared" si="21"/>
        <v>5.8899844317592112E-2</v>
      </c>
    </row>
    <row r="80" spans="1:25">
      <c r="A80" s="75" t="s">
        <v>42</v>
      </c>
      <c r="B80" s="120">
        <f>B38/B34</f>
        <v>0.21532147742818059</v>
      </c>
      <c r="C80" s="120">
        <f t="shared" ref="C80:Y80" si="22">C38/C34</f>
        <v>0.2129541434208736</v>
      </c>
      <c r="D80" s="120">
        <f t="shared" si="22"/>
        <v>0.21100297377669641</v>
      </c>
      <c r="E80" s="120">
        <f t="shared" si="22"/>
        <v>0.20814539665693818</v>
      </c>
      <c r="F80" s="120">
        <f t="shared" si="22"/>
        <v>0.206722034778095</v>
      </c>
      <c r="G80" s="120">
        <f t="shared" si="22"/>
        <v>0.20636152055857254</v>
      </c>
      <c r="H80" s="120">
        <f t="shared" si="22"/>
        <v>0.20385639984777368</v>
      </c>
      <c r="I80" s="120">
        <f t="shared" si="22"/>
        <v>0.20650548354935194</v>
      </c>
      <c r="J80" s="120">
        <f t="shared" si="22"/>
        <v>0.20653642953679813</v>
      </c>
      <c r="K80" s="120">
        <f t="shared" si="22"/>
        <v>0.20618308673162516</v>
      </c>
      <c r="L80" s="120">
        <f t="shared" si="22"/>
        <v>0.21054532322137956</v>
      </c>
      <c r="M80" s="120">
        <f t="shared" si="22"/>
        <v>0.21285627653123104</v>
      </c>
      <c r="N80" s="120">
        <f t="shared" si="22"/>
        <v>0.21678321678321677</v>
      </c>
      <c r="O80" s="120">
        <f t="shared" si="22"/>
        <v>0.21874232375337754</v>
      </c>
      <c r="P80" s="120">
        <f t="shared" si="22"/>
        <v>0.21771079835595963</v>
      </c>
      <c r="Q80" s="120">
        <f t="shared" si="22"/>
        <v>0.21931260229132571</v>
      </c>
      <c r="R80" s="120">
        <f t="shared" si="22"/>
        <v>0.21890547263681592</v>
      </c>
      <c r="S80" s="120">
        <f t="shared" si="22"/>
        <v>0.21894250513347022</v>
      </c>
      <c r="T80" s="120">
        <f t="shared" si="22"/>
        <v>0.21982980917998968</v>
      </c>
      <c r="U80" s="120">
        <f t="shared" si="22"/>
        <v>0.22003647733194373</v>
      </c>
      <c r="V80" s="120">
        <f t="shared" si="22"/>
        <v>0.22090137165251469</v>
      </c>
      <c r="W80" s="120">
        <f t="shared" si="22"/>
        <v>0.21935651947375276</v>
      </c>
      <c r="X80" s="128">
        <f t="shared" si="22"/>
        <v>0.22455362961032191</v>
      </c>
      <c r="Y80" s="129">
        <f t="shared" si="22"/>
        <v>0.22586922677737414</v>
      </c>
    </row>
    <row r="81" spans="1:25">
      <c r="A81" s="75" t="s">
        <v>43</v>
      </c>
      <c r="B81" s="120">
        <f>B39/B34</f>
        <v>1.4911080711354309E-2</v>
      </c>
      <c r="C81" s="120">
        <f t="shared" ref="C81:Y81" si="23">C39/C34</f>
        <v>1.5784460470812355E-2</v>
      </c>
      <c r="D81" s="120">
        <f t="shared" si="23"/>
        <v>1.6355771830224384E-2</v>
      </c>
      <c r="E81" s="120">
        <f t="shared" si="23"/>
        <v>1.7113292650570443E-2</v>
      </c>
      <c r="F81" s="120">
        <f t="shared" si="23"/>
        <v>1.7518816506618219E-2</v>
      </c>
      <c r="G81" s="120">
        <f t="shared" si="23"/>
        <v>1.8748383760020689E-2</v>
      </c>
      <c r="H81" s="120">
        <f t="shared" si="23"/>
        <v>1.9155143980717999E-2</v>
      </c>
      <c r="I81" s="120">
        <f t="shared" si="23"/>
        <v>1.8569292123629112E-2</v>
      </c>
      <c r="J81" s="120">
        <f t="shared" si="23"/>
        <v>1.8921243395994596E-2</v>
      </c>
      <c r="K81" s="120">
        <f t="shared" si="23"/>
        <v>2.0209310718152292E-2</v>
      </c>
      <c r="L81" s="120">
        <f t="shared" si="23"/>
        <v>2.0825809558203925E-2</v>
      </c>
      <c r="M81" s="120">
        <f t="shared" si="23"/>
        <v>2.0497271073377805E-2</v>
      </c>
      <c r="N81" s="120">
        <f t="shared" si="23"/>
        <v>2.0488283646178385E-2</v>
      </c>
      <c r="O81" s="120">
        <f t="shared" si="23"/>
        <v>2.051093097519037E-2</v>
      </c>
      <c r="P81" s="120">
        <f t="shared" si="23"/>
        <v>2.0550504421472163E-2</v>
      </c>
      <c r="Q81" s="120">
        <f t="shared" si="23"/>
        <v>2.0269419614755129E-2</v>
      </c>
      <c r="R81" s="120">
        <f t="shared" si="23"/>
        <v>2.1686439596887357E-2</v>
      </c>
      <c r="S81" s="120">
        <f t="shared" si="23"/>
        <v>2.0918891170431213E-2</v>
      </c>
      <c r="T81" s="120">
        <f t="shared" si="23"/>
        <v>2.1273852501289325E-2</v>
      </c>
      <c r="U81" s="120">
        <f t="shared" si="23"/>
        <v>2.1625846795205836E-2</v>
      </c>
      <c r="V81" s="120">
        <f t="shared" si="23"/>
        <v>2.2207707380796866E-2</v>
      </c>
      <c r="W81" s="120">
        <f t="shared" si="23"/>
        <v>2.1623029829360426E-2</v>
      </c>
      <c r="X81" s="128">
        <f t="shared" si="23"/>
        <v>2.3458881793301186E-2</v>
      </c>
      <c r="Y81" s="129">
        <f t="shared" si="23"/>
        <v>2.4001037882719251E-2</v>
      </c>
    </row>
    <row r="82" spans="1:25">
      <c r="A82" s="74" t="s">
        <v>44</v>
      </c>
      <c r="B82" s="119">
        <f>B40/B34</f>
        <v>0.12188782489740083</v>
      </c>
      <c r="C82" s="119">
        <f t="shared" ref="C82:Y82" si="24">C40/C34</f>
        <v>0.13512042454755749</v>
      </c>
      <c r="D82" s="119">
        <f t="shared" si="24"/>
        <v>0.1420654230873209</v>
      </c>
      <c r="E82" s="119">
        <f t="shared" si="24"/>
        <v>0.15693817988856459</v>
      </c>
      <c r="F82" s="119">
        <f t="shared" si="24"/>
        <v>0.17518816506618221</v>
      </c>
      <c r="G82" s="119">
        <f t="shared" si="24"/>
        <v>0.18567364882337731</v>
      </c>
      <c r="H82" s="119">
        <f t="shared" si="24"/>
        <v>0.19725992642395027</v>
      </c>
      <c r="I82" s="119">
        <f t="shared" si="24"/>
        <v>0.21036889332003988</v>
      </c>
      <c r="J82" s="119">
        <f t="shared" si="24"/>
        <v>0.21906868165622312</v>
      </c>
      <c r="K82" s="119">
        <f t="shared" si="24"/>
        <v>0.2338505954529051</v>
      </c>
      <c r="L82" s="119">
        <f t="shared" si="24"/>
        <v>0.23438064283134705</v>
      </c>
      <c r="M82" s="119">
        <f t="shared" si="24"/>
        <v>0.23068526379624016</v>
      </c>
      <c r="N82" s="119">
        <f t="shared" si="24"/>
        <v>0.22414427677585572</v>
      </c>
      <c r="O82" s="119">
        <f t="shared" si="24"/>
        <v>0.22205846229427659</v>
      </c>
      <c r="P82" s="119">
        <f t="shared" si="24"/>
        <v>0.22082451114709178</v>
      </c>
      <c r="Q82" s="119">
        <f t="shared" si="24"/>
        <v>0.2167946619665114</v>
      </c>
      <c r="R82" s="119">
        <f t="shared" si="24"/>
        <v>0.21125143513203215</v>
      </c>
      <c r="S82" s="119">
        <f t="shared" si="24"/>
        <v>0.2106006160164271</v>
      </c>
      <c r="T82" s="119">
        <f t="shared" si="24"/>
        <v>0.21028880866425992</v>
      </c>
      <c r="U82" s="119">
        <f t="shared" si="24"/>
        <v>0.20752996352266806</v>
      </c>
      <c r="V82" s="119">
        <f t="shared" si="24"/>
        <v>0.21201828870019596</v>
      </c>
      <c r="W82" s="119">
        <f t="shared" si="24"/>
        <v>0.22170118535886413</v>
      </c>
      <c r="X82" s="125">
        <f t="shared" si="24"/>
        <v>0.21947087188843997</v>
      </c>
      <c r="Y82" s="127">
        <f t="shared" si="24"/>
        <v>0.22301504929942917</v>
      </c>
    </row>
    <row r="83" spans="1:25">
      <c r="A83" s="75" t="s">
        <v>45</v>
      </c>
      <c r="B83" s="120">
        <f>B41/B34</f>
        <v>0.11422708618331054</v>
      </c>
      <c r="C83" s="120">
        <f t="shared" ref="C83:Y83" si="25">C41/C34</f>
        <v>0.12341815212954144</v>
      </c>
      <c r="D83" s="120">
        <f t="shared" si="25"/>
        <v>0.12692619626926196</v>
      </c>
      <c r="E83" s="120">
        <f t="shared" si="25"/>
        <v>0.13292650570443088</v>
      </c>
      <c r="F83" s="120">
        <f t="shared" si="25"/>
        <v>0.1376849208409032</v>
      </c>
      <c r="G83" s="120">
        <f t="shared" si="25"/>
        <v>0.13912593741918799</v>
      </c>
      <c r="H83" s="120">
        <f t="shared" si="25"/>
        <v>0.13751109983508816</v>
      </c>
      <c r="I83" s="120">
        <f t="shared" si="25"/>
        <v>0.13721335992023928</v>
      </c>
      <c r="J83" s="120">
        <f t="shared" si="25"/>
        <v>0.14068067330138836</v>
      </c>
      <c r="K83" s="120">
        <f t="shared" si="25"/>
        <v>0.13966077228437387</v>
      </c>
      <c r="L83" s="120">
        <f t="shared" si="25"/>
        <v>0.13542795232936078</v>
      </c>
      <c r="M83" s="120">
        <f t="shared" si="25"/>
        <v>0.13244390539721043</v>
      </c>
      <c r="N83" s="120">
        <f t="shared" si="25"/>
        <v>0.13078149920255183</v>
      </c>
      <c r="O83" s="120">
        <f t="shared" si="25"/>
        <v>0.12883812331122574</v>
      </c>
      <c r="P83" s="120">
        <f t="shared" si="25"/>
        <v>0.13015319466932371</v>
      </c>
      <c r="Q83" s="120">
        <f t="shared" si="25"/>
        <v>0.12992572076041797</v>
      </c>
      <c r="R83" s="120">
        <f t="shared" si="25"/>
        <v>0.12973593570608496</v>
      </c>
      <c r="S83" s="120">
        <f t="shared" si="25"/>
        <v>0.13077515400410678</v>
      </c>
      <c r="T83" s="120">
        <f t="shared" si="25"/>
        <v>0.12867457452294997</v>
      </c>
      <c r="U83" s="120">
        <f t="shared" si="25"/>
        <v>0.128843147472642</v>
      </c>
      <c r="V83" s="120">
        <f t="shared" si="25"/>
        <v>0.1302416721097322</v>
      </c>
      <c r="W83" s="120">
        <f t="shared" si="25"/>
        <v>0.129347401328644</v>
      </c>
      <c r="X83" s="128">
        <f t="shared" si="25"/>
        <v>0.12902384986315651</v>
      </c>
      <c r="Y83" s="129">
        <f t="shared" si="25"/>
        <v>0.1303840166061235</v>
      </c>
    </row>
    <row r="84" spans="1:25">
      <c r="A84" s="76" t="s">
        <v>46</v>
      </c>
      <c r="B84" s="121">
        <f>B42/B34</f>
        <v>7.7975376196990423E-3</v>
      </c>
      <c r="C84" s="121">
        <f t="shared" ref="C84:Y84" si="26">C42/C34</f>
        <v>1.1702272418016057E-2</v>
      </c>
      <c r="D84" s="121">
        <f t="shared" si="26"/>
        <v>1.5139226818058935E-2</v>
      </c>
      <c r="E84" s="121">
        <f t="shared" si="26"/>
        <v>2.4011674184133722E-2</v>
      </c>
      <c r="F84" s="121">
        <f t="shared" si="26"/>
        <v>3.7503244225279002E-2</v>
      </c>
      <c r="G84" s="121">
        <f t="shared" si="26"/>
        <v>4.6547711404189292E-2</v>
      </c>
      <c r="H84" s="121">
        <f t="shared" si="26"/>
        <v>5.974882658886211E-2</v>
      </c>
      <c r="I84" s="121">
        <f t="shared" si="26"/>
        <v>7.3155533399800604E-2</v>
      </c>
      <c r="J84" s="121">
        <f t="shared" si="26"/>
        <v>7.838800835483474E-2</v>
      </c>
      <c r="K84" s="121">
        <f t="shared" si="26"/>
        <v>9.4189823168531223E-2</v>
      </c>
      <c r="L84" s="121">
        <f t="shared" si="26"/>
        <v>9.8952690501986282E-2</v>
      </c>
      <c r="M84" s="121">
        <f t="shared" si="26"/>
        <v>9.8241358399029713E-2</v>
      </c>
      <c r="N84" s="121">
        <f t="shared" si="26"/>
        <v>9.3362777573303884E-2</v>
      </c>
      <c r="O84" s="121">
        <f t="shared" si="26"/>
        <v>9.3220338983050849E-2</v>
      </c>
      <c r="P84" s="121">
        <f t="shared" si="26"/>
        <v>9.0671316477768091E-2</v>
      </c>
      <c r="Q84" s="121">
        <f t="shared" si="26"/>
        <v>8.6868941206093411E-2</v>
      </c>
      <c r="R84" s="121">
        <f t="shared" si="26"/>
        <v>8.1515499425947185E-2</v>
      </c>
      <c r="S84" s="121">
        <f t="shared" si="26"/>
        <v>7.9825462012320325E-2</v>
      </c>
      <c r="T84" s="121">
        <f t="shared" si="26"/>
        <v>8.1614234141309958E-2</v>
      </c>
      <c r="U84" s="121">
        <f t="shared" si="26"/>
        <v>7.8686816050026059E-2</v>
      </c>
      <c r="V84" s="121">
        <f t="shared" si="26"/>
        <v>8.1776616590463744E-2</v>
      </c>
      <c r="W84" s="121">
        <f t="shared" si="26"/>
        <v>9.235378403022014E-2</v>
      </c>
      <c r="X84" s="130">
        <f t="shared" si="26"/>
        <v>9.0447022025283458E-2</v>
      </c>
      <c r="Y84" s="131">
        <f>Y42/Y34</f>
        <v>9.2631032693305651E-2</v>
      </c>
    </row>
    <row r="85" spans="1:25">
      <c r="A85" s="19" t="s">
        <v>52</v>
      </c>
      <c r="B85" s="14"/>
      <c r="C85" s="14"/>
      <c r="D85" s="14"/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76"/>
  <sheetViews>
    <sheetView topLeftCell="I1" zoomScale="70" zoomScaleNormal="70" zoomScalePageLayoutView="70" workbookViewId="0">
      <selection activeCell="Y30" sqref="Y30"/>
    </sheetView>
  </sheetViews>
  <sheetFormatPr defaultColWidth="10.875" defaultRowHeight="15"/>
  <cols>
    <col min="1" max="1" width="36" style="5" customWidth="1"/>
    <col min="2" max="4" width="10.875" style="5" customWidth="1"/>
    <col min="5" max="5" width="11.625" style="5" customWidth="1"/>
    <col min="6" max="16384" width="10.875" style="5"/>
  </cols>
  <sheetData>
    <row r="1" spans="1:25" ht="30.75" customHeight="1">
      <c r="A1" s="20" t="s">
        <v>0</v>
      </c>
      <c r="B1" s="20"/>
      <c r="C1" s="20"/>
      <c r="D1" s="20"/>
      <c r="E1" s="10"/>
      <c r="F1" s="10"/>
      <c r="G1" s="10"/>
      <c r="H1" s="11"/>
    </row>
    <row r="2" spans="1:25" ht="30.75" customHeight="1">
      <c r="A2" s="10" t="s">
        <v>53</v>
      </c>
      <c r="B2" s="10"/>
      <c r="C2" s="10"/>
      <c r="D2" s="10"/>
      <c r="E2" s="11"/>
      <c r="F2" s="11"/>
      <c r="G2" s="11"/>
      <c r="H2" s="11"/>
      <c r="I2" s="11"/>
      <c r="J2" s="11"/>
      <c r="K2" s="11"/>
    </row>
    <row r="5" spans="1:25" ht="18" customHeight="1">
      <c r="A5" s="8" t="s">
        <v>54</v>
      </c>
      <c r="B5" s="8"/>
      <c r="C5" s="8"/>
      <c r="D5" s="8"/>
      <c r="E5" s="8"/>
      <c r="F5" s="8"/>
      <c r="G5" s="8"/>
      <c r="H5" s="8"/>
    </row>
    <row r="6" spans="1:25" ht="18" customHeight="1">
      <c r="A6" s="8"/>
      <c r="B6" s="8"/>
      <c r="C6" s="8"/>
      <c r="D6" s="8"/>
      <c r="E6" s="8"/>
      <c r="F6" s="8"/>
      <c r="G6" s="8"/>
      <c r="H6" s="8"/>
    </row>
    <row r="7" spans="1:25" s="26" customFormat="1" ht="18" customHeight="1">
      <c r="A7" s="77" t="s">
        <v>14</v>
      </c>
      <c r="B7" s="78">
        <v>1999</v>
      </c>
      <c r="C7" s="78">
        <v>2000</v>
      </c>
      <c r="D7" s="78">
        <v>2001</v>
      </c>
      <c r="E7" s="78">
        <v>2002</v>
      </c>
      <c r="F7" s="78">
        <v>2003</v>
      </c>
      <c r="G7" s="78">
        <v>2004</v>
      </c>
      <c r="H7" s="78">
        <v>2005</v>
      </c>
      <c r="I7" s="78">
        <v>2006</v>
      </c>
      <c r="J7" s="78">
        <v>2007</v>
      </c>
      <c r="K7" s="78">
        <v>2008</v>
      </c>
      <c r="L7" s="78">
        <v>2009</v>
      </c>
      <c r="M7" s="78">
        <v>2010</v>
      </c>
      <c r="N7" s="78">
        <v>2011</v>
      </c>
      <c r="O7" s="78">
        <v>2012</v>
      </c>
      <c r="P7" s="78">
        <v>2013</v>
      </c>
      <c r="Q7" s="78">
        <v>2014</v>
      </c>
      <c r="R7" s="78">
        <v>2015</v>
      </c>
      <c r="S7" s="78">
        <v>2016</v>
      </c>
      <c r="T7" s="78">
        <v>2017</v>
      </c>
      <c r="U7" s="78">
        <v>2018</v>
      </c>
      <c r="V7" s="78">
        <v>2019</v>
      </c>
      <c r="W7" s="78">
        <v>2020</v>
      </c>
      <c r="X7" s="78">
        <v>2021</v>
      </c>
      <c r="Y7" s="78">
        <v>2022</v>
      </c>
    </row>
    <row r="8" spans="1:25" s="26" customFormat="1" ht="18" customHeight="1">
      <c r="A8" s="27" t="s">
        <v>38</v>
      </c>
      <c r="B8" s="40">
        <f>B14+B21</f>
        <v>14855</v>
      </c>
      <c r="C8" s="40">
        <f t="shared" ref="C8:Y8" si="0">C14+C21</f>
        <v>14931</v>
      </c>
      <c r="D8" s="40">
        <f t="shared" si="0"/>
        <v>15028</v>
      </c>
      <c r="E8" s="40">
        <f t="shared" si="0"/>
        <v>15320</v>
      </c>
      <c r="F8" s="40">
        <f t="shared" si="0"/>
        <v>15693</v>
      </c>
      <c r="G8" s="40">
        <f t="shared" si="0"/>
        <v>15832</v>
      </c>
      <c r="H8" s="40">
        <f t="shared" si="0"/>
        <v>16138</v>
      </c>
      <c r="I8" s="40">
        <f t="shared" si="0"/>
        <v>16390</v>
      </c>
      <c r="J8" s="40">
        <f t="shared" si="0"/>
        <v>16638</v>
      </c>
      <c r="K8" s="40">
        <f t="shared" si="0"/>
        <v>16991</v>
      </c>
      <c r="L8" s="40">
        <f t="shared" si="0"/>
        <v>17029</v>
      </c>
      <c r="M8" s="40">
        <f t="shared" si="0"/>
        <v>16848</v>
      </c>
      <c r="N8" s="40">
        <f t="shared" si="0"/>
        <v>16615</v>
      </c>
      <c r="O8" s="40">
        <f t="shared" si="0"/>
        <v>16536</v>
      </c>
      <c r="P8" s="40">
        <f t="shared" si="0"/>
        <v>16359</v>
      </c>
      <c r="Q8" s="40">
        <f t="shared" si="0"/>
        <v>16179</v>
      </c>
      <c r="R8" s="40">
        <f t="shared" si="0"/>
        <v>16036</v>
      </c>
      <c r="S8" s="40">
        <f t="shared" si="0"/>
        <v>15913</v>
      </c>
      <c r="T8" s="40">
        <f t="shared" si="0"/>
        <v>15777</v>
      </c>
      <c r="U8" s="40">
        <f t="shared" si="0"/>
        <v>15626</v>
      </c>
      <c r="V8" s="40">
        <f t="shared" si="0"/>
        <v>15585</v>
      </c>
      <c r="W8" s="40">
        <f t="shared" si="0"/>
        <v>15613</v>
      </c>
      <c r="X8" s="40">
        <f t="shared" si="0"/>
        <v>15649</v>
      </c>
      <c r="Y8" s="40">
        <f t="shared" si="0"/>
        <v>15665</v>
      </c>
    </row>
    <row r="9" spans="1:25" s="26" customFormat="1" ht="18" customHeight="1">
      <c r="A9" s="28" t="s">
        <v>55</v>
      </c>
      <c r="B9" s="29">
        <f>B15+B22</f>
        <v>14712</v>
      </c>
      <c r="C9" s="29">
        <f t="shared" ref="C9:Y9" si="1">C15+C22</f>
        <v>14745</v>
      </c>
      <c r="D9" s="29">
        <f t="shared" si="1"/>
        <v>14768</v>
      </c>
      <c r="E9" s="29">
        <f t="shared" si="1"/>
        <v>14919</v>
      </c>
      <c r="F9" s="29">
        <f t="shared" si="1"/>
        <v>15056</v>
      </c>
      <c r="G9" s="29">
        <f t="shared" si="1"/>
        <v>15030</v>
      </c>
      <c r="H9" s="29">
        <f t="shared" si="1"/>
        <v>15114</v>
      </c>
      <c r="I9" s="29">
        <f t="shared" si="1"/>
        <v>15161</v>
      </c>
      <c r="J9" s="29">
        <f t="shared" si="1"/>
        <v>15299</v>
      </c>
      <c r="K9" s="29">
        <f t="shared" si="1"/>
        <v>15340</v>
      </c>
      <c r="L9" s="29">
        <f t="shared" si="1"/>
        <v>15277</v>
      </c>
      <c r="M9" s="29">
        <f t="shared" si="1"/>
        <v>15186</v>
      </c>
      <c r="N9" s="29">
        <f t="shared" si="1"/>
        <v>15093</v>
      </c>
      <c r="O9" s="29">
        <f t="shared" si="1"/>
        <v>15040</v>
      </c>
      <c r="P9" s="29">
        <f t="shared" si="1"/>
        <v>14897</v>
      </c>
      <c r="Q9" s="29">
        <f t="shared" si="1"/>
        <v>14807</v>
      </c>
      <c r="R9" s="29">
        <f t="shared" si="1"/>
        <v>14776</v>
      </c>
      <c r="S9" s="29">
        <f t="shared" si="1"/>
        <v>14692</v>
      </c>
      <c r="T9" s="29">
        <f t="shared" si="1"/>
        <v>14560</v>
      </c>
      <c r="U9" s="29">
        <f t="shared" si="1"/>
        <v>14474</v>
      </c>
      <c r="V9" s="29">
        <f t="shared" si="1"/>
        <v>14398</v>
      </c>
      <c r="W9" s="29">
        <f t="shared" si="1"/>
        <v>14278</v>
      </c>
      <c r="X9" s="29">
        <f t="shared" si="1"/>
        <v>14312</v>
      </c>
      <c r="Y9" s="29">
        <f t="shared" si="1"/>
        <v>14308</v>
      </c>
    </row>
    <row r="10" spans="1:25" s="26" customFormat="1" ht="18" customHeight="1">
      <c r="A10" s="30" t="s">
        <v>56</v>
      </c>
      <c r="B10" s="31">
        <f>B16+B23</f>
        <v>143</v>
      </c>
      <c r="C10" s="31">
        <f t="shared" ref="C10:Y10" si="2">C16+C23</f>
        <v>186</v>
      </c>
      <c r="D10" s="31">
        <f t="shared" si="2"/>
        <v>260</v>
      </c>
      <c r="E10" s="31">
        <f t="shared" si="2"/>
        <v>401</v>
      </c>
      <c r="F10" s="31">
        <f t="shared" si="2"/>
        <v>637</v>
      </c>
      <c r="G10" s="31">
        <f t="shared" si="2"/>
        <v>802</v>
      </c>
      <c r="H10" s="31">
        <f t="shared" si="2"/>
        <v>1024</v>
      </c>
      <c r="I10" s="31">
        <f t="shared" si="2"/>
        <v>1229</v>
      </c>
      <c r="J10" s="31">
        <f t="shared" si="2"/>
        <v>1339</v>
      </c>
      <c r="K10" s="31">
        <f t="shared" si="2"/>
        <v>1651</v>
      </c>
      <c r="L10" s="31">
        <f t="shared" si="2"/>
        <v>1752</v>
      </c>
      <c r="M10" s="31">
        <f t="shared" si="2"/>
        <v>1662</v>
      </c>
      <c r="N10" s="31">
        <f t="shared" si="2"/>
        <v>1522</v>
      </c>
      <c r="O10" s="31">
        <f t="shared" si="2"/>
        <v>1496</v>
      </c>
      <c r="P10" s="31">
        <f t="shared" si="2"/>
        <v>1462</v>
      </c>
      <c r="Q10" s="31">
        <f t="shared" si="2"/>
        <v>1372</v>
      </c>
      <c r="R10" s="31">
        <f t="shared" si="2"/>
        <v>1260</v>
      </c>
      <c r="S10" s="31">
        <f t="shared" si="2"/>
        <v>1221</v>
      </c>
      <c r="T10" s="31">
        <f t="shared" si="2"/>
        <v>1217</v>
      </c>
      <c r="U10" s="31">
        <f t="shared" si="2"/>
        <v>1152</v>
      </c>
      <c r="V10" s="31">
        <f t="shared" si="2"/>
        <v>1187</v>
      </c>
      <c r="W10" s="31">
        <f t="shared" si="2"/>
        <v>1335</v>
      </c>
      <c r="X10" s="31">
        <f t="shared" si="2"/>
        <v>1337</v>
      </c>
      <c r="Y10" s="31">
        <f t="shared" si="2"/>
        <v>1357</v>
      </c>
    </row>
    <row r="11" spans="1:25" s="26" customFormat="1" ht="18" customHeight="1">
      <c r="A11" s="32" t="s">
        <v>47</v>
      </c>
      <c r="B11" s="33"/>
      <c r="C11" s="33"/>
      <c r="D11" s="33"/>
      <c r="E11" s="33"/>
      <c r="F11" s="33"/>
      <c r="G11" s="33"/>
      <c r="H11" s="33"/>
    </row>
    <row r="12" spans="1:25" s="26" customFormat="1" ht="18" customHeight="1">
      <c r="A12" s="33"/>
      <c r="B12" s="33"/>
      <c r="C12" s="33"/>
      <c r="D12" s="33"/>
      <c r="E12" s="33"/>
      <c r="F12" s="33"/>
      <c r="G12" s="33"/>
      <c r="H12" s="33"/>
    </row>
    <row r="13" spans="1:25" s="26" customFormat="1" ht="18" customHeight="1">
      <c r="A13" s="77" t="s">
        <v>48</v>
      </c>
      <c r="B13" s="78">
        <v>1999</v>
      </c>
      <c r="C13" s="78">
        <v>2000</v>
      </c>
      <c r="D13" s="78">
        <v>2001</v>
      </c>
      <c r="E13" s="78">
        <v>2002</v>
      </c>
      <c r="F13" s="78">
        <v>2003</v>
      </c>
      <c r="G13" s="78">
        <v>2004</v>
      </c>
      <c r="H13" s="78">
        <v>2005</v>
      </c>
      <c r="I13" s="78">
        <v>2006</v>
      </c>
      <c r="J13" s="78">
        <v>2007</v>
      </c>
      <c r="K13" s="78">
        <v>2008</v>
      </c>
      <c r="L13" s="78">
        <v>2009</v>
      </c>
      <c r="M13" s="78">
        <v>2010</v>
      </c>
      <c r="N13" s="78">
        <v>2011</v>
      </c>
      <c r="O13" s="78">
        <v>2012</v>
      </c>
      <c r="P13" s="78">
        <v>2013</v>
      </c>
      <c r="Q13" s="78">
        <v>2014</v>
      </c>
      <c r="R13" s="78">
        <v>2015</v>
      </c>
      <c r="S13" s="78">
        <v>2016</v>
      </c>
      <c r="T13" s="78">
        <v>2017</v>
      </c>
      <c r="U13" s="78">
        <v>2018</v>
      </c>
      <c r="V13" s="78">
        <v>2019</v>
      </c>
      <c r="W13" s="78">
        <v>2020</v>
      </c>
      <c r="X13" s="78">
        <v>2021</v>
      </c>
      <c r="Y13" s="78">
        <v>2022</v>
      </c>
    </row>
    <row r="14" spans="1:25" s="26" customFormat="1" ht="18" customHeight="1">
      <c r="A14" s="27" t="s">
        <v>38</v>
      </c>
      <c r="B14" s="40">
        <v>7545</v>
      </c>
      <c r="C14" s="40">
        <v>7582</v>
      </c>
      <c r="D14" s="40">
        <v>7630</v>
      </c>
      <c r="E14" s="40">
        <v>7782</v>
      </c>
      <c r="F14" s="40">
        <v>7987</v>
      </c>
      <c r="G14" s="40">
        <v>8098</v>
      </c>
      <c r="H14" s="40">
        <v>8255</v>
      </c>
      <c r="I14" s="40">
        <v>8366</v>
      </c>
      <c r="J14" s="40">
        <v>8499</v>
      </c>
      <c r="K14" s="40">
        <v>8678</v>
      </c>
      <c r="L14" s="40">
        <v>8722</v>
      </c>
      <c r="M14" s="40">
        <v>8603</v>
      </c>
      <c r="N14" s="40">
        <v>8464</v>
      </c>
      <c r="O14" s="40">
        <v>8394</v>
      </c>
      <c r="P14" s="40">
        <v>8330</v>
      </c>
      <c r="Q14" s="40">
        <v>8236</v>
      </c>
      <c r="R14" s="40">
        <v>8197</v>
      </c>
      <c r="S14" s="40">
        <v>8121</v>
      </c>
      <c r="T14" s="40">
        <v>8021</v>
      </c>
      <c r="U14" s="40">
        <v>7950</v>
      </c>
      <c r="V14" s="40">
        <v>7930</v>
      </c>
      <c r="W14" s="40">
        <v>7936</v>
      </c>
      <c r="X14" s="40">
        <v>7976</v>
      </c>
      <c r="Y14" s="40">
        <v>7957</v>
      </c>
    </row>
    <row r="15" spans="1:25" s="26" customFormat="1" ht="18" customHeight="1">
      <c r="A15" s="28" t="s">
        <v>55</v>
      </c>
      <c r="B15" s="29">
        <f>B14-B16</f>
        <v>7459</v>
      </c>
      <c r="C15" s="29">
        <f t="shared" ref="C15:Y15" si="3">C14-C16</f>
        <v>7482</v>
      </c>
      <c r="D15" s="29">
        <f t="shared" si="3"/>
        <v>7482</v>
      </c>
      <c r="E15" s="29">
        <f t="shared" si="3"/>
        <v>7562</v>
      </c>
      <c r="F15" s="29">
        <f t="shared" si="3"/>
        <v>7639</v>
      </c>
      <c r="G15" s="29">
        <f t="shared" si="3"/>
        <v>7656</v>
      </c>
      <c r="H15" s="29">
        <f t="shared" si="3"/>
        <v>7702</v>
      </c>
      <c r="I15" s="29">
        <f t="shared" si="3"/>
        <v>7724</v>
      </c>
      <c r="J15" s="29">
        <f t="shared" si="3"/>
        <v>7798</v>
      </c>
      <c r="K15" s="29">
        <f t="shared" si="3"/>
        <v>7810</v>
      </c>
      <c r="L15" s="29">
        <f t="shared" si="3"/>
        <v>7792</v>
      </c>
      <c r="M15" s="29">
        <f t="shared" si="3"/>
        <v>7751</v>
      </c>
      <c r="N15" s="29">
        <f t="shared" si="3"/>
        <v>7703</v>
      </c>
      <c r="O15" s="29">
        <f t="shared" si="3"/>
        <v>7657</v>
      </c>
      <c r="P15" s="29">
        <f t="shared" si="3"/>
        <v>7596</v>
      </c>
      <c r="Q15" s="29">
        <f t="shared" si="3"/>
        <v>7554</v>
      </c>
      <c r="R15" s="29">
        <f t="shared" si="3"/>
        <v>7576</v>
      </c>
      <c r="S15" s="29">
        <f t="shared" si="3"/>
        <v>7522</v>
      </c>
      <c r="T15" s="29">
        <f t="shared" si="3"/>
        <v>7437</v>
      </c>
      <c r="U15" s="29">
        <f t="shared" si="3"/>
        <v>7402</v>
      </c>
      <c r="V15" s="29">
        <f t="shared" si="3"/>
        <v>7369</v>
      </c>
      <c r="W15" s="29">
        <f t="shared" si="3"/>
        <v>7310</v>
      </c>
      <c r="X15" s="29">
        <f t="shared" si="3"/>
        <v>7333</v>
      </c>
      <c r="Y15" s="29">
        <f t="shared" si="3"/>
        <v>7314</v>
      </c>
    </row>
    <row r="16" spans="1:25" s="26" customFormat="1" ht="18" customHeight="1">
      <c r="A16" s="30" t="s">
        <v>56</v>
      </c>
      <c r="B16" s="31">
        <v>86</v>
      </c>
      <c r="C16" s="31">
        <v>100</v>
      </c>
      <c r="D16" s="31">
        <v>148</v>
      </c>
      <c r="E16" s="31">
        <v>220</v>
      </c>
      <c r="F16" s="31">
        <v>348</v>
      </c>
      <c r="G16" s="31">
        <v>442</v>
      </c>
      <c r="H16" s="31">
        <v>553</v>
      </c>
      <c r="I16" s="31">
        <v>642</v>
      </c>
      <c r="J16" s="31">
        <v>701</v>
      </c>
      <c r="K16" s="31">
        <v>868</v>
      </c>
      <c r="L16" s="31">
        <v>930</v>
      </c>
      <c r="M16" s="31">
        <v>852</v>
      </c>
      <c r="N16" s="31">
        <v>761</v>
      </c>
      <c r="O16" s="31">
        <v>737</v>
      </c>
      <c r="P16" s="31">
        <v>734</v>
      </c>
      <c r="Q16" s="31">
        <v>682</v>
      </c>
      <c r="R16" s="31">
        <v>621</v>
      </c>
      <c r="S16" s="31">
        <v>599</v>
      </c>
      <c r="T16" s="31">
        <v>584</v>
      </c>
      <c r="U16" s="31">
        <v>548</v>
      </c>
      <c r="V16" s="31">
        <v>561</v>
      </c>
      <c r="W16" s="31">
        <v>626</v>
      </c>
      <c r="X16" s="31">
        <v>643</v>
      </c>
      <c r="Y16" s="31">
        <v>643</v>
      </c>
    </row>
    <row r="17" spans="1:25" s="26" customFormat="1" ht="18" customHeight="1">
      <c r="A17" s="32" t="s">
        <v>47</v>
      </c>
      <c r="B17" s="33"/>
      <c r="C17" s="33"/>
      <c r="D17" s="33"/>
      <c r="E17" s="33"/>
      <c r="F17" s="33"/>
      <c r="G17" s="33"/>
      <c r="H17" s="33"/>
    </row>
    <row r="18" spans="1:25" s="26" customFormat="1" ht="18" customHeight="1">
      <c r="A18" s="34"/>
      <c r="B18" s="33"/>
      <c r="C18" s="33"/>
      <c r="D18" s="33"/>
      <c r="E18" s="33"/>
      <c r="F18" s="33"/>
      <c r="G18" s="33"/>
      <c r="H18" s="33"/>
    </row>
    <row r="19" spans="1:25" s="26" customFormat="1" ht="18" customHeight="1">
      <c r="A19" s="34"/>
      <c r="B19" s="33"/>
      <c r="C19" s="33"/>
      <c r="D19" s="33"/>
      <c r="E19" s="33"/>
      <c r="F19" s="33"/>
      <c r="G19" s="33"/>
      <c r="H19" s="33"/>
    </row>
    <row r="20" spans="1:25" s="26" customFormat="1" ht="18" customHeight="1">
      <c r="A20" s="77" t="s">
        <v>49</v>
      </c>
      <c r="B20" s="78">
        <v>1999</v>
      </c>
      <c r="C20" s="78">
        <v>2000</v>
      </c>
      <c r="D20" s="78">
        <v>2001</v>
      </c>
      <c r="E20" s="78">
        <v>2002</v>
      </c>
      <c r="F20" s="78">
        <v>2003</v>
      </c>
      <c r="G20" s="78">
        <v>2004</v>
      </c>
      <c r="H20" s="78">
        <v>2005</v>
      </c>
      <c r="I20" s="78">
        <v>2006</v>
      </c>
      <c r="J20" s="78">
        <v>2007</v>
      </c>
      <c r="K20" s="78">
        <v>2008</v>
      </c>
      <c r="L20" s="78">
        <v>2009</v>
      </c>
      <c r="M20" s="78">
        <v>2010</v>
      </c>
      <c r="N20" s="78">
        <v>2011</v>
      </c>
      <c r="O20" s="78">
        <v>2012</v>
      </c>
      <c r="P20" s="78">
        <v>2013</v>
      </c>
      <c r="Q20" s="78">
        <v>2014</v>
      </c>
      <c r="R20" s="78">
        <v>2015</v>
      </c>
      <c r="S20" s="78">
        <v>2016</v>
      </c>
      <c r="T20" s="78">
        <v>2017</v>
      </c>
      <c r="U20" s="78">
        <v>2018</v>
      </c>
      <c r="V20" s="78">
        <v>2019</v>
      </c>
      <c r="W20" s="78">
        <v>2020</v>
      </c>
      <c r="X20" s="78">
        <v>2021</v>
      </c>
      <c r="Y20" s="78">
        <v>2022</v>
      </c>
    </row>
    <row r="21" spans="1:25" s="26" customFormat="1" ht="18" customHeight="1">
      <c r="A21" s="27" t="s">
        <v>38</v>
      </c>
      <c r="B21" s="40">
        <v>7310</v>
      </c>
      <c r="C21" s="40">
        <v>7349</v>
      </c>
      <c r="D21" s="40">
        <v>7398</v>
      </c>
      <c r="E21" s="40">
        <v>7538</v>
      </c>
      <c r="F21" s="40">
        <v>7706</v>
      </c>
      <c r="G21" s="40">
        <v>7734</v>
      </c>
      <c r="H21" s="40">
        <v>7883</v>
      </c>
      <c r="I21" s="40">
        <v>8024</v>
      </c>
      <c r="J21" s="40">
        <v>8139</v>
      </c>
      <c r="K21" s="40">
        <v>8313</v>
      </c>
      <c r="L21" s="40">
        <v>8307</v>
      </c>
      <c r="M21" s="40">
        <v>8245</v>
      </c>
      <c r="N21" s="40">
        <v>8151</v>
      </c>
      <c r="O21" s="40">
        <v>8142</v>
      </c>
      <c r="P21" s="40">
        <v>8029</v>
      </c>
      <c r="Q21" s="40">
        <v>7943</v>
      </c>
      <c r="R21" s="40">
        <v>7839</v>
      </c>
      <c r="S21" s="40">
        <v>7792</v>
      </c>
      <c r="T21" s="40">
        <v>7756</v>
      </c>
      <c r="U21" s="40">
        <v>7676</v>
      </c>
      <c r="V21" s="40">
        <v>7655</v>
      </c>
      <c r="W21" s="40">
        <v>7677</v>
      </c>
      <c r="X21" s="40">
        <v>7673</v>
      </c>
      <c r="Y21" s="40">
        <v>7708</v>
      </c>
    </row>
    <row r="22" spans="1:25" s="26" customFormat="1" ht="18" customHeight="1">
      <c r="A22" s="28" t="s">
        <v>55</v>
      </c>
      <c r="B22" s="29">
        <f>B21-B23</f>
        <v>7253</v>
      </c>
      <c r="C22" s="29">
        <f t="shared" ref="C22:Y22" si="4">C21-C23</f>
        <v>7263</v>
      </c>
      <c r="D22" s="29">
        <f t="shared" si="4"/>
        <v>7286</v>
      </c>
      <c r="E22" s="29">
        <f t="shared" si="4"/>
        <v>7357</v>
      </c>
      <c r="F22" s="29">
        <f t="shared" si="4"/>
        <v>7417</v>
      </c>
      <c r="G22" s="29">
        <f t="shared" si="4"/>
        <v>7374</v>
      </c>
      <c r="H22" s="29">
        <f t="shared" si="4"/>
        <v>7412</v>
      </c>
      <c r="I22" s="29">
        <f t="shared" si="4"/>
        <v>7437</v>
      </c>
      <c r="J22" s="29">
        <f t="shared" si="4"/>
        <v>7501</v>
      </c>
      <c r="K22" s="29">
        <f t="shared" si="4"/>
        <v>7530</v>
      </c>
      <c r="L22" s="29">
        <f t="shared" si="4"/>
        <v>7485</v>
      </c>
      <c r="M22" s="29">
        <f t="shared" si="4"/>
        <v>7435</v>
      </c>
      <c r="N22" s="29">
        <f t="shared" si="4"/>
        <v>7390</v>
      </c>
      <c r="O22" s="29">
        <f t="shared" si="4"/>
        <v>7383</v>
      </c>
      <c r="P22" s="29">
        <f t="shared" si="4"/>
        <v>7301</v>
      </c>
      <c r="Q22" s="29">
        <f t="shared" si="4"/>
        <v>7253</v>
      </c>
      <c r="R22" s="29">
        <f t="shared" si="4"/>
        <v>7200</v>
      </c>
      <c r="S22" s="29">
        <f t="shared" si="4"/>
        <v>7170</v>
      </c>
      <c r="T22" s="29">
        <f t="shared" si="4"/>
        <v>7123</v>
      </c>
      <c r="U22" s="29">
        <f t="shared" si="4"/>
        <v>7072</v>
      </c>
      <c r="V22" s="29">
        <f t="shared" si="4"/>
        <v>7029</v>
      </c>
      <c r="W22" s="29">
        <f t="shared" si="4"/>
        <v>6968</v>
      </c>
      <c r="X22" s="29">
        <f t="shared" si="4"/>
        <v>6979</v>
      </c>
      <c r="Y22" s="29">
        <f t="shared" si="4"/>
        <v>6994</v>
      </c>
    </row>
    <row r="23" spans="1:25" s="26" customFormat="1" ht="18" customHeight="1">
      <c r="A23" s="30" t="s">
        <v>56</v>
      </c>
      <c r="B23" s="31">
        <v>57</v>
      </c>
      <c r="C23" s="31">
        <v>86</v>
      </c>
      <c r="D23" s="31">
        <v>112</v>
      </c>
      <c r="E23" s="31">
        <v>181</v>
      </c>
      <c r="F23" s="31">
        <v>289</v>
      </c>
      <c r="G23" s="31">
        <v>360</v>
      </c>
      <c r="H23" s="31">
        <v>471</v>
      </c>
      <c r="I23" s="31">
        <v>587</v>
      </c>
      <c r="J23" s="31">
        <v>638</v>
      </c>
      <c r="K23" s="31">
        <v>783</v>
      </c>
      <c r="L23" s="31">
        <v>822</v>
      </c>
      <c r="M23" s="31">
        <v>810</v>
      </c>
      <c r="N23" s="31">
        <v>761</v>
      </c>
      <c r="O23" s="31">
        <v>759</v>
      </c>
      <c r="P23" s="31">
        <v>728</v>
      </c>
      <c r="Q23" s="31">
        <v>690</v>
      </c>
      <c r="R23" s="31">
        <v>639</v>
      </c>
      <c r="S23" s="31">
        <v>622</v>
      </c>
      <c r="T23" s="31">
        <v>633</v>
      </c>
      <c r="U23" s="31">
        <v>604</v>
      </c>
      <c r="V23" s="31">
        <v>626</v>
      </c>
      <c r="W23" s="31">
        <v>709</v>
      </c>
      <c r="X23" s="31">
        <v>694</v>
      </c>
      <c r="Y23" s="31">
        <v>714</v>
      </c>
    </row>
    <row r="24" spans="1:25" s="26" customFormat="1" ht="18" customHeight="1">
      <c r="A24" s="32" t="s">
        <v>47</v>
      </c>
      <c r="B24" s="33"/>
      <c r="C24" s="33"/>
      <c r="D24" s="33"/>
      <c r="E24" s="33"/>
      <c r="F24" s="33"/>
      <c r="G24" s="33"/>
      <c r="H24" s="33"/>
    </row>
    <row r="25" spans="1:25" s="26" customFormat="1" ht="18" customHeight="1"/>
    <row r="26" spans="1:25" s="26" customFormat="1" ht="18" customHeight="1"/>
    <row r="27" spans="1:25" s="26" customFormat="1" ht="18" customHeight="1"/>
    <row r="28" spans="1:25" s="35" customFormat="1" ht="18" customHeight="1">
      <c r="A28" s="33" t="s">
        <v>57</v>
      </c>
      <c r="B28" s="33"/>
      <c r="C28" s="33"/>
      <c r="D28" s="33"/>
      <c r="E28" s="33"/>
      <c r="F28" s="33"/>
      <c r="G28" s="33"/>
      <c r="H28" s="33"/>
      <c r="I28" s="33"/>
      <c r="J28" s="33"/>
    </row>
    <row r="29" spans="1:25" s="35" customFormat="1" ht="18" customHeight="1">
      <c r="A29" s="33"/>
      <c r="B29" s="33"/>
      <c r="C29" s="33"/>
      <c r="D29" s="33"/>
      <c r="E29" s="33"/>
      <c r="F29" s="33"/>
      <c r="G29" s="33"/>
      <c r="H29" s="33"/>
      <c r="I29" s="33"/>
      <c r="J29" s="33"/>
    </row>
    <row r="30" spans="1:25" s="35" customFormat="1" ht="18" customHeight="1">
      <c r="A30" s="79" t="s">
        <v>14</v>
      </c>
      <c r="B30" s="110">
        <v>1999</v>
      </c>
      <c r="C30" s="110">
        <v>2000</v>
      </c>
      <c r="D30" s="110">
        <v>2001</v>
      </c>
      <c r="E30" s="110">
        <v>2002</v>
      </c>
      <c r="F30" s="110">
        <v>2003</v>
      </c>
      <c r="G30" s="110">
        <v>2004</v>
      </c>
      <c r="H30" s="110">
        <v>2005</v>
      </c>
      <c r="I30" s="110">
        <v>2006</v>
      </c>
      <c r="J30" s="110">
        <v>2007</v>
      </c>
      <c r="K30" s="110">
        <v>2008</v>
      </c>
      <c r="L30" s="110">
        <v>2009</v>
      </c>
      <c r="M30" s="110">
        <v>2010</v>
      </c>
      <c r="N30" s="110">
        <v>2011</v>
      </c>
      <c r="O30" s="110">
        <v>2012</v>
      </c>
      <c r="P30" s="110">
        <v>2013</v>
      </c>
      <c r="Q30" s="110">
        <v>2014</v>
      </c>
      <c r="R30" s="110">
        <v>2015</v>
      </c>
      <c r="S30" s="110">
        <v>2016</v>
      </c>
      <c r="T30" s="110">
        <v>2017</v>
      </c>
      <c r="U30" s="110">
        <v>2018</v>
      </c>
      <c r="V30" s="110">
        <v>2019</v>
      </c>
      <c r="W30" s="110">
        <v>2020</v>
      </c>
      <c r="X30" s="110">
        <v>2021</v>
      </c>
      <c r="Y30" s="110">
        <v>2022</v>
      </c>
    </row>
    <row r="31" spans="1:25" s="35" customFormat="1" ht="18" customHeight="1">
      <c r="A31" s="36" t="s">
        <v>55</v>
      </c>
      <c r="B31" s="111">
        <f t="shared" ref="B31:X31" si="5">B9/B8</f>
        <v>0.99037361157859305</v>
      </c>
      <c r="C31" s="111">
        <f t="shared" si="5"/>
        <v>0.98754269640345593</v>
      </c>
      <c r="D31" s="111">
        <f t="shared" si="5"/>
        <v>0.98269896193771622</v>
      </c>
      <c r="E31" s="111">
        <f t="shared" si="5"/>
        <v>0.97382506527415147</v>
      </c>
      <c r="F31" s="111">
        <f t="shared" si="5"/>
        <v>0.95940865353979476</v>
      </c>
      <c r="G31" s="111">
        <f t="shared" si="5"/>
        <v>0.94934310257705912</v>
      </c>
      <c r="H31" s="111">
        <f t="shared" si="5"/>
        <v>0.93654727971247986</v>
      </c>
      <c r="I31" s="111">
        <f t="shared" si="5"/>
        <v>0.92501525320317268</v>
      </c>
      <c r="J31" s="111">
        <f t="shared" si="5"/>
        <v>0.91952157711263371</v>
      </c>
      <c r="K31" s="111">
        <f t="shared" si="5"/>
        <v>0.90283091048201991</v>
      </c>
      <c r="L31" s="111">
        <f t="shared" si="5"/>
        <v>0.89711668330495042</v>
      </c>
      <c r="M31" s="111">
        <f t="shared" si="5"/>
        <v>0.90135327635327633</v>
      </c>
      <c r="N31" s="111">
        <f t="shared" si="5"/>
        <v>0.90839602768582606</v>
      </c>
      <c r="O31" s="111">
        <f t="shared" si="5"/>
        <v>0.90953072085147557</v>
      </c>
      <c r="P31" s="111">
        <f t="shared" si="5"/>
        <v>0.91063023412189004</v>
      </c>
      <c r="Q31" s="111">
        <f t="shared" si="5"/>
        <v>0.91519871438284195</v>
      </c>
      <c r="R31" s="111">
        <f t="shared" si="5"/>
        <v>0.92142678972312297</v>
      </c>
      <c r="S31" s="111">
        <f t="shared" si="5"/>
        <v>0.9232702821592409</v>
      </c>
      <c r="T31" s="111">
        <f t="shared" si="5"/>
        <v>0.92286239462508712</v>
      </c>
      <c r="U31" s="111">
        <f t="shared" si="5"/>
        <v>0.92627671829002944</v>
      </c>
      <c r="V31" s="111">
        <f t="shared" si="5"/>
        <v>0.92383702277831248</v>
      </c>
      <c r="W31" s="111">
        <f t="shared" si="5"/>
        <v>0.91449433164670468</v>
      </c>
      <c r="X31" s="111">
        <f t="shared" si="5"/>
        <v>0.91456323087737235</v>
      </c>
      <c r="Y31" s="111">
        <f>Y9/Y8</f>
        <v>0.91337376316629426</v>
      </c>
    </row>
    <row r="32" spans="1:25" s="35" customFormat="1" ht="18" customHeight="1">
      <c r="A32" s="28" t="s">
        <v>56</v>
      </c>
      <c r="B32" s="111">
        <f t="shared" ref="B32:X32" si="6">B10/B8</f>
        <v>9.6263884214069333E-3</v>
      </c>
      <c r="C32" s="111">
        <f t="shared" si="6"/>
        <v>1.2457303596544103E-2</v>
      </c>
      <c r="D32" s="111">
        <f t="shared" si="6"/>
        <v>1.7301038062283738E-2</v>
      </c>
      <c r="E32" s="111">
        <f t="shared" si="6"/>
        <v>2.6174934725848566E-2</v>
      </c>
      <c r="F32" s="111">
        <f t="shared" si="6"/>
        <v>4.0591346460205187E-2</v>
      </c>
      <c r="G32" s="111">
        <f t="shared" si="6"/>
        <v>5.0656897422940876E-2</v>
      </c>
      <c r="H32" s="111">
        <f t="shared" si="6"/>
        <v>6.3452720287520137E-2</v>
      </c>
      <c r="I32" s="111">
        <f t="shared" si="6"/>
        <v>7.4984746796827331E-2</v>
      </c>
      <c r="J32" s="111">
        <f t="shared" si="6"/>
        <v>8.0478422887366272E-2</v>
      </c>
      <c r="K32" s="111">
        <f t="shared" si="6"/>
        <v>9.7169089517980103E-2</v>
      </c>
      <c r="L32" s="111">
        <f t="shared" si="6"/>
        <v>0.10288331669504962</v>
      </c>
      <c r="M32" s="111">
        <f t="shared" si="6"/>
        <v>9.8646723646723652E-2</v>
      </c>
      <c r="N32" s="111">
        <f t="shared" si="6"/>
        <v>9.1603972314173943E-2</v>
      </c>
      <c r="O32" s="111">
        <f t="shared" si="6"/>
        <v>9.0469279148524429E-2</v>
      </c>
      <c r="P32" s="111">
        <f t="shared" si="6"/>
        <v>8.9369765878109908E-2</v>
      </c>
      <c r="Q32" s="111">
        <f t="shared" si="6"/>
        <v>8.4801285617158051E-2</v>
      </c>
      <c r="R32" s="111">
        <f t="shared" si="6"/>
        <v>7.8573210276877026E-2</v>
      </c>
      <c r="S32" s="111">
        <f t="shared" si="6"/>
        <v>7.6729717840759132E-2</v>
      </c>
      <c r="T32" s="111">
        <f t="shared" si="6"/>
        <v>7.7137605374912849E-2</v>
      </c>
      <c r="U32" s="111">
        <f t="shared" si="6"/>
        <v>7.3723281709970556E-2</v>
      </c>
      <c r="V32" s="111">
        <f t="shared" si="6"/>
        <v>7.6162977221687522E-2</v>
      </c>
      <c r="W32" s="111">
        <f t="shared" si="6"/>
        <v>8.550566835329533E-2</v>
      </c>
      <c r="X32" s="111">
        <f t="shared" si="6"/>
        <v>8.543676912262764E-2</v>
      </c>
      <c r="Y32" s="111">
        <f>Y10/Y8</f>
        <v>8.6626236833705711E-2</v>
      </c>
    </row>
    <row r="33" spans="1:25" s="35" customFormat="1" ht="18" customHeight="1">
      <c r="A33" s="30" t="s">
        <v>38</v>
      </c>
      <c r="B33" s="41">
        <f t="shared" ref="B33:X33" si="7">SUM(B31:B32)</f>
        <v>1</v>
      </c>
      <c r="C33" s="41">
        <f t="shared" si="7"/>
        <v>1</v>
      </c>
      <c r="D33" s="41">
        <f t="shared" si="7"/>
        <v>1</v>
      </c>
      <c r="E33" s="41">
        <f t="shared" si="7"/>
        <v>1</v>
      </c>
      <c r="F33" s="41">
        <f t="shared" si="7"/>
        <v>1</v>
      </c>
      <c r="G33" s="41">
        <f t="shared" si="7"/>
        <v>1</v>
      </c>
      <c r="H33" s="41">
        <f t="shared" si="7"/>
        <v>1</v>
      </c>
      <c r="I33" s="41">
        <f t="shared" si="7"/>
        <v>1</v>
      </c>
      <c r="J33" s="41">
        <f t="shared" si="7"/>
        <v>1</v>
      </c>
      <c r="K33" s="41">
        <f t="shared" si="7"/>
        <v>1</v>
      </c>
      <c r="L33" s="41">
        <f t="shared" si="7"/>
        <v>1</v>
      </c>
      <c r="M33" s="41">
        <f t="shared" si="7"/>
        <v>1</v>
      </c>
      <c r="N33" s="41">
        <f t="shared" si="7"/>
        <v>1</v>
      </c>
      <c r="O33" s="41">
        <f t="shared" si="7"/>
        <v>1</v>
      </c>
      <c r="P33" s="41">
        <f t="shared" si="7"/>
        <v>1</v>
      </c>
      <c r="Q33" s="41">
        <f t="shared" si="7"/>
        <v>1</v>
      </c>
      <c r="R33" s="41">
        <f t="shared" si="7"/>
        <v>1</v>
      </c>
      <c r="S33" s="41">
        <f t="shared" si="7"/>
        <v>1</v>
      </c>
      <c r="T33" s="41">
        <f t="shared" si="7"/>
        <v>1</v>
      </c>
      <c r="U33" s="41">
        <f t="shared" si="7"/>
        <v>1</v>
      </c>
      <c r="V33" s="41">
        <f t="shared" si="7"/>
        <v>1</v>
      </c>
      <c r="W33" s="41">
        <f t="shared" si="7"/>
        <v>1</v>
      </c>
      <c r="X33" s="41">
        <f t="shared" si="7"/>
        <v>1</v>
      </c>
      <c r="Y33" s="41">
        <f>SUM(Y31:Y32)</f>
        <v>1</v>
      </c>
    </row>
    <row r="34" spans="1:25" s="35" customFormat="1" ht="18" customHeight="1">
      <c r="A34" s="32" t="s">
        <v>52</v>
      </c>
      <c r="B34" s="33"/>
      <c r="C34" s="33"/>
      <c r="D34" s="33"/>
      <c r="E34" s="33"/>
      <c r="F34" s="33"/>
      <c r="G34" s="33"/>
      <c r="H34" s="33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</row>
    <row r="35" spans="1:25" s="35" customFormat="1" ht="18" customHeight="1">
      <c r="A35" s="34"/>
      <c r="B35" s="33"/>
      <c r="C35" s="33"/>
      <c r="D35" s="33"/>
      <c r="E35" s="33"/>
      <c r="F35" s="33"/>
      <c r="G35" s="33"/>
      <c r="H35" s="33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</row>
    <row r="36" spans="1:25" s="35" customFormat="1" ht="18" customHeight="1">
      <c r="A36" s="34"/>
      <c r="B36" s="33"/>
      <c r="C36" s="33"/>
      <c r="D36" s="33"/>
      <c r="E36" s="33"/>
      <c r="F36" s="33"/>
      <c r="G36" s="33"/>
      <c r="H36" s="33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</row>
    <row r="37" spans="1:25" s="35" customFormat="1" ht="18" customHeight="1">
      <c r="A37" s="79" t="s">
        <v>48</v>
      </c>
      <c r="B37" s="110">
        <v>1999</v>
      </c>
      <c r="C37" s="110">
        <v>2000</v>
      </c>
      <c r="D37" s="110">
        <v>2001</v>
      </c>
      <c r="E37" s="110">
        <v>2002</v>
      </c>
      <c r="F37" s="110">
        <v>2003</v>
      </c>
      <c r="G37" s="110">
        <v>2004</v>
      </c>
      <c r="H37" s="110">
        <v>2005</v>
      </c>
      <c r="I37" s="110">
        <v>2006</v>
      </c>
      <c r="J37" s="110">
        <v>2007</v>
      </c>
      <c r="K37" s="110">
        <v>2008</v>
      </c>
      <c r="L37" s="110">
        <v>2009</v>
      </c>
      <c r="M37" s="110">
        <v>2010</v>
      </c>
      <c r="N37" s="110">
        <v>2011</v>
      </c>
      <c r="O37" s="110">
        <v>2012</v>
      </c>
      <c r="P37" s="110">
        <v>2013</v>
      </c>
      <c r="Q37" s="110">
        <v>2014</v>
      </c>
      <c r="R37" s="110">
        <v>2015</v>
      </c>
      <c r="S37" s="110">
        <v>2016</v>
      </c>
      <c r="T37" s="110">
        <v>2017</v>
      </c>
      <c r="U37" s="110">
        <v>2018</v>
      </c>
      <c r="V37" s="110">
        <v>2019</v>
      </c>
      <c r="W37" s="110">
        <v>2020</v>
      </c>
      <c r="X37" s="110">
        <v>2021</v>
      </c>
      <c r="Y37" s="110">
        <v>2022</v>
      </c>
    </row>
    <row r="38" spans="1:25" s="35" customFormat="1" ht="18" customHeight="1">
      <c r="A38" s="36" t="s">
        <v>55</v>
      </c>
      <c r="B38" s="111">
        <f t="shared" ref="B38:X38" si="8">B15/B14</f>
        <v>0.9886017229953612</v>
      </c>
      <c r="C38" s="111">
        <f t="shared" si="8"/>
        <v>0.9868108678448958</v>
      </c>
      <c r="D38" s="111">
        <f t="shared" si="8"/>
        <v>0.98060288335517698</v>
      </c>
      <c r="E38" s="111">
        <f t="shared" si="8"/>
        <v>0.97172963248522226</v>
      </c>
      <c r="F38" s="111">
        <f t="shared" si="8"/>
        <v>0.95642919744584953</v>
      </c>
      <c r="G38" s="111">
        <f t="shared" si="8"/>
        <v>0.94541862188194614</v>
      </c>
      <c r="H38" s="111">
        <f t="shared" si="8"/>
        <v>0.93301029678982439</v>
      </c>
      <c r="I38" s="111">
        <f t="shared" si="8"/>
        <v>0.92326081759502754</v>
      </c>
      <c r="J38" s="111">
        <f t="shared" si="8"/>
        <v>0.91751970820096485</v>
      </c>
      <c r="K38" s="111">
        <f t="shared" si="8"/>
        <v>0.89997695321502647</v>
      </c>
      <c r="L38" s="111">
        <f t="shared" si="8"/>
        <v>0.89337307956890621</v>
      </c>
      <c r="M38" s="111">
        <f t="shared" si="8"/>
        <v>0.90096477972800182</v>
      </c>
      <c r="N38" s="111">
        <f t="shared" si="8"/>
        <v>0.91008979206049145</v>
      </c>
      <c r="O38" s="111">
        <f t="shared" si="8"/>
        <v>0.91219918989754589</v>
      </c>
      <c r="P38" s="111">
        <f t="shared" si="8"/>
        <v>0.91188475390156065</v>
      </c>
      <c r="Q38" s="111">
        <f t="shared" si="8"/>
        <v>0.91719281204468184</v>
      </c>
      <c r="R38" s="111">
        <f t="shared" si="8"/>
        <v>0.92424057582042207</v>
      </c>
      <c r="S38" s="111">
        <f t="shared" si="8"/>
        <v>0.92624061076222142</v>
      </c>
      <c r="T38" s="111">
        <f t="shared" si="8"/>
        <v>0.92719112330133402</v>
      </c>
      <c r="U38" s="111">
        <f t="shared" si="8"/>
        <v>0.93106918238993708</v>
      </c>
      <c r="V38" s="111">
        <f t="shared" si="8"/>
        <v>0.92925598991172764</v>
      </c>
      <c r="W38" s="111">
        <f t="shared" si="8"/>
        <v>0.92111895161290325</v>
      </c>
      <c r="X38" s="111">
        <f t="shared" si="8"/>
        <v>0.91938314944834498</v>
      </c>
      <c r="Y38" s="111">
        <f>Y15/Y14</f>
        <v>0.9191906497423652</v>
      </c>
    </row>
    <row r="39" spans="1:25" s="35" customFormat="1" ht="18" customHeight="1">
      <c r="A39" s="28" t="s">
        <v>56</v>
      </c>
      <c r="B39" s="111">
        <f t="shared" ref="B39:X39" si="9">B16/B14</f>
        <v>1.1398277004638835E-2</v>
      </c>
      <c r="C39" s="111">
        <f t="shared" si="9"/>
        <v>1.3189132155104194E-2</v>
      </c>
      <c r="D39" s="111">
        <f t="shared" si="9"/>
        <v>1.9397116644823065E-2</v>
      </c>
      <c r="E39" s="111">
        <f t="shared" si="9"/>
        <v>2.8270367514777694E-2</v>
      </c>
      <c r="F39" s="111">
        <f t="shared" si="9"/>
        <v>4.3570802554150495E-2</v>
      </c>
      <c r="G39" s="111">
        <f t="shared" si="9"/>
        <v>5.4581378118053837E-2</v>
      </c>
      <c r="H39" s="111">
        <f t="shared" si="9"/>
        <v>6.6989703210175652E-2</v>
      </c>
      <c r="I39" s="111">
        <f t="shared" si="9"/>
        <v>7.6739182404972503E-2</v>
      </c>
      <c r="J39" s="111">
        <f t="shared" si="9"/>
        <v>8.2480291799035182E-2</v>
      </c>
      <c r="K39" s="111">
        <f t="shared" si="9"/>
        <v>0.10002304678497349</v>
      </c>
      <c r="L39" s="111">
        <f t="shared" si="9"/>
        <v>0.10662692043109379</v>
      </c>
      <c r="M39" s="111">
        <f t="shared" si="9"/>
        <v>9.9035220271998139E-2</v>
      </c>
      <c r="N39" s="111">
        <f t="shared" si="9"/>
        <v>8.9910207939508505E-2</v>
      </c>
      <c r="O39" s="111">
        <f t="shared" si="9"/>
        <v>8.7800810102454135E-2</v>
      </c>
      <c r="P39" s="111">
        <f t="shared" si="9"/>
        <v>8.8115246098439376E-2</v>
      </c>
      <c r="Q39" s="111">
        <f t="shared" si="9"/>
        <v>8.2807187955318121E-2</v>
      </c>
      <c r="R39" s="111">
        <f t="shared" si="9"/>
        <v>7.57594241795779E-2</v>
      </c>
      <c r="S39" s="111">
        <f t="shared" si="9"/>
        <v>7.3759389237778597E-2</v>
      </c>
      <c r="T39" s="111">
        <f t="shared" si="9"/>
        <v>7.2808876698666009E-2</v>
      </c>
      <c r="U39" s="111">
        <f t="shared" si="9"/>
        <v>6.8930817610062894E-2</v>
      </c>
      <c r="V39" s="111">
        <f t="shared" si="9"/>
        <v>7.0744010088272385E-2</v>
      </c>
      <c r="W39" s="111">
        <f t="shared" si="9"/>
        <v>7.888104838709678E-2</v>
      </c>
      <c r="X39" s="111">
        <f t="shared" si="9"/>
        <v>8.0616850551654962E-2</v>
      </c>
      <c r="Y39" s="111">
        <f>Y16/Y14</f>
        <v>8.0809350257634791E-2</v>
      </c>
    </row>
    <row r="40" spans="1:25" s="35" customFormat="1" ht="18" customHeight="1">
      <c r="A40" s="30" t="s">
        <v>38</v>
      </c>
      <c r="B40" s="41">
        <f t="shared" ref="B40:X40" si="10">B38+B39</f>
        <v>1</v>
      </c>
      <c r="C40" s="41">
        <f t="shared" si="10"/>
        <v>1</v>
      </c>
      <c r="D40" s="41">
        <f t="shared" si="10"/>
        <v>1</v>
      </c>
      <c r="E40" s="41">
        <f t="shared" si="10"/>
        <v>1</v>
      </c>
      <c r="F40" s="41">
        <f t="shared" si="10"/>
        <v>1</v>
      </c>
      <c r="G40" s="41">
        <f t="shared" si="10"/>
        <v>1</v>
      </c>
      <c r="H40" s="41">
        <f t="shared" si="10"/>
        <v>1</v>
      </c>
      <c r="I40" s="41">
        <f t="shared" si="10"/>
        <v>1</v>
      </c>
      <c r="J40" s="41">
        <f t="shared" si="10"/>
        <v>1</v>
      </c>
      <c r="K40" s="41">
        <f t="shared" si="10"/>
        <v>1</v>
      </c>
      <c r="L40" s="41">
        <f t="shared" si="10"/>
        <v>1</v>
      </c>
      <c r="M40" s="41">
        <f t="shared" si="10"/>
        <v>1</v>
      </c>
      <c r="N40" s="41">
        <f t="shared" si="10"/>
        <v>1</v>
      </c>
      <c r="O40" s="41">
        <f t="shared" si="10"/>
        <v>1</v>
      </c>
      <c r="P40" s="41">
        <f t="shared" si="10"/>
        <v>1</v>
      </c>
      <c r="Q40" s="41">
        <f t="shared" si="10"/>
        <v>1</v>
      </c>
      <c r="R40" s="41">
        <f t="shared" si="10"/>
        <v>1</v>
      </c>
      <c r="S40" s="41">
        <f t="shared" si="10"/>
        <v>1</v>
      </c>
      <c r="T40" s="41">
        <f t="shared" si="10"/>
        <v>1</v>
      </c>
      <c r="U40" s="41">
        <f t="shared" si="10"/>
        <v>1</v>
      </c>
      <c r="V40" s="41">
        <f t="shared" si="10"/>
        <v>1</v>
      </c>
      <c r="W40" s="41">
        <f t="shared" si="10"/>
        <v>1</v>
      </c>
      <c r="X40" s="41">
        <f t="shared" si="10"/>
        <v>1</v>
      </c>
      <c r="Y40" s="41">
        <f>Y38+Y39</f>
        <v>1</v>
      </c>
    </row>
    <row r="41" spans="1:25" s="35" customFormat="1" ht="18" customHeight="1">
      <c r="A41" s="32" t="s">
        <v>52</v>
      </c>
      <c r="B41" s="33"/>
      <c r="C41" s="33"/>
      <c r="D41" s="33"/>
      <c r="E41" s="33"/>
      <c r="F41" s="33"/>
      <c r="G41" s="33"/>
      <c r="H41" s="33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</row>
    <row r="42" spans="1:25" s="35" customFormat="1" ht="18" customHeight="1">
      <c r="A42" s="34"/>
      <c r="B42" s="33"/>
      <c r="C42" s="33"/>
      <c r="D42" s="33"/>
      <c r="E42" s="33"/>
      <c r="F42" s="33"/>
      <c r="G42" s="33"/>
      <c r="H42" s="33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</row>
    <row r="43" spans="1:25" s="35" customFormat="1" ht="18" customHeight="1">
      <c r="A43" s="34"/>
      <c r="B43" s="33"/>
      <c r="C43" s="33"/>
      <c r="D43" s="33"/>
      <c r="E43" s="33"/>
      <c r="F43" s="33"/>
      <c r="G43" s="33"/>
      <c r="H43" s="33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</row>
    <row r="44" spans="1:25" s="35" customFormat="1" ht="18" customHeight="1">
      <c r="A44" s="112" t="s">
        <v>49</v>
      </c>
      <c r="B44" s="110">
        <v>1999</v>
      </c>
      <c r="C44" s="110">
        <v>2000</v>
      </c>
      <c r="D44" s="110">
        <v>2001</v>
      </c>
      <c r="E44" s="110">
        <v>2002</v>
      </c>
      <c r="F44" s="110">
        <v>2003</v>
      </c>
      <c r="G44" s="110">
        <v>2004</v>
      </c>
      <c r="H44" s="110">
        <v>2005</v>
      </c>
      <c r="I44" s="110">
        <v>2006</v>
      </c>
      <c r="J44" s="110">
        <v>2007</v>
      </c>
      <c r="K44" s="110">
        <v>2008</v>
      </c>
      <c r="L44" s="110">
        <v>2009</v>
      </c>
      <c r="M44" s="110">
        <v>2010</v>
      </c>
      <c r="N44" s="110">
        <v>2011</v>
      </c>
      <c r="O44" s="110">
        <v>2012</v>
      </c>
      <c r="P44" s="110">
        <v>2013</v>
      </c>
      <c r="Q44" s="110">
        <v>2014</v>
      </c>
      <c r="R44" s="110">
        <v>2015</v>
      </c>
      <c r="S44" s="110">
        <v>2016</v>
      </c>
      <c r="T44" s="110">
        <v>2017</v>
      </c>
      <c r="U44" s="110">
        <v>2018</v>
      </c>
      <c r="V44" s="110">
        <v>2019</v>
      </c>
      <c r="W44" s="110">
        <v>2020</v>
      </c>
      <c r="X44" s="110">
        <v>2021</v>
      </c>
      <c r="Y44" s="110">
        <v>2022</v>
      </c>
    </row>
    <row r="45" spans="1:25" s="35" customFormat="1" ht="18" customHeight="1">
      <c r="A45" s="36" t="s">
        <v>55</v>
      </c>
      <c r="B45" s="111">
        <f t="shared" ref="B45:X45" si="11">B22/B21</f>
        <v>0.99220246238030096</v>
      </c>
      <c r="C45" s="111">
        <f t="shared" si="11"/>
        <v>0.98829772758198398</v>
      </c>
      <c r="D45" s="111">
        <f t="shared" si="11"/>
        <v>0.9848607731819411</v>
      </c>
      <c r="E45" s="111">
        <f t="shared" si="11"/>
        <v>0.97598832581586625</v>
      </c>
      <c r="F45" s="111">
        <f t="shared" si="11"/>
        <v>0.96249675577472105</v>
      </c>
      <c r="G45" s="111">
        <f t="shared" si="11"/>
        <v>0.95345228859581066</v>
      </c>
      <c r="H45" s="111">
        <f t="shared" si="11"/>
        <v>0.94025117341113784</v>
      </c>
      <c r="I45" s="111">
        <f t="shared" si="11"/>
        <v>0.92684446660019937</v>
      </c>
      <c r="J45" s="111">
        <f t="shared" si="11"/>
        <v>0.92161199164516527</v>
      </c>
      <c r="K45" s="111">
        <f t="shared" si="11"/>
        <v>0.90581017683146881</v>
      </c>
      <c r="L45" s="111">
        <f t="shared" si="11"/>
        <v>0.9010473094980137</v>
      </c>
      <c r="M45" s="111">
        <f t="shared" si="11"/>
        <v>0.9017586416009703</v>
      </c>
      <c r="N45" s="111">
        <f t="shared" si="11"/>
        <v>0.90663722242669609</v>
      </c>
      <c r="O45" s="111">
        <f t="shared" si="11"/>
        <v>0.90677966101694918</v>
      </c>
      <c r="P45" s="111">
        <f t="shared" si="11"/>
        <v>0.90932868352223195</v>
      </c>
      <c r="Q45" s="111">
        <f t="shared" si="11"/>
        <v>0.91313105879390655</v>
      </c>
      <c r="R45" s="111">
        <f t="shared" si="11"/>
        <v>0.91848450057405284</v>
      </c>
      <c r="S45" s="111">
        <f t="shared" si="11"/>
        <v>0.92017453798767967</v>
      </c>
      <c r="T45" s="111">
        <f t="shared" si="11"/>
        <v>0.91838576585869003</v>
      </c>
      <c r="U45" s="111">
        <f t="shared" si="11"/>
        <v>0.92131318394997397</v>
      </c>
      <c r="V45" s="111">
        <f t="shared" si="11"/>
        <v>0.91822338340953624</v>
      </c>
      <c r="W45" s="111">
        <f t="shared" si="11"/>
        <v>0.9076462159697799</v>
      </c>
      <c r="X45" s="111">
        <f t="shared" si="11"/>
        <v>0.90955297797471657</v>
      </c>
      <c r="Y45" s="111">
        <f>Y22/Y21</f>
        <v>0.90736896730669436</v>
      </c>
    </row>
    <row r="46" spans="1:25" s="35" customFormat="1" ht="18" customHeight="1">
      <c r="A46" s="28" t="s">
        <v>56</v>
      </c>
      <c r="B46" s="111">
        <f t="shared" ref="B46:X46" si="12">B23/B21</f>
        <v>7.7975376196990423E-3</v>
      </c>
      <c r="C46" s="111">
        <f t="shared" si="12"/>
        <v>1.1702272418016057E-2</v>
      </c>
      <c r="D46" s="111">
        <f t="shared" si="12"/>
        <v>1.5139226818058935E-2</v>
      </c>
      <c r="E46" s="111">
        <f t="shared" si="12"/>
        <v>2.4011674184133722E-2</v>
      </c>
      <c r="F46" s="111">
        <f t="shared" si="12"/>
        <v>3.7503244225279002E-2</v>
      </c>
      <c r="G46" s="111">
        <f t="shared" si="12"/>
        <v>4.6547711404189292E-2</v>
      </c>
      <c r="H46" s="111">
        <f t="shared" si="12"/>
        <v>5.974882658886211E-2</v>
      </c>
      <c r="I46" s="111">
        <f t="shared" si="12"/>
        <v>7.3155533399800604E-2</v>
      </c>
      <c r="J46" s="111">
        <f t="shared" si="12"/>
        <v>7.838800835483474E-2</v>
      </c>
      <c r="K46" s="111">
        <f t="shared" si="12"/>
        <v>9.4189823168531223E-2</v>
      </c>
      <c r="L46" s="111">
        <f t="shared" si="12"/>
        <v>9.8952690501986282E-2</v>
      </c>
      <c r="M46" s="111">
        <f t="shared" si="12"/>
        <v>9.8241358399029713E-2</v>
      </c>
      <c r="N46" s="111">
        <f t="shared" si="12"/>
        <v>9.3362777573303884E-2</v>
      </c>
      <c r="O46" s="111">
        <f t="shared" si="12"/>
        <v>9.3220338983050849E-2</v>
      </c>
      <c r="P46" s="111">
        <f t="shared" si="12"/>
        <v>9.0671316477768091E-2</v>
      </c>
      <c r="Q46" s="111">
        <f t="shared" si="12"/>
        <v>8.6868941206093411E-2</v>
      </c>
      <c r="R46" s="111">
        <f t="shared" si="12"/>
        <v>8.1515499425947185E-2</v>
      </c>
      <c r="S46" s="111">
        <f t="shared" si="12"/>
        <v>7.9825462012320325E-2</v>
      </c>
      <c r="T46" s="111">
        <f t="shared" si="12"/>
        <v>8.1614234141309958E-2</v>
      </c>
      <c r="U46" s="111">
        <f t="shared" si="12"/>
        <v>7.8686816050026059E-2</v>
      </c>
      <c r="V46" s="111">
        <f t="shared" si="12"/>
        <v>8.1776616590463744E-2</v>
      </c>
      <c r="W46" s="111">
        <f t="shared" si="12"/>
        <v>9.235378403022014E-2</v>
      </c>
      <c r="X46" s="111">
        <f t="shared" si="12"/>
        <v>9.0447022025283458E-2</v>
      </c>
      <c r="Y46" s="111">
        <f>Y23/Y21</f>
        <v>9.2631032693305651E-2</v>
      </c>
    </row>
    <row r="47" spans="1:25" s="35" customFormat="1" ht="18" customHeight="1">
      <c r="A47" s="30" t="s">
        <v>38</v>
      </c>
      <c r="B47" s="41">
        <f t="shared" ref="B47:X47" si="13">B45+B46</f>
        <v>1</v>
      </c>
      <c r="C47" s="41">
        <f t="shared" si="13"/>
        <v>1</v>
      </c>
      <c r="D47" s="41">
        <f t="shared" si="13"/>
        <v>1</v>
      </c>
      <c r="E47" s="41">
        <f t="shared" si="13"/>
        <v>1</v>
      </c>
      <c r="F47" s="41">
        <f t="shared" si="13"/>
        <v>1</v>
      </c>
      <c r="G47" s="41">
        <f t="shared" si="13"/>
        <v>1</v>
      </c>
      <c r="H47" s="41">
        <f t="shared" si="13"/>
        <v>1</v>
      </c>
      <c r="I47" s="41">
        <f t="shared" si="13"/>
        <v>1</v>
      </c>
      <c r="J47" s="41">
        <f t="shared" si="13"/>
        <v>1</v>
      </c>
      <c r="K47" s="41">
        <f t="shared" si="13"/>
        <v>1</v>
      </c>
      <c r="L47" s="41">
        <f t="shared" si="13"/>
        <v>1</v>
      </c>
      <c r="M47" s="41">
        <f t="shared" si="13"/>
        <v>1</v>
      </c>
      <c r="N47" s="41">
        <f t="shared" si="13"/>
        <v>1</v>
      </c>
      <c r="O47" s="41">
        <f t="shared" si="13"/>
        <v>1</v>
      </c>
      <c r="P47" s="41">
        <f t="shared" si="13"/>
        <v>1</v>
      </c>
      <c r="Q47" s="41">
        <f t="shared" si="13"/>
        <v>1</v>
      </c>
      <c r="R47" s="41">
        <f t="shared" si="13"/>
        <v>1</v>
      </c>
      <c r="S47" s="41">
        <f t="shared" si="13"/>
        <v>1</v>
      </c>
      <c r="T47" s="41">
        <f t="shared" si="13"/>
        <v>1</v>
      </c>
      <c r="U47" s="41">
        <f t="shared" si="13"/>
        <v>1</v>
      </c>
      <c r="V47" s="41">
        <f t="shared" si="13"/>
        <v>1</v>
      </c>
      <c r="W47" s="41">
        <f t="shared" si="13"/>
        <v>1</v>
      </c>
      <c r="X47" s="41">
        <f t="shared" si="13"/>
        <v>1</v>
      </c>
      <c r="Y47" s="41">
        <f>Y45+Y46</f>
        <v>1</v>
      </c>
    </row>
    <row r="48" spans="1:25" s="9" customFormat="1" ht="18" customHeight="1">
      <c r="A48" s="19" t="s">
        <v>52</v>
      </c>
      <c r="B48" s="8"/>
      <c r="C48" s="8"/>
      <c r="D48" s="8"/>
      <c r="E48" s="8"/>
      <c r="F48" s="8"/>
      <c r="G48" s="8"/>
      <c r="H48" s="8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</row>
    <row r="49" spans="1:25" s="9" customFormat="1" ht="18" customHeight="1">
      <c r="A49" s="14"/>
      <c r="B49" s="8"/>
      <c r="C49" s="8"/>
      <c r="D49" s="8"/>
      <c r="E49" s="8"/>
      <c r="F49" s="8"/>
      <c r="G49" s="8"/>
      <c r="H49" s="8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5" s="9" customFormat="1" ht="18" customHeight="1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25" s="9" customFormat="1" ht="18" customHeight="1">
      <c r="A51" s="8"/>
      <c r="B51" s="8"/>
      <c r="C51" s="8"/>
      <c r="D51" s="8"/>
      <c r="E51" s="8"/>
      <c r="F51" s="8"/>
      <c r="G51" s="8"/>
      <c r="H51" s="8"/>
      <c r="I51" s="8"/>
      <c r="J51" s="8"/>
    </row>
    <row r="52" spans="1:25" s="9" customFormat="1" ht="18" customHeight="1">
      <c r="A52" s="8" t="s">
        <v>58</v>
      </c>
      <c r="B52" s="8"/>
      <c r="C52" s="8"/>
      <c r="D52" s="8"/>
      <c r="E52" s="8"/>
      <c r="F52" s="8"/>
      <c r="G52" s="8"/>
      <c r="H52" s="8"/>
      <c r="I52" s="8"/>
      <c r="J52" s="8"/>
    </row>
    <row r="53" spans="1:25" s="9" customFormat="1" ht="18" customHeight="1">
      <c r="A53" s="8"/>
      <c r="B53" s="8"/>
      <c r="C53" s="8"/>
      <c r="D53" s="8"/>
      <c r="E53" s="8"/>
      <c r="F53" s="8"/>
      <c r="G53" s="8"/>
      <c r="H53" s="8"/>
      <c r="I53" s="8"/>
      <c r="J53" s="8"/>
    </row>
    <row r="54" spans="1:25" s="9" customFormat="1" ht="18" customHeight="1">
      <c r="B54" s="78">
        <v>1999</v>
      </c>
      <c r="C54" s="78">
        <v>2000</v>
      </c>
      <c r="D54" s="78">
        <v>2001</v>
      </c>
      <c r="E54" s="78">
        <v>2002</v>
      </c>
      <c r="F54" s="78">
        <v>2003</v>
      </c>
      <c r="G54" s="78">
        <v>2004</v>
      </c>
      <c r="H54" s="78">
        <v>2005</v>
      </c>
      <c r="I54" s="78">
        <v>2006</v>
      </c>
      <c r="J54" s="78">
        <v>2007</v>
      </c>
      <c r="K54" s="78">
        <v>2008</v>
      </c>
      <c r="L54" s="78">
        <v>2009</v>
      </c>
      <c r="M54" s="78">
        <v>2010</v>
      </c>
      <c r="N54" s="78">
        <v>2011</v>
      </c>
      <c r="O54" s="78">
        <v>2012</v>
      </c>
      <c r="P54" s="78">
        <v>2013</v>
      </c>
      <c r="Q54" s="78">
        <v>2014</v>
      </c>
      <c r="R54" s="78">
        <v>2015</v>
      </c>
      <c r="S54" s="78">
        <v>2016</v>
      </c>
      <c r="T54" s="78">
        <v>2017</v>
      </c>
      <c r="U54" s="78">
        <v>2018</v>
      </c>
      <c r="V54" s="78">
        <v>2019</v>
      </c>
      <c r="W54" s="78">
        <v>2020</v>
      </c>
      <c r="X54" s="78">
        <v>2021</v>
      </c>
      <c r="Y54" s="78">
        <v>2022</v>
      </c>
    </row>
    <row r="55" spans="1:25" s="9" customFormat="1" ht="18" customHeight="1">
      <c r="A55" s="80" t="s">
        <v>38</v>
      </c>
      <c r="B55" s="42">
        <f>B10</f>
        <v>143</v>
      </c>
      <c r="C55" s="42">
        <f t="shared" ref="B55:X55" si="14">C10</f>
        <v>186</v>
      </c>
      <c r="D55" s="42">
        <f t="shared" si="14"/>
        <v>260</v>
      </c>
      <c r="E55" s="42">
        <f t="shared" si="14"/>
        <v>401</v>
      </c>
      <c r="F55" s="42">
        <f t="shared" si="14"/>
        <v>637</v>
      </c>
      <c r="G55" s="42">
        <f t="shared" si="14"/>
        <v>802</v>
      </c>
      <c r="H55" s="42">
        <f t="shared" si="14"/>
        <v>1024</v>
      </c>
      <c r="I55" s="42">
        <f t="shared" si="14"/>
        <v>1229</v>
      </c>
      <c r="J55" s="42">
        <f t="shared" si="14"/>
        <v>1339</v>
      </c>
      <c r="K55" s="42">
        <f t="shared" si="14"/>
        <v>1651</v>
      </c>
      <c r="L55" s="42">
        <f t="shared" si="14"/>
        <v>1752</v>
      </c>
      <c r="M55" s="42">
        <f t="shared" si="14"/>
        <v>1662</v>
      </c>
      <c r="N55" s="42">
        <f t="shared" si="14"/>
        <v>1522</v>
      </c>
      <c r="O55" s="42">
        <f t="shared" si="14"/>
        <v>1496</v>
      </c>
      <c r="P55" s="42">
        <f t="shared" si="14"/>
        <v>1462</v>
      </c>
      <c r="Q55" s="42">
        <f t="shared" si="14"/>
        <v>1372</v>
      </c>
      <c r="R55" s="42">
        <f t="shared" si="14"/>
        <v>1260</v>
      </c>
      <c r="S55" s="42">
        <f t="shared" si="14"/>
        <v>1221</v>
      </c>
      <c r="T55" s="42">
        <f t="shared" si="14"/>
        <v>1217</v>
      </c>
      <c r="U55" s="42">
        <f t="shared" si="14"/>
        <v>1152</v>
      </c>
      <c r="V55" s="42">
        <f t="shared" si="14"/>
        <v>1187</v>
      </c>
      <c r="W55" s="42">
        <f t="shared" si="14"/>
        <v>1335</v>
      </c>
      <c r="X55" s="42">
        <f t="shared" si="14"/>
        <v>1337</v>
      </c>
      <c r="Y55" s="42">
        <f>Y10</f>
        <v>1357</v>
      </c>
    </row>
    <row r="56" spans="1:25" s="9" customFormat="1" ht="18" customHeight="1">
      <c r="A56" s="81" t="s">
        <v>59</v>
      </c>
      <c r="B56" s="38">
        <f>B16</f>
        <v>86</v>
      </c>
      <c r="C56" s="38">
        <f t="shared" ref="B56:X56" si="15">C16</f>
        <v>100</v>
      </c>
      <c r="D56" s="38">
        <f t="shared" si="15"/>
        <v>148</v>
      </c>
      <c r="E56" s="38">
        <f t="shared" si="15"/>
        <v>220</v>
      </c>
      <c r="F56" s="38">
        <f t="shared" si="15"/>
        <v>348</v>
      </c>
      <c r="G56" s="38">
        <f t="shared" si="15"/>
        <v>442</v>
      </c>
      <c r="H56" s="38">
        <f t="shared" si="15"/>
        <v>553</v>
      </c>
      <c r="I56" s="38">
        <f t="shared" si="15"/>
        <v>642</v>
      </c>
      <c r="J56" s="38">
        <f t="shared" si="15"/>
        <v>701</v>
      </c>
      <c r="K56" s="38">
        <f t="shared" si="15"/>
        <v>868</v>
      </c>
      <c r="L56" s="38">
        <f t="shared" si="15"/>
        <v>930</v>
      </c>
      <c r="M56" s="38">
        <f t="shared" si="15"/>
        <v>852</v>
      </c>
      <c r="N56" s="38">
        <f t="shared" si="15"/>
        <v>761</v>
      </c>
      <c r="O56" s="38">
        <f t="shared" si="15"/>
        <v>737</v>
      </c>
      <c r="P56" s="38">
        <f t="shared" si="15"/>
        <v>734</v>
      </c>
      <c r="Q56" s="38">
        <f t="shared" si="15"/>
        <v>682</v>
      </c>
      <c r="R56" s="38">
        <f t="shared" si="15"/>
        <v>621</v>
      </c>
      <c r="S56" s="38">
        <f t="shared" si="15"/>
        <v>599</v>
      </c>
      <c r="T56" s="38">
        <f t="shared" si="15"/>
        <v>584</v>
      </c>
      <c r="U56" s="38">
        <f t="shared" si="15"/>
        <v>548</v>
      </c>
      <c r="V56" s="38">
        <f t="shared" si="15"/>
        <v>561</v>
      </c>
      <c r="W56" s="38">
        <f t="shared" si="15"/>
        <v>626</v>
      </c>
      <c r="X56" s="38">
        <f t="shared" si="15"/>
        <v>643</v>
      </c>
      <c r="Y56" s="38">
        <f>Y16</f>
        <v>643</v>
      </c>
    </row>
    <row r="57" spans="1:25" s="9" customFormat="1" ht="18" customHeight="1">
      <c r="A57" s="82" t="s">
        <v>60</v>
      </c>
      <c r="B57" s="39">
        <f t="shared" ref="B57:X57" si="16">B23</f>
        <v>57</v>
      </c>
      <c r="C57" s="39">
        <f t="shared" si="16"/>
        <v>86</v>
      </c>
      <c r="D57" s="39">
        <f t="shared" si="16"/>
        <v>112</v>
      </c>
      <c r="E57" s="39">
        <f t="shared" si="16"/>
        <v>181</v>
      </c>
      <c r="F57" s="39">
        <f t="shared" si="16"/>
        <v>289</v>
      </c>
      <c r="G57" s="39">
        <f t="shared" si="16"/>
        <v>360</v>
      </c>
      <c r="H57" s="39">
        <f t="shared" si="16"/>
        <v>471</v>
      </c>
      <c r="I57" s="39">
        <f t="shared" si="16"/>
        <v>587</v>
      </c>
      <c r="J57" s="39">
        <f t="shared" si="16"/>
        <v>638</v>
      </c>
      <c r="K57" s="39">
        <f t="shared" si="16"/>
        <v>783</v>
      </c>
      <c r="L57" s="39">
        <f t="shared" si="16"/>
        <v>822</v>
      </c>
      <c r="M57" s="39">
        <f t="shared" si="16"/>
        <v>810</v>
      </c>
      <c r="N57" s="39">
        <f t="shared" si="16"/>
        <v>761</v>
      </c>
      <c r="O57" s="39">
        <f t="shared" si="16"/>
        <v>759</v>
      </c>
      <c r="P57" s="39">
        <f t="shared" si="16"/>
        <v>728</v>
      </c>
      <c r="Q57" s="39">
        <f t="shared" si="16"/>
        <v>690</v>
      </c>
      <c r="R57" s="39">
        <f t="shared" si="16"/>
        <v>639</v>
      </c>
      <c r="S57" s="39">
        <f t="shared" si="16"/>
        <v>622</v>
      </c>
      <c r="T57" s="39">
        <f t="shared" si="16"/>
        <v>633</v>
      </c>
      <c r="U57" s="39">
        <f t="shared" si="16"/>
        <v>604</v>
      </c>
      <c r="V57" s="39">
        <f t="shared" si="16"/>
        <v>626</v>
      </c>
      <c r="W57" s="39">
        <f t="shared" si="16"/>
        <v>709</v>
      </c>
      <c r="X57" s="39">
        <f t="shared" si="16"/>
        <v>694</v>
      </c>
      <c r="Y57" s="39">
        <f>Y23</f>
        <v>714</v>
      </c>
    </row>
    <row r="58" spans="1:25" s="9" customFormat="1" ht="18" customHeight="1">
      <c r="A58" s="19" t="s">
        <v>52</v>
      </c>
      <c r="B58" s="8"/>
      <c r="C58" s="8"/>
      <c r="D58" s="8"/>
      <c r="E58" s="8"/>
      <c r="F58" s="8"/>
      <c r="G58" s="8"/>
      <c r="H58" s="8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</row>
    <row r="59" spans="1:25" s="9" customFormat="1" ht="18" customHeight="1">
      <c r="A59" s="8"/>
      <c r="B59" s="8"/>
      <c r="C59" s="8"/>
      <c r="D59" s="8"/>
      <c r="E59" s="8"/>
      <c r="F59" s="8"/>
      <c r="G59" s="8"/>
      <c r="H59" s="8"/>
      <c r="I59" s="8"/>
      <c r="J59" s="8"/>
    </row>
    <row r="60" spans="1:25" s="9" customFormat="1" ht="18" customHeight="1">
      <c r="A60" s="8"/>
      <c r="B60" s="8"/>
      <c r="C60" s="8"/>
      <c r="D60" s="8"/>
      <c r="E60" s="8"/>
      <c r="F60" s="8"/>
      <c r="G60" s="8"/>
      <c r="H60" s="8"/>
      <c r="I60" s="8"/>
      <c r="J60" s="8"/>
    </row>
    <row r="61" spans="1:25" s="9" customFormat="1" ht="18" customHeight="1">
      <c r="B61" s="110">
        <v>1999</v>
      </c>
      <c r="C61" s="110">
        <v>2000</v>
      </c>
      <c r="D61" s="110">
        <v>2001</v>
      </c>
      <c r="E61" s="110">
        <v>2002</v>
      </c>
      <c r="F61" s="83">
        <v>2003</v>
      </c>
      <c r="G61" s="83">
        <v>2004</v>
      </c>
      <c r="H61" s="83">
        <v>2005</v>
      </c>
      <c r="I61" s="83">
        <v>2006</v>
      </c>
      <c r="J61" s="83">
        <v>2007</v>
      </c>
      <c r="K61" s="83">
        <v>2008</v>
      </c>
      <c r="L61" s="83">
        <v>2009</v>
      </c>
      <c r="M61" s="83">
        <v>2010</v>
      </c>
      <c r="N61" s="83">
        <v>2011</v>
      </c>
      <c r="O61" s="83">
        <v>2012</v>
      </c>
      <c r="P61" s="83">
        <v>2013</v>
      </c>
      <c r="Q61" s="83">
        <v>2014</v>
      </c>
      <c r="R61" s="83">
        <v>2015</v>
      </c>
      <c r="S61" s="83">
        <v>2016</v>
      </c>
      <c r="T61" s="83">
        <v>2017</v>
      </c>
      <c r="U61" s="83">
        <v>2018</v>
      </c>
      <c r="V61" s="83">
        <v>2019</v>
      </c>
      <c r="W61" s="83">
        <v>2020</v>
      </c>
      <c r="X61" s="83">
        <v>2021</v>
      </c>
      <c r="Y61" s="110">
        <v>2022</v>
      </c>
    </row>
    <row r="62" spans="1:25" s="9" customFormat="1" ht="18" customHeight="1">
      <c r="A62" s="84" t="s">
        <v>59</v>
      </c>
      <c r="B62" s="7">
        <f t="shared" ref="B62:X62" si="17">B56/B55</f>
        <v>0.60139860139860135</v>
      </c>
      <c r="C62" s="7">
        <f t="shared" si="17"/>
        <v>0.5376344086021505</v>
      </c>
      <c r="D62" s="7">
        <f t="shared" si="17"/>
        <v>0.56923076923076921</v>
      </c>
      <c r="E62" s="7">
        <f t="shared" si="17"/>
        <v>0.54862842892768082</v>
      </c>
      <c r="F62" s="7">
        <f t="shared" si="17"/>
        <v>0.54631083202511777</v>
      </c>
      <c r="G62" s="7">
        <f t="shared" si="17"/>
        <v>0.55112219451371569</v>
      </c>
      <c r="H62" s="7">
        <f t="shared" si="17"/>
        <v>0.5400390625</v>
      </c>
      <c r="I62" s="7">
        <f t="shared" si="17"/>
        <v>0.52237591537835637</v>
      </c>
      <c r="J62" s="7">
        <f t="shared" si="17"/>
        <v>0.52352501867064971</v>
      </c>
      <c r="K62" s="7">
        <f t="shared" si="17"/>
        <v>0.52574197456087224</v>
      </c>
      <c r="L62" s="7">
        <f t="shared" si="17"/>
        <v>0.53082191780821919</v>
      </c>
      <c r="M62" s="7">
        <f t="shared" si="17"/>
        <v>0.5126353790613718</v>
      </c>
      <c r="N62" s="7">
        <f t="shared" si="17"/>
        <v>0.5</v>
      </c>
      <c r="O62" s="7">
        <f t="shared" si="17"/>
        <v>0.49264705882352944</v>
      </c>
      <c r="P62" s="7">
        <f t="shared" si="17"/>
        <v>0.50205198358413128</v>
      </c>
      <c r="Q62" s="7">
        <f t="shared" si="17"/>
        <v>0.49708454810495628</v>
      </c>
      <c r="R62" s="7">
        <f t="shared" si="17"/>
        <v>0.49285714285714288</v>
      </c>
      <c r="S62" s="7">
        <f t="shared" si="17"/>
        <v>0.49058149058149059</v>
      </c>
      <c r="T62" s="7">
        <f t="shared" si="17"/>
        <v>0.47986852917009037</v>
      </c>
      <c r="U62" s="7">
        <f t="shared" si="17"/>
        <v>0.47569444444444442</v>
      </c>
      <c r="V62" s="7">
        <f t="shared" si="17"/>
        <v>0.47262005054759898</v>
      </c>
      <c r="W62" s="7">
        <f t="shared" si="17"/>
        <v>0.46891385767790261</v>
      </c>
      <c r="X62" s="7">
        <f t="shared" si="17"/>
        <v>0.48092744951383692</v>
      </c>
      <c r="Y62" s="7">
        <f>Y56/Y55</f>
        <v>0.47383935151068535</v>
      </c>
    </row>
    <row r="63" spans="1:25" s="9" customFormat="1" ht="18" customHeight="1">
      <c r="A63" s="85" t="s">
        <v>60</v>
      </c>
      <c r="B63" s="7">
        <f t="shared" ref="B63:X63" si="18">B57/B55</f>
        <v>0.39860139860139859</v>
      </c>
      <c r="C63" s="7">
        <f t="shared" si="18"/>
        <v>0.46236559139784944</v>
      </c>
      <c r="D63" s="7">
        <f t="shared" si="18"/>
        <v>0.43076923076923079</v>
      </c>
      <c r="E63" s="7">
        <f t="shared" si="18"/>
        <v>0.45137157107231918</v>
      </c>
      <c r="F63" s="7">
        <f t="shared" si="18"/>
        <v>0.45368916797488223</v>
      </c>
      <c r="G63" s="7">
        <f t="shared" si="18"/>
        <v>0.44887780548628431</v>
      </c>
      <c r="H63" s="7">
        <f t="shared" si="18"/>
        <v>0.4599609375</v>
      </c>
      <c r="I63" s="7">
        <f t="shared" si="18"/>
        <v>0.47762408462164363</v>
      </c>
      <c r="J63" s="7">
        <f t="shared" si="18"/>
        <v>0.47647498132935029</v>
      </c>
      <c r="K63" s="7">
        <f t="shared" si="18"/>
        <v>0.47425802543912782</v>
      </c>
      <c r="L63" s="7">
        <f t="shared" si="18"/>
        <v>0.46917808219178081</v>
      </c>
      <c r="M63" s="7">
        <f t="shared" si="18"/>
        <v>0.48736462093862815</v>
      </c>
      <c r="N63" s="7">
        <f t="shared" si="18"/>
        <v>0.5</v>
      </c>
      <c r="O63" s="7">
        <f t="shared" si="18"/>
        <v>0.50735294117647056</v>
      </c>
      <c r="P63" s="7">
        <f t="shared" si="18"/>
        <v>0.49794801641586867</v>
      </c>
      <c r="Q63" s="7">
        <f t="shared" si="18"/>
        <v>0.50291545189504372</v>
      </c>
      <c r="R63" s="7">
        <f t="shared" si="18"/>
        <v>0.50714285714285712</v>
      </c>
      <c r="S63" s="7">
        <f t="shared" si="18"/>
        <v>0.50941850941850941</v>
      </c>
      <c r="T63" s="7">
        <f t="shared" si="18"/>
        <v>0.52013147082990963</v>
      </c>
      <c r="U63" s="7">
        <f t="shared" si="18"/>
        <v>0.52430555555555558</v>
      </c>
      <c r="V63" s="7">
        <f t="shared" si="18"/>
        <v>0.52737994945240096</v>
      </c>
      <c r="W63" s="7">
        <f t="shared" si="18"/>
        <v>0.53108614232209739</v>
      </c>
      <c r="X63" s="7">
        <f t="shared" si="18"/>
        <v>0.51907255048616308</v>
      </c>
      <c r="Y63" s="7">
        <f t="shared" ref="X63:Y63" si="19">Y57/Y55</f>
        <v>0.52616064848931465</v>
      </c>
    </row>
    <row r="64" spans="1:25" s="9" customFormat="1" ht="18" customHeight="1">
      <c r="A64" s="86" t="s">
        <v>38</v>
      </c>
      <c r="B64" s="41">
        <f t="shared" ref="B64:X64" si="20">SUM(B62:B63)</f>
        <v>1</v>
      </c>
      <c r="C64" s="41">
        <f t="shared" si="20"/>
        <v>1</v>
      </c>
      <c r="D64" s="41">
        <f t="shared" si="20"/>
        <v>1</v>
      </c>
      <c r="E64" s="41">
        <f t="shared" si="20"/>
        <v>1</v>
      </c>
      <c r="F64" s="41">
        <f t="shared" si="20"/>
        <v>1</v>
      </c>
      <c r="G64" s="41">
        <f t="shared" si="20"/>
        <v>1</v>
      </c>
      <c r="H64" s="41">
        <f t="shared" si="20"/>
        <v>1</v>
      </c>
      <c r="I64" s="41">
        <f t="shared" si="20"/>
        <v>1</v>
      </c>
      <c r="J64" s="41">
        <f t="shared" si="20"/>
        <v>1</v>
      </c>
      <c r="K64" s="41">
        <f t="shared" si="20"/>
        <v>1</v>
      </c>
      <c r="L64" s="41">
        <f t="shared" si="20"/>
        <v>1</v>
      </c>
      <c r="M64" s="41">
        <f t="shared" si="20"/>
        <v>1</v>
      </c>
      <c r="N64" s="41">
        <f t="shared" si="20"/>
        <v>1</v>
      </c>
      <c r="O64" s="41">
        <f t="shared" si="20"/>
        <v>1</v>
      </c>
      <c r="P64" s="41">
        <f t="shared" si="20"/>
        <v>1</v>
      </c>
      <c r="Q64" s="41">
        <f t="shared" si="20"/>
        <v>1</v>
      </c>
      <c r="R64" s="41">
        <f t="shared" si="20"/>
        <v>1</v>
      </c>
      <c r="S64" s="41">
        <f t="shared" si="20"/>
        <v>1</v>
      </c>
      <c r="T64" s="41">
        <f t="shared" si="20"/>
        <v>1</v>
      </c>
      <c r="U64" s="41">
        <f t="shared" si="20"/>
        <v>1</v>
      </c>
      <c r="V64" s="41">
        <f t="shared" si="20"/>
        <v>1</v>
      </c>
      <c r="W64" s="41">
        <f t="shared" si="20"/>
        <v>1</v>
      </c>
      <c r="X64" s="41">
        <f t="shared" si="20"/>
        <v>1</v>
      </c>
      <c r="Y64" s="41">
        <f t="shared" ref="X64:Y64" si="21">SUM(Y62:Y63)</f>
        <v>1</v>
      </c>
    </row>
    <row r="65" spans="1:23" s="9" customFormat="1" ht="18" customHeight="1">
      <c r="A65" s="19" t="s">
        <v>52</v>
      </c>
      <c r="B65" s="14"/>
      <c r="C65" s="14"/>
      <c r="D65" s="14"/>
      <c r="E65" s="8"/>
      <c r="F65" s="8"/>
      <c r="G65" s="8"/>
      <c r="H65" s="8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s="9" customFormat="1" ht="18" customHeight="1">
      <c r="A66" s="8"/>
      <c r="B66" s="8"/>
      <c r="C66" s="8"/>
      <c r="D66" s="8"/>
      <c r="E66" s="8"/>
      <c r="F66" s="8"/>
      <c r="G66" s="8"/>
      <c r="H66" s="8"/>
      <c r="I66" s="8"/>
      <c r="J66" s="8"/>
    </row>
    <row r="67" spans="1:23" s="9" customFormat="1" ht="18" customHeight="1">
      <c r="A67" s="8"/>
      <c r="B67" s="8"/>
      <c r="C67" s="8"/>
      <c r="D67" s="8"/>
      <c r="E67" s="8"/>
      <c r="F67" s="8"/>
      <c r="G67" s="8"/>
      <c r="H67" s="8"/>
      <c r="I67" s="8"/>
      <c r="J67" s="8"/>
    </row>
    <row r="68" spans="1:23" s="9" customFormat="1" ht="18" customHeight="1">
      <c r="A68" s="8"/>
      <c r="B68" s="8"/>
      <c r="C68" s="8"/>
      <c r="D68" s="8"/>
      <c r="E68" s="8"/>
      <c r="F68" s="8"/>
      <c r="G68" s="8"/>
      <c r="H68" s="8"/>
      <c r="I68" s="8"/>
      <c r="J68" s="8"/>
    </row>
    <row r="69" spans="1:23" s="9" customFormat="1" ht="18" customHeight="1">
      <c r="A69" s="8"/>
      <c r="B69" s="8"/>
      <c r="C69" s="8"/>
      <c r="D69" s="8"/>
      <c r="E69" s="8"/>
      <c r="F69" s="8"/>
      <c r="G69" s="8"/>
      <c r="H69" s="8"/>
      <c r="I69" s="8"/>
      <c r="J69" s="8"/>
    </row>
    <row r="70" spans="1:23" s="9" customFormat="1" ht="18" customHeight="1">
      <c r="A70" s="8"/>
      <c r="B70" s="8"/>
      <c r="C70" s="8"/>
      <c r="D70" s="8"/>
      <c r="E70" s="8"/>
      <c r="F70" s="8"/>
      <c r="G70" s="8"/>
      <c r="H70" s="8"/>
      <c r="I70" s="8"/>
      <c r="J70" s="8"/>
    </row>
    <row r="71" spans="1:23" s="9" customFormat="1" ht="18" customHeight="1">
      <c r="A71" s="8"/>
      <c r="B71" s="8"/>
      <c r="C71" s="8"/>
      <c r="D71" s="8"/>
      <c r="E71" s="8"/>
      <c r="F71" s="8"/>
      <c r="G71" s="8"/>
      <c r="H71" s="8"/>
      <c r="I71" s="8"/>
      <c r="J71" s="8"/>
    </row>
    <row r="72" spans="1:23" s="9" customFormat="1" ht="18" customHeight="1">
      <c r="A72" s="8"/>
      <c r="B72" s="8"/>
      <c r="C72" s="8"/>
      <c r="D72" s="8"/>
      <c r="E72" s="8"/>
      <c r="F72" s="8"/>
      <c r="G72" s="8"/>
      <c r="H72" s="8"/>
      <c r="I72" s="8"/>
      <c r="J72" s="8"/>
    </row>
    <row r="73" spans="1:23" s="9" customFormat="1" ht="18" customHeight="1">
      <c r="A73" s="8"/>
      <c r="B73" s="8"/>
      <c r="C73" s="8"/>
      <c r="D73" s="8"/>
      <c r="E73" s="8"/>
      <c r="F73" s="8"/>
      <c r="G73" s="8"/>
      <c r="H73" s="8"/>
      <c r="I73" s="8"/>
      <c r="J73" s="8"/>
    </row>
    <row r="74" spans="1:23" s="9" customFormat="1" ht="18" customHeight="1">
      <c r="A74" s="8"/>
      <c r="B74" s="8"/>
      <c r="C74" s="8"/>
      <c r="D74" s="8"/>
      <c r="E74" s="8"/>
      <c r="F74" s="8"/>
      <c r="G74" s="8"/>
      <c r="H74" s="8"/>
      <c r="I74" s="8"/>
      <c r="J74" s="8"/>
    </row>
    <row r="75" spans="1:23" s="9" customFormat="1" ht="18" customHeight="1">
      <c r="A75" s="8"/>
      <c r="B75" s="8"/>
      <c r="C75" s="8"/>
      <c r="D75" s="8"/>
      <c r="E75" s="8"/>
      <c r="F75" s="8"/>
      <c r="G75" s="8"/>
      <c r="H75" s="8"/>
      <c r="I75" s="8"/>
      <c r="J75" s="8"/>
    </row>
    <row r="76" spans="1:23" s="9" customFormat="1" ht="18" customHeight="1">
      <c r="A76" s="8"/>
      <c r="B76" s="8"/>
      <c r="C76" s="8"/>
      <c r="D76" s="8"/>
      <c r="E76" s="8"/>
      <c r="F76" s="8"/>
      <c r="G76" s="8"/>
      <c r="H76" s="8"/>
      <c r="I76" s="8"/>
      <c r="J76" s="8"/>
    </row>
  </sheetData>
  <pageMargins left="0.7" right="0.7" top="0.75" bottom="0.75" header="0.3" footer="0.3"/>
  <pageSetup paperSize="9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70"/>
  <sheetViews>
    <sheetView zoomScale="72" zoomScaleNormal="80" zoomScalePageLayoutView="80" workbookViewId="0">
      <selection activeCell="B1" sqref="B1"/>
    </sheetView>
  </sheetViews>
  <sheetFormatPr defaultColWidth="10.875" defaultRowHeight="15"/>
  <cols>
    <col min="1" max="1" width="29.125" style="5" customWidth="1"/>
    <col min="2" max="3" width="10.875" style="5" customWidth="1"/>
    <col min="4" max="16384" width="10.875" style="5"/>
  </cols>
  <sheetData>
    <row r="1" spans="1:24" ht="28.5">
      <c r="A1" s="43" t="s">
        <v>0</v>
      </c>
      <c r="B1" s="43"/>
      <c r="C1" s="43"/>
    </row>
    <row r="2" spans="1:24" ht="23.25">
      <c r="A2" s="44" t="s">
        <v>4</v>
      </c>
      <c r="B2" s="44"/>
      <c r="C2" s="44"/>
    </row>
    <row r="3" spans="1:24" ht="18" customHeight="1"/>
    <row r="4" spans="1:24" ht="18" customHeight="1"/>
    <row r="5" spans="1:24" ht="18" customHeight="1">
      <c r="A5" s="33" t="s">
        <v>61</v>
      </c>
      <c r="B5" s="33"/>
      <c r="C5" s="33"/>
    </row>
    <row r="6" spans="1:24" ht="18" customHeight="1"/>
    <row r="7" spans="1:24" ht="18" customHeight="1">
      <c r="A7" s="77" t="s">
        <v>14</v>
      </c>
      <c r="B7" s="78">
        <v>2000</v>
      </c>
      <c r="C7" s="78">
        <v>2001</v>
      </c>
      <c r="D7" s="78">
        <v>2002</v>
      </c>
      <c r="E7" s="78">
        <v>2003</v>
      </c>
      <c r="F7" s="78">
        <v>2004</v>
      </c>
      <c r="G7" s="78">
        <v>2005</v>
      </c>
      <c r="H7" s="78">
        <v>2006</v>
      </c>
      <c r="I7" s="78">
        <v>2007</v>
      </c>
      <c r="J7" s="78">
        <v>2008</v>
      </c>
      <c r="K7" s="78">
        <v>2009</v>
      </c>
      <c r="L7" s="78">
        <v>2010</v>
      </c>
      <c r="M7" s="78">
        <v>2011</v>
      </c>
      <c r="N7" s="78">
        <v>2012</v>
      </c>
      <c r="O7" s="78">
        <v>2013</v>
      </c>
      <c r="P7" s="78">
        <v>2014</v>
      </c>
      <c r="Q7" s="78">
        <v>2015</v>
      </c>
      <c r="R7" s="78">
        <v>2016</v>
      </c>
      <c r="S7" s="78">
        <v>2017</v>
      </c>
      <c r="T7" s="78">
        <v>2018</v>
      </c>
      <c r="U7" s="78">
        <v>2019</v>
      </c>
      <c r="V7" s="78">
        <v>2020</v>
      </c>
      <c r="W7" s="78">
        <v>2021</v>
      </c>
      <c r="X7" s="78">
        <v>2022</v>
      </c>
    </row>
    <row r="8" spans="1:24" ht="18" customHeight="1">
      <c r="A8" s="27" t="s">
        <v>38</v>
      </c>
      <c r="B8" s="40">
        <f t="shared" ref="B8:X8" si="0">B9+B10</f>
        <v>14931</v>
      </c>
      <c r="C8" s="40">
        <f t="shared" si="0"/>
        <v>15028</v>
      </c>
      <c r="D8" s="40">
        <f t="shared" si="0"/>
        <v>15320</v>
      </c>
      <c r="E8" s="40">
        <f t="shared" si="0"/>
        <v>15693</v>
      </c>
      <c r="F8" s="40">
        <f t="shared" si="0"/>
        <v>15832</v>
      </c>
      <c r="G8" s="40">
        <f t="shared" si="0"/>
        <v>16138</v>
      </c>
      <c r="H8" s="40">
        <f t="shared" si="0"/>
        <v>16390</v>
      </c>
      <c r="I8" s="40">
        <f t="shared" si="0"/>
        <v>16638</v>
      </c>
      <c r="J8" s="40">
        <f t="shared" si="0"/>
        <v>16991</v>
      </c>
      <c r="K8" s="40">
        <f t="shared" si="0"/>
        <v>17029</v>
      </c>
      <c r="L8" s="40">
        <f t="shared" si="0"/>
        <v>16848</v>
      </c>
      <c r="M8" s="40">
        <f t="shared" si="0"/>
        <v>16615</v>
      </c>
      <c r="N8" s="40">
        <f t="shared" si="0"/>
        <v>16536</v>
      </c>
      <c r="O8" s="40">
        <f t="shared" si="0"/>
        <v>16359</v>
      </c>
      <c r="P8" s="40">
        <f t="shared" si="0"/>
        <v>16179</v>
      </c>
      <c r="Q8" s="40">
        <f t="shared" si="0"/>
        <v>16036</v>
      </c>
      <c r="R8" s="40">
        <f t="shared" si="0"/>
        <v>15913</v>
      </c>
      <c r="S8" s="40">
        <f t="shared" si="0"/>
        <v>15777</v>
      </c>
      <c r="T8" s="40">
        <f t="shared" si="0"/>
        <v>15626</v>
      </c>
      <c r="U8" s="40">
        <f t="shared" si="0"/>
        <v>15585</v>
      </c>
      <c r="V8" s="40">
        <f t="shared" si="0"/>
        <v>15613</v>
      </c>
      <c r="W8" s="40">
        <f t="shared" si="0"/>
        <v>15649</v>
      </c>
      <c r="X8" s="40">
        <f t="shared" si="0"/>
        <v>15665</v>
      </c>
    </row>
    <row r="9" spans="1:24" ht="18" customHeight="1">
      <c r="A9" s="28" t="s">
        <v>62</v>
      </c>
      <c r="B9" s="29">
        <v>14791</v>
      </c>
      <c r="C9" s="29">
        <v>14813</v>
      </c>
      <c r="D9" s="29">
        <v>14975</v>
      </c>
      <c r="E9" s="29">
        <v>15123</v>
      </c>
      <c r="F9" s="29">
        <v>15086</v>
      </c>
      <c r="G9" s="29">
        <v>15162</v>
      </c>
      <c r="H9" s="29">
        <v>15205</v>
      </c>
      <c r="I9" s="29">
        <v>15334</v>
      </c>
      <c r="J9" s="29">
        <v>15356</v>
      </c>
      <c r="K9" s="29">
        <v>15287</v>
      </c>
      <c r="L9" s="29">
        <v>15188</v>
      </c>
      <c r="M9" s="29">
        <v>15067</v>
      </c>
      <c r="N9" s="29">
        <v>15001</v>
      </c>
      <c r="O9" s="29">
        <v>14840</v>
      </c>
      <c r="P9" s="29">
        <v>14762</v>
      </c>
      <c r="Q9" s="29">
        <v>14774</v>
      </c>
      <c r="R9" s="29">
        <v>14729</v>
      </c>
      <c r="S9" s="29">
        <v>14635</v>
      </c>
      <c r="T9" s="29">
        <v>14552</v>
      </c>
      <c r="U9" s="29">
        <v>14475</v>
      </c>
      <c r="V9" s="29">
        <v>14365</v>
      </c>
      <c r="W9" s="29">
        <v>14434</v>
      </c>
      <c r="X9" s="29">
        <v>14448</v>
      </c>
    </row>
    <row r="10" spans="1:24" ht="18" customHeight="1">
      <c r="A10" s="30" t="s">
        <v>63</v>
      </c>
      <c r="B10" s="31">
        <f t="shared" ref="B10:X10" si="1">B17+B24</f>
        <v>140</v>
      </c>
      <c r="C10" s="31">
        <f t="shared" si="1"/>
        <v>215</v>
      </c>
      <c r="D10" s="31">
        <f t="shared" si="1"/>
        <v>345</v>
      </c>
      <c r="E10" s="31">
        <f t="shared" si="1"/>
        <v>570</v>
      </c>
      <c r="F10" s="31">
        <f t="shared" si="1"/>
        <v>746</v>
      </c>
      <c r="G10" s="31">
        <f t="shared" si="1"/>
        <v>976</v>
      </c>
      <c r="H10" s="31">
        <f t="shared" si="1"/>
        <v>1185</v>
      </c>
      <c r="I10" s="31">
        <f t="shared" si="1"/>
        <v>1304</v>
      </c>
      <c r="J10" s="31">
        <f t="shared" si="1"/>
        <v>1635</v>
      </c>
      <c r="K10" s="31">
        <f t="shared" si="1"/>
        <v>1742</v>
      </c>
      <c r="L10" s="31">
        <f t="shared" si="1"/>
        <v>1660</v>
      </c>
      <c r="M10" s="31">
        <f t="shared" si="1"/>
        <v>1548</v>
      </c>
      <c r="N10" s="31">
        <f t="shared" si="1"/>
        <v>1535</v>
      </c>
      <c r="O10" s="31">
        <f t="shared" si="1"/>
        <v>1519</v>
      </c>
      <c r="P10" s="31">
        <f t="shared" si="1"/>
        <v>1417</v>
      </c>
      <c r="Q10" s="31">
        <f t="shared" si="1"/>
        <v>1262</v>
      </c>
      <c r="R10" s="31">
        <f t="shared" si="1"/>
        <v>1184</v>
      </c>
      <c r="S10" s="31">
        <f>S17+S24</f>
        <v>1142</v>
      </c>
      <c r="T10" s="31">
        <f t="shared" si="1"/>
        <v>1074</v>
      </c>
      <c r="U10" s="31">
        <f t="shared" si="1"/>
        <v>1110</v>
      </c>
      <c r="V10" s="31">
        <f t="shared" si="1"/>
        <v>1248</v>
      </c>
      <c r="W10" s="31">
        <f t="shared" si="1"/>
        <v>1215</v>
      </c>
      <c r="X10" s="31">
        <f t="shared" si="1"/>
        <v>1217</v>
      </c>
    </row>
    <row r="11" spans="1:24" ht="18" customHeight="1">
      <c r="A11" s="32" t="s">
        <v>47</v>
      </c>
      <c r="B11" s="33"/>
      <c r="C11" s="33"/>
      <c r="D11" s="33"/>
      <c r="E11" s="33"/>
      <c r="F11" s="33"/>
      <c r="G11" s="33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</row>
    <row r="12" spans="1:24" ht="18" customHeight="1"/>
    <row r="13" spans="1:24" ht="18" customHeight="1"/>
    <row r="14" spans="1:24" ht="18" customHeight="1">
      <c r="A14" s="77" t="s">
        <v>48</v>
      </c>
      <c r="B14" s="78">
        <v>2000</v>
      </c>
      <c r="C14" s="78">
        <v>2001</v>
      </c>
      <c r="D14" s="78">
        <v>2002</v>
      </c>
      <c r="E14" s="78">
        <v>2003</v>
      </c>
      <c r="F14" s="78">
        <v>2004</v>
      </c>
      <c r="G14" s="78">
        <v>2005</v>
      </c>
      <c r="H14" s="78">
        <v>2006</v>
      </c>
      <c r="I14" s="78">
        <v>2007</v>
      </c>
      <c r="J14" s="78">
        <v>2008</v>
      </c>
      <c r="K14" s="78">
        <v>2009</v>
      </c>
      <c r="L14" s="78">
        <v>2010</v>
      </c>
      <c r="M14" s="78">
        <v>2011</v>
      </c>
      <c r="N14" s="78">
        <v>2012</v>
      </c>
      <c r="O14" s="78">
        <v>2013</v>
      </c>
      <c r="P14" s="78">
        <v>2014</v>
      </c>
      <c r="Q14" s="78">
        <v>2015</v>
      </c>
      <c r="R14" s="78">
        <v>2016</v>
      </c>
      <c r="S14" s="78">
        <v>2017</v>
      </c>
      <c r="T14" s="78">
        <v>2018</v>
      </c>
      <c r="U14" s="78">
        <v>2019</v>
      </c>
      <c r="V14" s="78">
        <v>2020</v>
      </c>
      <c r="W14" s="78">
        <v>2021</v>
      </c>
      <c r="X14" s="78">
        <v>2022</v>
      </c>
    </row>
    <row r="15" spans="1:24" ht="18" customHeight="1">
      <c r="A15" s="27" t="s">
        <v>38</v>
      </c>
      <c r="B15" s="40">
        <f t="shared" ref="B15:X15" si="2">B16+B17</f>
        <v>7582</v>
      </c>
      <c r="C15" s="40">
        <f t="shared" si="2"/>
        <v>7630</v>
      </c>
      <c r="D15" s="40">
        <f t="shared" si="2"/>
        <v>7782</v>
      </c>
      <c r="E15" s="40">
        <f t="shared" si="2"/>
        <v>7987</v>
      </c>
      <c r="F15" s="40">
        <f t="shared" si="2"/>
        <v>8098</v>
      </c>
      <c r="G15" s="40">
        <f t="shared" si="2"/>
        <v>8255</v>
      </c>
      <c r="H15" s="40">
        <f t="shared" si="2"/>
        <v>8366</v>
      </c>
      <c r="I15" s="40">
        <f t="shared" si="2"/>
        <v>8499</v>
      </c>
      <c r="J15" s="40">
        <f t="shared" si="2"/>
        <v>8678</v>
      </c>
      <c r="K15" s="40">
        <f t="shared" si="2"/>
        <v>8722</v>
      </c>
      <c r="L15" s="40">
        <f t="shared" si="2"/>
        <v>8603</v>
      </c>
      <c r="M15" s="40">
        <f t="shared" si="2"/>
        <v>8464</v>
      </c>
      <c r="N15" s="40">
        <f t="shared" si="2"/>
        <v>8394</v>
      </c>
      <c r="O15" s="40">
        <f t="shared" si="2"/>
        <v>8330</v>
      </c>
      <c r="P15" s="40">
        <f t="shared" si="2"/>
        <v>8236</v>
      </c>
      <c r="Q15" s="40">
        <f t="shared" si="2"/>
        <v>8197</v>
      </c>
      <c r="R15" s="40">
        <f t="shared" si="2"/>
        <v>8121</v>
      </c>
      <c r="S15" s="40">
        <f t="shared" si="2"/>
        <v>8021</v>
      </c>
      <c r="T15" s="40">
        <f t="shared" si="2"/>
        <v>7950</v>
      </c>
      <c r="U15" s="40">
        <f t="shared" si="2"/>
        <v>7930</v>
      </c>
      <c r="V15" s="40">
        <f t="shared" si="2"/>
        <v>7936</v>
      </c>
      <c r="W15" s="40">
        <f t="shared" si="2"/>
        <v>7976</v>
      </c>
      <c r="X15" s="40">
        <f t="shared" si="2"/>
        <v>7957</v>
      </c>
    </row>
    <row r="16" spans="1:24" ht="18" customHeight="1">
      <c r="A16" s="28" t="s">
        <v>62</v>
      </c>
      <c r="B16" s="29">
        <v>7506</v>
      </c>
      <c r="C16" s="29">
        <v>7508</v>
      </c>
      <c r="D16" s="29">
        <v>7596</v>
      </c>
      <c r="E16" s="29">
        <v>7682</v>
      </c>
      <c r="F16" s="29">
        <v>7693</v>
      </c>
      <c r="G16" s="29">
        <v>7735</v>
      </c>
      <c r="H16" s="29">
        <v>7749</v>
      </c>
      <c r="I16" s="29">
        <v>7824</v>
      </c>
      <c r="J16" s="29">
        <v>7820</v>
      </c>
      <c r="K16" s="29">
        <v>7802</v>
      </c>
      <c r="L16" s="29">
        <v>7760</v>
      </c>
      <c r="M16" s="29">
        <v>7704</v>
      </c>
      <c r="N16" s="29">
        <v>7646</v>
      </c>
      <c r="O16" s="29">
        <v>7578</v>
      </c>
      <c r="P16" s="29">
        <v>7539</v>
      </c>
      <c r="Q16" s="29">
        <v>7583</v>
      </c>
      <c r="R16" s="29">
        <v>7548</v>
      </c>
      <c r="S16" s="29">
        <v>7480</v>
      </c>
      <c r="T16" s="29">
        <v>7446</v>
      </c>
      <c r="U16" s="29">
        <v>7414</v>
      </c>
      <c r="V16" s="29">
        <v>7365</v>
      </c>
      <c r="W16" s="29">
        <v>7405</v>
      </c>
      <c r="X16" s="29">
        <v>7389</v>
      </c>
    </row>
    <row r="17" spans="1:24" ht="18" customHeight="1">
      <c r="A17" s="30" t="s">
        <v>63</v>
      </c>
      <c r="B17" s="31">
        <v>76</v>
      </c>
      <c r="C17" s="31">
        <v>122</v>
      </c>
      <c r="D17" s="31">
        <v>186</v>
      </c>
      <c r="E17" s="31">
        <v>305</v>
      </c>
      <c r="F17" s="31">
        <v>405</v>
      </c>
      <c r="G17" s="31">
        <v>520</v>
      </c>
      <c r="H17" s="31">
        <v>617</v>
      </c>
      <c r="I17" s="31">
        <v>675</v>
      </c>
      <c r="J17" s="31">
        <v>858</v>
      </c>
      <c r="K17" s="31">
        <v>920</v>
      </c>
      <c r="L17" s="31">
        <v>843</v>
      </c>
      <c r="M17" s="31">
        <v>760</v>
      </c>
      <c r="N17" s="31">
        <v>748</v>
      </c>
      <c r="O17" s="31">
        <v>752</v>
      </c>
      <c r="P17" s="31">
        <v>697</v>
      </c>
      <c r="Q17" s="31">
        <v>614</v>
      </c>
      <c r="R17" s="31">
        <v>573</v>
      </c>
      <c r="S17" s="31">
        <v>541</v>
      </c>
      <c r="T17" s="31">
        <v>504</v>
      </c>
      <c r="U17" s="31">
        <v>516</v>
      </c>
      <c r="V17" s="31">
        <v>571</v>
      </c>
      <c r="W17" s="31">
        <v>571</v>
      </c>
      <c r="X17" s="31">
        <v>568</v>
      </c>
    </row>
    <row r="18" spans="1:24" ht="18" customHeight="1">
      <c r="A18" s="32" t="s">
        <v>47</v>
      </c>
      <c r="B18" s="33"/>
      <c r="C18" s="33"/>
      <c r="D18" s="33"/>
      <c r="E18" s="33"/>
      <c r="F18" s="33"/>
      <c r="G18" s="33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</row>
    <row r="19" spans="1:24" ht="18" customHeight="1"/>
    <row r="20" spans="1:24" ht="18" customHeight="1"/>
    <row r="21" spans="1:24" ht="18" customHeight="1">
      <c r="A21" s="77" t="s">
        <v>49</v>
      </c>
      <c r="B21" s="78">
        <v>2000</v>
      </c>
      <c r="C21" s="78">
        <v>2001</v>
      </c>
      <c r="D21" s="78">
        <v>2002</v>
      </c>
      <c r="E21" s="78">
        <v>2003</v>
      </c>
      <c r="F21" s="78">
        <v>2004</v>
      </c>
      <c r="G21" s="78">
        <v>2005</v>
      </c>
      <c r="H21" s="78">
        <v>2006</v>
      </c>
      <c r="I21" s="78">
        <v>2007</v>
      </c>
      <c r="J21" s="78">
        <v>2008</v>
      </c>
      <c r="K21" s="78">
        <v>2009</v>
      </c>
      <c r="L21" s="78">
        <v>2010</v>
      </c>
      <c r="M21" s="78">
        <v>2011</v>
      </c>
      <c r="N21" s="78">
        <v>2012</v>
      </c>
      <c r="O21" s="78">
        <v>2013</v>
      </c>
      <c r="P21" s="78">
        <v>2014</v>
      </c>
      <c r="Q21" s="78">
        <v>2015</v>
      </c>
      <c r="R21" s="78">
        <v>2016</v>
      </c>
      <c r="S21" s="78">
        <v>2017</v>
      </c>
      <c r="T21" s="78">
        <v>2018</v>
      </c>
      <c r="U21" s="78">
        <v>2019</v>
      </c>
      <c r="V21" s="78">
        <v>2020</v>
      </c>
      <c r="W21" s="78">
        <v>2021</v>
      </c>
      <c r="X21" s="78">
        <v>2022</v>
      </c>
    </row>
    <row r="22" spans="1:24" ht="18" customHeight="1">
      <c r="A22" s="27" t="s">
        <v>38</v>
      </c>
      <c r="B22" s="40">
        <f t="shared" ref="B22:X22" si="3">B23+B24</f>
        <v>7349</v>
      </c>
      <c r="C22" s="40">
        <f t="shared" si="3"/>
        <v>7398</v>
      </c>
      <c r="D22" s="40">
        <f t="shared" si="3"/>
        <v>7538</v>
      </c>
      <c r="E22" s="40">
        <f t="shared" si="3"/>
        <v>7706</v>
      </c>
      <c r="F22" s="40">
        <f t="shared" si="3"/>
        <v>7734</v>
      </c>
      <c r="G22" s="40">
        <f t="shared" si="3"/>
        <v>7883</v>
      </c>
      <c r="H22" s="40">
        <f t="shared" si="3"/>
        <v>8024</v>
      </c>
      <c r="I22" s="40">
        <f t="shared" si="3"/>
        <v>8139</v>
      </c>
      <c r="J22" s="40">
        <f t="shared" si="3"/>
        <v>8313</v>
      </c>
      <c r="K22" s="40">
        <f t="shared" si="3"/>
        <v>8307</v>
      </c>
      <c r="L22" s="40">
        <f t="shared" si="3"/>
        <v>8245</v>
      </c>
      <c r="M22" s="40">
        <f t="shared" si="3"/>
        <v>8151</v>
      </c>
      <c r="N22" s="40">
        <f t="shared" si="3"/>
        <v>8142</v>
      </c>
      <c r="O22" s="40">
        <f t="shared" si="3"/>
        <v>8029</v>
      </c>
      <c r="P22" s="40">
        <f t="shared" si="3"/>
        <v>7943</v>
      </c>
      <c r="Q22" s="40">
        <f t="shared" si="3"/>
        <v>7839</v>
      </c>
      <c r="R22" s="40">
        <f t="shared" si="3"/>
        <v>7792</v>
      </c>
      <c r="S22" s="40">
        <f t="shared" si="3"/>
        <v>7756</v>
      </c>
      <c r="T22" s="40">
        <f t="shared" si="3"/>
        <v>7676</v>
      </c>
      <c r="U22" s="40">
        <f t="shared" si="3"/>
        <v>7655</v>
      </c>
      <c r="V22" s="40">
        <f t="shared" si="3"/>
        <v>7677</v>
      </c>
      <c r="W22" s="40">
        <f t="shared" si="3"/>
        <v>7673</v>
      </c>
      <c r="X22" s="40">
        <f t="shared" si="3"/>
        <v>7708</v>
      </c>
    </row>
    <row r="23" spans="1:24" ht="18" customHeight="1">
      <c r="A23" s="28" t="s">
        <v>62</v>
      </c>
      <c r="B23" s="29">
        <v>7285</v>
      </c>
      <c r="C23" s="29">
        <v>7305</v>
      </c>
      <c r="D23" s="29">
        <v>7379</v>
      </c>
      <c r="E23" s="29">
        <v>7441</v>
      </c>
      <c r="F23" s="29">
        <v>7393</v>
      </c>
      <c r="G23" s="29">
        <v>7427</v>
      </c>
      <c r="H23" s="29">
        <v>7456</v>
      </c>
      <c r="I23" s="29">
        <v>7510</v>
      </c>
      <c r="J23" s="29">
        <v>7536</v>
      </c>
      <c r="K23" s="29">
        <v>7485</v>
      </c>
      <c r="L23" s="29">
        <v>7428</v>
      </c>
      <c r="M23" s="29">
        <v>7363</v>
      </c>
      <c r="N23" s="29">
        <v>7355</v>
      </c>
      <c r="O23" s="29">
        <v>7262</v>
      </c>
      <c r="P23" s="29">
        <v>7223</v>
      </c>
      <c r="Q23" s="29">
        <v>7191</v>
      </c>
      <c r="R23" s="29">
        <v>7181</v>
      </c>
      <c r="S23" s="29">
        <v>7155</v>
      </c>
      <c r="T23" s="29">
        <v>7106</v>
      </c>
      <c r="U23" s="29">
        <v>7061</v>
      </c>
      <c r="V23" s="29">
        <v>7000</v>
      </c>
      <c r="W23" s="29">
        <v>7029</v>
      </c>
      <c r="X23" s="29">
        <v>7059</v>
      </c>
    </row>
    <row r="24" spans="1:24" ht="18" customHeight="1">
      <c r="A24" s="30" t="s">
        <v>63</v>
      </c>
      <c r="B24" s="31">
        <v>64</v>
      </c>
      <c r="C24" s="31">
        <v>93</v>
      </c>
      <c r="D24" s="31">
        <v>159</v>
      </c>
      <c r="E24" s="31">
        <v>265</v>
      </c>
      <c r="F24" s="31">
        <v>341</v>
      </c>
      <c r="G24" s="31">
        <v>456</v>
      </c>
      <c r="H24" s="31">
        <v>568</v>
      </c>
      <c r="I24" s="31">
        <v>629</v>
      </c>
      <c r="J24" s="31">
        <v>777</v>
      </c>
      <c r="K24" s="31">
        <v>822</v>
      </c>
      <c r="L24" s="31">
        <v>817</v>
      </c>
      <c r="M24" s="31">
        <v>788</v>
      </c>
      <c r="N24" s="31">
        <v>787</v>
      </c>
      <c r="O24" s="31">
        <v>767</v>
      </c>
      <c r="P24" s="31">
        <v>720</v>
      </c>
      <c r="Q24" s="31">
        <v>648</v>
      </c>
      <c r="R24" s="31">
        <v>611</v>
      </c>
      <c r="S24" s="31">
        <v>601</v>
      </c>
      <c r="T24" s="31">
        <v>570</v>
      </c>
      <c r="U24" s="31">
        <v>594</v>
      </c>
      <c r="V24" s="31">
        <v>677</v>
      </c>
      <c r="W24" s="31">
        <v>644</v>
      </c>
      <c r="X24" s="31">
        <v>649</v>
      </c>
    </row>
    <row r="25" spans="1:24" ht="18" customHeight="1">
      <c r="A25" s="32" t="s">
        <v>47</v>
      </c>
      <c r="B25" s="33"/>
      <c r="C25" s="33"/>
      <c r="D25" s="33"/>
      <c r="E25" s="33"/>
      <c r="F25" s="33"/>
      <c r="G25" s="33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</row>
    <row r="26" spans="1:24" ht="18" customHeight="1">
      <c r="A26" s="34"/>
      <c r="B26" s="33"/>
      <c r="C26" s="33"/>
      <c r="D26" s="33"/>
      <c r="E26" s="33"/>
      <c r="F26" s="33"/>
      <c r="G26" s="33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</row>
    <row r="27" spans="1:24" ht="18" customHeight="1">
      <c r="A27" s="34"/>
      <c r="B27" s="33"/>
      <c r="C27" s="33"/>
      <c r="D27" s="33"/>
      <c r="E27" s="33"/>
      <c r="F27" s="33"/>
      <c r="G27" s="33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</row>
    <row r="28" spans="1:24" ht="18" customHeight="1">
      <c r="A28" s="34"/>
      <c r="B28" s="33"/>
      <c r="C28" s="33"/>
      <c r="D28" s="33"/>
      <c r="E28" s="33"/>
      <c r="F28" s="33"/>
      <c r="G28" s="33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</row>
    <row r="29" spans="1:24" ht="18" customHeight="1">
      <c r="A29" s="33" t="s">
        <v>64</v>
      </c>
      <c r="B29" s="33"/>
      <c r="C29" s="33"/>
      <c r="D29" s="33"/>
      <c r="E29" s="33"/>
      <c r="F29" s="33"/>
      <c r="G29" s="33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</row>
    <row r="30" spans="1:24" ht="18" customHeight="1">
      <c r="A30" s="34"/>
      <c r="B30" s="33"/>
      <c r="C30" s="33"/>
      <c r="D30" s="33"/>
      <c r="E30" s="33"/>
      <c r="F30" s="33"/>
      <c r="G30" s="33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</row>
    <row r="31" spans="1:24" ht="18" customHeight="1">
      <c r="A31" s="79" t="s">
        <v>14</v>
      </c>
      <c r="B31" s="110">
        <v>2000</v>
      </c>
      <c r="C31" s="110">
        <v>2001</v>
      </c>
      <c r="D31" s="110">
        <v>2002</v>
      </c>
      <c r="E31" s="110">
        <v>2003</v>
      </c>
      <c r="F31" s="110">
        <v>2004</v>
      </c>
      <c r="G31" s="110">
        <v>2005</v>
      </c>
      <c r="H31" s="110">
        <v>2006</v>
      </c>
      <c r="I31" s="110">
        <v>2007</v>
      </c>
      <c r="J31" s="110">
        <v>2008</v>
      </c>
      <c r="K31" s="110">
        <v>2009</v>
      </c>
      <c r="L31" s="110">
        <v>2010</v>
      </c>
      <c r="M31" s="110">
        <v>2011</v>
      </c>
      <c r="N31" s="110">
        <v>2012</v>
      </c>
      <c r="O31" s="110">
        <v>2013</v>
      </c>
      <c r="P31" s="110">
        <v>2014</v>
      </c>
      <c r="Q31" s="110">
        <v>2015</v>
      </c>
      <c r="R31" s="110">
        <v>2016</v>
      </c>
      <c r="S31" s="110">
        <v>2017</v>
      </c>
      <c r="T31" s="110">
        <v>2018</v>
      </c>
      <c r="U31" s="110">
        <v>2019</v>
      </c>
      <c r="V31" s="110">
        <v>2020</v>
      </c>
      <c r="W31" s="110">
        <v>2021</v>
      </c>
      <c r="X31" s="110">
        <v>2022</v>
      </c>
    </row>
    <row r="32" spans="1:24" ht="18" customHeight="1">
      <c r="A32" s="36" t="s">
        <v>62</v>
      </c>
      <c r="B32" s="111">
        <f t="shared" ref="B32:V32" si="4">B9/B8</f>
        <v>0.99062353492733235</v>
      </c>
      <c r="C32" s="111">
        <f t="shared" si="4"/>
        <v>0.98569337237157306</v>
      </c>
      <c r="D32" s="111">
        <f t="shared" si="4"/>
        <v>0.97748041775456918</v>
      </c>
      <c r="E32" s="111">
        <f t="shared" si="4"/>
        <v>0.96367807302619002</v>
      </c>
      <c r="F32" s="111">
        <f t="shared" si="4"/>
        <v>0.95288024254674075</v>
      </c>
      <c r="G32" s="111">
        <f t="shared" si="4"/>
        <v>0.93952162597595734</v>
      </c>
      <c r="H32" s="111">
        <f t="shared" si="4"/>
        <v>0.9276998169615619</v>
      </c>
      <c r="I32" s="111">
        <f t="shared" si="4"/>
        <v>0.92162519533597786</v>
      </c>
      <c r="J32" s="111">
        <f t="shared" si="4"/>
        <v>0.90377258548643402</v>
      </c>
      <c r="K32" s="111">
        <f t="shared" si="4"/>
        <v>0.89770391684773032</v>
      </c>
      <c r="L32" s="111">
        <f t="shared" si="4"/>
        <v>0.90147198480531809</v>
      </c>
      <c r="M32" s="111">
        <f t="shared" si="4"/>
        <v>0.9068311766476076</v>
      </c>
      <c r="N32" s="111">
        <f t="shared" si="4"/>
        <v>0.90717223028543781</v>
      </c>
      <c r="O32" s="111">
        <f t="shared" si="4"/>
        <v>0.90714591356439878</v>
      </c>
      <c r="P32" s="111">
        <f t="shared" si="4"/>
        <v>0.91241733110822676</v>
      </c>
      <c r="Q32" s="111">
        <f t="shared" si="4"/>
        <v>0.92130207034173106</v>
      </c>
      <c r="R32" s="111">
        <f t="shared" si="4"/>
        <v>0.92559542512411241</v>
      </c>
      <c r="S32" s="111">
        <f t="shared" si="4"/>
        <v>0.9276161500919059</v>
      </c>
      <c r="T32" s="111">
        <f t="shared" si="4"/>
        <v>0.93126839882247536</v>
      </c>
      <c r="U32" s="111">
        <f t="shared" si="4"/>
        <v>0.92877767083734364</v>
      </c>
      <c r="V32" s="111">
        <f t="shared" si="4"/>
        <v>0.92006661115736887</v>
      </c>
      <c r="W32" s="111">
        <f>W9/W8</f>
        <v>0.9223592561825037</v>
      </c>
      <c r="X32" s="111">
        <f>X9/X8</f>
        <v>0.92231088413661033</v>
      </c>
    </row>
    <row r="33" spans="1:24" ht="18" customHeight="1">
      <c r="A33" s="28" t="s">
        <v>63</v>
      </c>
      <c r="B33" s="111">
        <f t="shared" ref="B33:V33" si="5">B10/B8</f>
        <v>9.3764650726676051E-3</v>
      </c>
      <c r="C33" s="111">
        <f t="shared" si="5"/>
        <v>1.4306627628426936E-2</v>
      </c>
      <c r="D33" s="111">
        <f t="shared" si="5"/>
        <v>2.2519582245430811E-2</v>
      </c>
      <c r="E33" s="111">
        <f t="shared" si="5"/>
        <v>3.6321926973809981E-2</v>
      </c>
      <c r="F33" s="111">
        <f t="shared" si="5"/>
        <v>4.711975745325922E-2</v>
      </c>
      <c r="G33" s="111">
        <f t="shared" si="5"/>
        <v>6.047837402404263E-2</v>
      </c>
      <c r="H33" s="111">
        <f t="shared" si="5"/>
        <v>7.2300183038438076E-2</v>
      </c>
      <c r="I33" s="111">
        <f t="shared" si="5"/>
        <v>7.8374804664022121E-2</v>
      </c>
      <c r="J33" s="111">
        <f t="shared" si="5"/>
        <v>9.6227414513566006E-2</v>
      </c>
      <c r="K33" s="111">
        <f t="shared" si="5"/>
        <v>0.10229608315226965</v>
      </c>
      <c r="L33" s="111">
        <f t="shared" si="5"/>
        <v>9.8528015194681864E-2</v>
      </c>
      <c r="M33" s="111">
        <f t="shared" si="5"/>
        <v>9.3168823352392419E-2</v>
      </c>
      <c r="N33" s="111">
        <f t="shared" si="5"/>
        <v>9.2827769714562164E-2</v>
      </c>
      <c r="O33" s="111">
        <f t="shared" si="5"/>
        <v>9.2854086435601196E-2</v>
      </c>
      <c r="P33" s="111">
        <f t="shared" si="5"/>
        <v>8.7582668891773283E-2</v>
      </c>
      <c r="Q33" s="111">
        <f t="shared" si="5"/>
        <v>7.8697929658268898E-2</v>
      </c>
      <c r="R33" s="111">
        <f t="shared" si="5"/>
        <v>7.4404574875887641E-2</v>
      </c>
      <c r="S33" s="111">
        <f t="shared" si="5"/>
        <v>7.2383849908094058E-2</v>
      </c>
      <c r="T33" s="111">
        <f t="shared" si="5"/>
        <v>6.8731601177524637E-2</v>
      </c>
      <c r="U33" s="111">
        <f t="shared" si="5"/>
        <v>7.1222329162656403E-2</v>
      </c>
      <c r="V33" s="111">
        <f t="shared" si="5"/>
        <v>7.993338884263114E-2</v>
      </c>
      <c r="W33" s="111">
        <f>W10/W8</f>
        <v>7.7640743817496319E-2</v>
      </c>
      <c r="X33" s="111">
        <f>X10/X8</f>
        <v>7.7689115863389724E-2</v>
      </c>
    </row>
    <row r="34" spans="1:24" ht="18" customHeight="1">
      <c r="A34" s="30" t="s">
        <v>38</v>
      </c>
      <c r="B34" s="41">
        <f t="shared" ref="B34:V34" si="6">SUM(B32:B33)</f>
        <v>1</v>
      </c>
      <c r="C34" s="41">
        <f t="shared" si="6"/>
        <v>1</v>
      </c>
      <c r="D34" s="41">
        <f t="shared" si="6"/>
        <v>1</v>
      </c>
      <c r="E34" s="41">
        <f t="shared" si="6"/>
        <v>1</v>
      </c>
      <c r="F34" s="41">
        <f t="shared" si="6"/>
        <v>1</v>
      </c>
      <c r="G34" s="41">
        <f t="shared" si="6"/>
        <v>1</v>
      </c>
      <c r="H34" s="41">
        <f t="shared" si="6"/>
        <v>1</v>
      </c>
      <c r="I34" s="41">
        <f t="shared" si="6"/>
        <v>1</v>
      </c>
      <c r="J34" s="41">
        <f t="shared" si="6"/>
        <v>1</v>
      </c>
      <c r="K34" s="41">
        <f t="shared" si="6"/>
        <v>1</v>
      </c>
      <c r="L34" s="41">
        <f t="shared" si="6"/>
        <v>1</v>
      </c>
      <c r="M34" s="41">
        <f t="shared" si="6"/>
        <v>1</v>
      </c>
      <c r="N34" s="41">
        <f t="shared" si="6"/>
        <v>1</v>
      </c>
      <c r="O34" s="41">
        <f t="shared" si="6"/>
        <v>1</v>
      </c>
      <c r="P34" s="41">
        <f t="shared" si="6"/>
        <v>1</v>
      </c>
      <c r="Q34" s="41">
        <f t="shared" si="6"/>
        <v>1</v>
      </c>
      <c r="R34" s="41">
        <f t="shared" si="6"/>
        <v>1</v>
      </c>
      <c r="S34" s="41">
        <f t="shared" si="6"/>
        <v>1</v>
      </c>
      <c r="T34" s="41">
        <f t="shared" si="6"/>
        <v>1</v>
      </c>
      <c r="U34" s="41">
        <f t="shared" si="6"/>
        <v>1</v>
      </c>
      <c r="V34" s="41">
        <f t="shared" si="6"/>
        <v>1</v>
      </c>
      <c r="W34" s="41">
        <f>SUM(W32:W33)</f>
        <v>1</v>
      </c>
      <c r="X34" s="41">
        <f>SUM(X32:X33)</f>
        <v>1</v>
      </c>
    </row>
    <row r="35" spans="1:24" ht="18" customHeight="1">
      <c r="A35" s="32" t="s">
        <v>52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</row>
    <row r="36" spans="1:24" ht="18" customHeight="1">
      <c r="A36" s="34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</row>
    <row r="37" spans="1:24" ht="18" customHeight="1">
      <c r="A37" s="34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</row>
    <row r="38" spans="1:24" ht="18" customHeight="1">
      <c r="A38" s="79" t="s">
        <v>48</v>
      </c>
      <c r="B38" s="110">
        <v>2000</v>
      </c>
      <c r="C38" s="110">
        <v>2001</v>
      </c>
      <c r="D38" s="110">
        <v>2002</v>
      </c>
      <c r="E38" s="110">
        <v>2003</v>
      </c>
      <c r="F38" s="110">
        <v>2004</v>
      </c>
      <c r="G38" s="110">
        <v>2005</v>
      </c>
      <c r="H38" s="110">
        <v>2006</v>
      </c>
      <c r="I38" s="110">
        <v>2007</v>
      </c>
      <c r="J38" s="110">
        <v>2008</v>
      </c>
      <c r="K38" s="110">
        <v>2009</v>
      </c>
      <c r="L38" s="110">
        <v>2010</v>
      </c>
      <c r="M38" s="110">
        <v>2011</v>
      </c>
      <c r="N38" s="110">
        <v>2012</v>
      </c>
      <c r="O38" s="110">
        <v>2013</v>
      </c>
      <c r="P38" s="110">
        <v>2014</v>
      </c>
      <c r="Q38" s="110">
        <v>2015</v>
      </c>
      <c r="R38" s="110">
        <v>2016</v>
      </c>
      <c r="S38" s="110">
        <v>2017</v>
      </c>
      <c r="T38" s="110">
        <v>2018</v>
      </c>
      <c r="U38" s="110">
        <v>2019</v>
      </c>
      <c r="V38" s="110">
        <v>2020</v>
      </c>
      <c r="W38" s="110">
        <v>2021</v>
      </c>
      <c r="X38" s="110">
        <v>2022</v>
      </c>
    </row>
    <row r="39" spans="1:24" ht="18" customHeight="1">
      <c r="A39" s="36" t="s">
        <v>62</v>
      </c>
      <c r="B39" s="111">
        <f t="shared" ref="B39:V39" si="7">B16/B15</f>
        <v>0.98997625956212076</v>
      </c>
      <c r="C39" s="111">
        <f t="shared" si="7"/>
        <v>0.9840104849279161</v>
      </c>
      <c r="D39" s="111">
        <f t="shared" si="7"/>
        <v>0.97609868928296073</v>
      </c>
      <c r="E39" s="111">
        <f t="shared" si="7"/>
        <v>0.9618129460373106</v>
      </c>
      <c r="F39" s="111">
        <f t="shared" si="7"/>
        <v>0.94998765127191898</v>
      </c>
      <c r="G39" s="111">
        <f t="shared" si="7"/>
        <v>0.93700787401574803</v>
      </c>
      <c r="H39" s="111">
        <f t="shared" si="7"/>
        <v>0.92624910351422429</v>
      </c>
      <c r="I39" s="111">
        <f t="shared" si="7"/>
        <v>0.92057889163430995</v>
      </c>
      <c r="J39" s="111">
        <f t="shared" si="7"/>
        <v>0.90112929246370133</v>
      </c>
      <c r="K39" s="111">
        <f t="shared" si="7"/>
        <v>0.89451960559504706</v>
      </c>
      <c r="L39" s="111">
        <f t="shared" si="7"/>
        <v>0.90201092642101588</v>
      </c>
      <c r="M39" s="111">
        <f t="shared" si="7"/>
        <v>0.91020793950850665</v>
      </c>
      <c r="N39" s="111">
        <f t="shared" si="7"/>
        <v>0.91088873004527038</v>
      </c>
      <c r="O39" s="111">
        <f t="shared" si="7"/>
        <v>0.90972388955582228</v>
      </c>
      <c r="P39" s="111">
        <f t="shared" si="7"/>
        <v>0.91537153958232154</v>
      </c>
      <c r="Q39" s="111">
        <f t="shared" si="7"/>
        <v>0.92509454678540926</v>
      </c>
      <c r="R39" s="111">
        <f t="shared" si="7"/>
        <v>0.92944218692279279</v>
      </c>
      <c r="S39" s="111">
        <f t="shared" si="7"/>
        <v>0.93255205086647552</v>
      </c>
      <c r="T39" s="111">
        <f t="shared" si="7"/>
        <v>0.93660377358490565</v>
      </c>
      <c r="U39" s="111">
        <f t="shared" si="7"/>
        <v>0.9349306431273644</v>
      </c>
      <c r="V39" s="111">
        <f t="shared" si="7"/>
        <v>0.92804939516129037</v>
      </c>
      <c r="W39" s="111">
        <f>W16/W15</f>
        <v>0.92841023069207618</v>
      </c>
      <c r="X39" s="111">
        <f>X16/X15</f>
        <v>0.92861631268065858</v>
      </c>
    </row>
    <row r="40" spans="1:24" ht="18" customHeight="1">
      <c r="A40" s="28" t="s">
        <v>63</v>
      </c>
      <c r="B40" s="111">
        <f t="shared" ref="B40:V40" si="8">B17/B15</f>
        <v>1.0023740437879188E-2</v>
      </c>
      <c r="C40" s="111">
        <f t="shared" si="8"/>
        <v>1.598951507208388E-2</v>
      </c>
      <c r="D40" s="111">
        <f t="shared" si="8"/>
        <v>2.3901310717039322E-2</v>
      </c>
      <c r="E40" s="111">
        <f t="shared" si="8"/>
        <v>3.8187053962689371E-2</v>
      </c>
      <c r="F40" s="111">
        <f t="shared" si="8"/>
        <v>5.001234872808101E-2</v>
      </c>
      <c r="G40" s="111">
        <f t="shared" si="8"/>
        <v>6.2992125984251968E-2</v>
      </c>
      <c r="H40" s="111">
        <f t="shared" si="8"/>
        <v>7.3750896485775763E-2</v>
      </c>
      <c r="I40" s="111">
        <f t="shared" si="8"/>
        <v>7.942110836569008E-2</v>
      </c>
      <c r="J40" s="111">
        <f t="shared" si="8"/>
        <v>9.8870707536298688E-2</v>
      </c>
      <c r="K40" s="111">
        <f t="shared" si="8"/>
        <v>0.10548039440495299</v>
      </c>
      <c r="L40" s="111">
        <f t="shared" si="8"/>
        <v>9.7989073578984079E-2</v>
      </c>
      <c r="M40" s="111">
        <f t="shared" si="8"/>
        <v>8.9792060491493381E-2</v>
      </c>
      <c r="N40" s="111">
        <f t="shared" si="8"/>
        <v>8.9111269954729566E-2</v>
      </c>
      <c r="O40" s="111">
        <f t="shared" si="8"/>
        <v>9.0276110444177673E-2</v>
      </c>
      <c r="P40" s="111">
        <f t="shared" si="8"/>
        <v>8.4628460417678492E-2</v>
      </c>
      <c r="Q40" s="111">
        <f t="shared" si="8"/>
        <v>7.4905453214590703E-2</v>
      </c>
      <c r="R40" s="111">
        <f t="shared" si="8"/>
        <v>7.0557813077207238E-2</v>
      </c>
      <c r="S40" s="111">
        <f t="shared" si="8"/>
        <v>6.7447949133524504E-2</v>
      </c>
      <c r="T40" s="111">
        <f t="shared" si="8"/>
        <v>6.3396226415094334E-2</v>
      </c>
      <c r="U40" s="111">
        <f t="shared" si="8"/>
        <v>6.5069356872635556E-2</v>
      </c>
      <c r="V40" s="111">
        <f t="shared" si="8"/>
        <v>7.1950604838709672E-2</v>
      </c>
      <c r="W40" s="111">
        <f>W17/W15</f>
        <v>7.1589769307923767E-2</v>
      </c>
      <c r="X40" s="111">
        <f>X17/X15</f>
        <v>7.1383687319341457E-2</v>
      </c>
    </row>
    <row r="41" spans="1:24" ht="18" customHeight="1">
      <c r="A41" s="30" t="s">
        <v>38</v>
      </c>
      <c r="B41" s="41">
        <f t="shared" ref="B41:V41" si="9">SUM(B39:B40)</f>
        <v>1</v>
      </c>
      <c r="C41" s="41">
        <f t="shared" si="9"/>
        <v>1</v>
      </c>
      <c r="D41" s="41">
        <f t="shared" si="9"/>
        <v>1</v>
      </c>
      <c r="E41" s="41">
        <f t="shared" si="9"/>
        <v>1</v>
      </c>
      <c r="F41" s="41">
        <f t="shared" si="9"/>
        <v>1</v>
      </c>
      <c r="G41" s="41">
        <f t="shared" si="9"/>
        <v>1</v>
      </c>
      <c r="H41" s="41">
        <f t="shared" si="9"/>
        <v>1</v>
      </c>
      <c r="I41" s="41">
        <f t="shared" si="9"/>
        <v>1</v>
      </c>
      <c r="J41" s="41">
        <f t="shared" si="9"/>
        <v>1</v>
      </c>
      <c r="K41" s="41">
        <f t="shared" si="9"/>
        <v>1</v>
      </c>
      <c r="L41" s="41">
        <f t="shared" si="9"/>
        <v>1</v>
      </c>
      <c r="M41" s="41">
        <f t="shared" si="9"/>
        <v>1</v>
      </c>
      <c r="N41" s="41">
        <f t="shared" si="9"/>
        <v>1</v>
      </c>
      <c r="O41" s="41">
        <f t="shared" si="9"/>
        <v>1</v>
      </c>
      <c r="P41" s="41">
        <f t="shared" si="9"/>
        <v>1</v>
      </c>
      <c r="Q41" s="41">
        <f t="shared" si="9"/>
        <v>1</v>
      </c>
      <c r="R41" s="41">
        <f t="shared" si="9"/>
        <v>1</v>
      </c>
      <c r="S41" s="41">
        <f t="shared" si="9"/>
        <v>1</v>
      </c>
      <c r="T41" s="41">
        <f t="shared" si="9"/>
        <v>1</v>
      </c>
      <c r="U41" s="41">
        <f t="shared" si="9"/>
        <v>1</v>
      </c>
      <c r="V41" s="41">
        <f t="shared" si="9"/>
        <v>1</v>
      </c>
      <c r="W41" s="41">
        <f>SUM(W39:W40)</f>
        <v>1</v>
      </c>
      <c r="X41" s="41">
        <f>SUM(X39:X40)</f>
        <v>1</v>
      </c>
    </row>
    <row r="42" spans="1:24" ht="18" customHeight="1">
      <c r="A42" s="32" t="s">
        <v>52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</row>
    <row r="43" spans="1:24" ht="18" customHeight="1">
      <c r="A43" s="34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</row>
    <row r="44" spans="1:24" ht="18" customHeight="1">
      <c r="A44" s="34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</row>
    <row r="45" spans="1:24" ht="18" customHeight="1">
      <c r="A45" s="79" t="s">
        <v>49</v>
      </c>
      <c r="B45" s="78">
        <v>2000</v>
      </c>
      <c r="C45" s="78">
        <v>2001</v>
      </c>
      <c r="D45" s="78">
        <v>2002</v>
      </c>
      <c r="E45" s="78">
        <v>2003</v>
      </c>
      <c r="F45" s="78">
        <v>2004</v>
      </c>
      <c r="G45" s="78">
        <v>2005</v>
      </c>
      <c r="H45" s="78">
        <v>2006</v>
      </c>
      <c r="I45" s="78">
        <v>2007</v>
      </c>
      <c r="J45" s="78">
        <v>2008</v>
      </c>
      <c r="K45" s="78">
        <v>2009</v>
      </c>
      <c r="L45" s="78">
        <v>2010</v>
      </c>
      <c r="M45" s="78">
        <v>2011</v>
      </c>
      <c r="N45" s="78">
        <v>2012</v>
      </c>
      <c r="O45" s="78">
        <v>2013</v>
      </c>
      <c r="P45" s="78">
        <v>2014</v>
      </c>
      <c r="Q45" s="78">
        <v>2015</v>
      </c>
      <c r="R45" s="78">
        <v>2016</v>
      </c>
      <c r="S45" s="78">
        <v>2017</v>
      </c>
      <c r="T45" s="78">
        <v>2018</v>
      </c>
      <c r="U45" s="78">
        <v>2019</v>
      </c>
      <c r="V45" s="78">
        <v>2020</v>
      </c>
      <c r="W45" s="78">
        <v>2021</v>
      </c>
      <c r="X45" s="78">
        <v>2022</v>
      </c>
    </row>
    <row r="46" spans="1:24" ht="18" customHeight="1">
      <c r="A46" s="36" t="s">
        <v>62</v>
      </c>
      <c r="B46" s="113">
        <f t="shared" ref="B46:V46" si="10">B23/B22</f>
        <v>0.99129133215403453</v>
      </c>
      <c r="C46" s="113">
        <f t="shared" si="10"/>
        <v>0.98742903487429035</v>
      </c>
      <c r="D46" s="113">
        <f t="shared" si="10"/>
        <v>0.97890687184929692</v>
      </c>
      <c r="E46" s="113">
        <f t="shared" si="10"/>
        <v>0.96561121204256428</v>
      </c>
      <c r="F46" s="113">
        <f t="shared" si="10"/>
        <v>0.95590897336436509</v>
      </c>
      <c r="G46" s="113">
        <f t="shared" si="10"/>
        <v>0.94215400228339463</v>
      </c>
      <c r="H46" s="113">
        <f t="shared" si="10"/>
        <v>0.92921236291126619</v>
      </c>
      <c r="I46" s="113">
        <f t="shared" si="10"/>
        <v>0.9227177785968792</v>
      </c>
      <c r="J46" s="113">
        <f t="shared" si="10"/>
        <v>0.90653193792854569</v>
      </c>
      <c r="K46" s="113">
        <f t="shared" si="10"/>
        <v>0.9010473094980137</v>
      </c>
      <c r="L46" s="113">
        <f t="shared" si="10"/>
        <v>0.90090964220739844</v>
      </c>
      <c r="M46" s="113">
        <f t="shared" si="10"/>
        <v>0.90332474543000862</v>
      </c>
      <c r="N46" s="113">
        <f t="shared" si="10"/>
        <v>0.90334070253009091</v>
      </c>
      <c r="O46" s="113">
        <f t="shared" si="10"/>
        <v>0.90447129156806572</v>
      </c>
      <c r="P46" s="113">
        <f t="shared" si="10"/>
        <v>0.90935414830668515</v>
      </c>
      <c r="Q46" s="113">
        <f t="shared" si="10"/>
        <v>0.9173363949483353</v>
      </c>
      <c r="R46" s="113">
        <f t="shared" si="10"/>
        <v>0.92158624229979469</v>
      </c>
      <c r="S46" s="113">
        <f t="shared" si="10"/>
        <v>0.92251160391954612</v>
      </c>
      <c r="T46" s="113">
        <f t="shared" si="10"/>
        <v>0.92574257425742579</v>
      </c>
      <c r="U46" s="113">
        <f t="shared" si="10"/>
        <v>0.92240365774003918</v>
      </c>
      <c r="V46" s="113">
        <f t="shared" si="10"/>
        <v>0.91181451087664456</v>
      </c>
      <c r="W46" s="113">
        <f>W23/W22</f>
        <v>0.91606933402841129</v>
      </c>
      <c r="X46" s="113">
        <f>X23/X22</f>
        <v>0.91580176440062278</v>
      </c>
    </row>
    <row r="47" spans="1:24" ht="18" customHeight="1">
      <c r="A47" s="28" t="s">
        <v>63</v>
      </c>
      <c r="B47" s="111">
        <f t="shared" ref="B47:V47" si="11">B24/B22</f>
        <v>8.7086678459654381E-3</v>
      </c>
      <c r="C47" s="111">
        <f t="shared" si="11"/>
        <v>1.2570965125709651E-2</v>
      </c>
      <c r="D47" s="111">
        <f t="shared" si="11"/>
        <v>2.1093128150703105E-2</v>
      </c>
      <c r="E47" s="111">
        <f t="shared" si="11"/>
        <v>3.4388787957435767E-2</v>
      </c>
      <c r="F47" s="111">
        <f t="shared" si="11"/>
        <v>4.4091026635634856E-2</v>
      </c>
      <c r="G47" s="111">
        <f t="shared" si="11"/>
        <v>5.7845997716605355E-2</v>
      </c>
      <c r="H47" s="111">
        <f t="shared" si="11"/>
        <v>7.0787637088733799E-2</v>
      </c>
      <c r="I47" s="111">
        <f t="shared" si="11"/>
        <v>7.7282221403120771E-2</v>
      </c>
      <c r="J47" s="111">
        <f t="shared" si="11"/>
        <v>9.3468062071454347E-2</v>
      </c>
      <c r="K47" s="111">
        <f t="shared" si="11"/>
        <v>9.8952690501986282E-2</v>
      </c>
      <c r="L47" s="111">
        <f t="shared" si="11"/>
        <v>9.9090357792601572E-2</v>
      </c>
      <c r="M47" s="111">
        <f t="shared" si="11"/>
        <v>9.6675254569991417E-2</v>
      </c>
      <c r="N47" s="111">
        <f t="shared" si="11"/>
        <v>9.6659297469909117E-2</v>
      </c>
      <c r="O47" s="111">
        <f t="shared" si="11"/>
        <v>9.5528708431934242E-2</v>
      </c>
      <c r="P47" s="111">
        <f t="shared" si="11"/>
        <v>9.0645851693314863E-2</v>
      </c>
      <c r="Q47" s="111">
        <f t="shared" si="11"/>
        <v>8.2663605051664757E-2</v>
      </c>
      <c r="R47" s="111">
        <f t="shared" si="11"/>
        <v>7.8413757700205339E-2</v>
      </c>
      <c r="S47" s="111">
        <f t="shared" si="11"/>
        <v>7.7488396080453839E-2</v>
      </c>
      <c r="T47" s="111">
        <f t="shared" si="11"/>
        <v>7.4257425742574254E-2</v>
      </c>
      <c r="U47" s="111">
        <f t="shared" si="11"/>
        <v>7.7596342259960815E-2</v>
      </c>
      <c r="V47" s="111">
        <f t="shared" si="11"/>
        <v>8.8185489123355471E-2</v>
      </c>
      <c r="W47" s="111">
        <f>W24/W22</f>
        <v>8.3930665971588686E-2</v>
      </c>
      <c r="X47" s="111">
        <f>X24/X22</f>
        <v>8.4198235599377266E-2</v>
      </c>
    </row>
    <row r="48" spans="1:24" ht="18" customHeight="1">
      <c r="A48" s="30" t="s">
        <v>38</v>
      </c>
      <c r="B48" s="41">
        <f t="shared" ref="B48:V48" si="12">SUM(B46:B47)</f>
        <v>1</v>
      </c>
      <c r="C48" s="41">
        <f t="shared" si="12"/>
        <v>1</v>
      </c>
      <c r="D48" s="41">
        <f t="shared" si="12"/>
        <v>1</v>
      </c>
      <c r="E48" s="41">
        <f t="shared" si="12"/>
        <v>1</v>
      </c>
      <c r="F48" s="41">
        <f t="shared" si="12"/>
        <v>1</v>
      </c>
      <c r="G48" s="41">
        <f t="shared" si="12"/>
        <v>1</v>
      </c>
      <c r="H48" s="41">
        <f t="shared" si="12"/>
        <v>1</v>
      </c>
      <c r="I48" s="41">
        <f t="shared" si="12"/>
        <v>1</v>
      </c>
      <c r="J48" s="41">
        <f t="shared" si="12"/>
        <v>1</v>
      </c>
      <c r="K48" s="41">
        <f t="shared" si="12"/>
        <v>1</v>
      </c>
      <c r="L48" s="41">
        <f t="shared" si="12"/>
        <v>1</v>
      </c>
      <c r="M48" s="41">
        <f t="shared" si="12"/>
        <v>1</v>
      </c>
      <c r="N48" s="41">
        <f t="shared" si="12"/>
        <v>1</v>
      </c>
      <c r="O48" s="41">
        <f t="shared" si="12"/>
        <v>1</v>
      </c>
      <c r="P48" s="41">
        <f t="shared" si="12"/>
        <v>1</v>
      </c>
      <c r="Q48" s="41">
        <f t="shared" si="12"/>
        <v>1</v>
      </c>
      <c r="R48" s="41">
        <f t="shared" si="12"/>
        <v>1</v>
      </c>
      <c r="S48" s="41">
        <f t="shared" si="12"/>
        <v>1</v>
      </c>
      <c r="T48" s="41">
        <f t="shared" si="12"/>
        <v>1</v>
      </c>
      <c r="U48" s="41">
        <f t="shared" si="12"/>
        <v>1</v>
      </c>
      <c r="V48" s="41">
        <f t="shared" si="12"/>
        <v>1</v>
      </c>
      <c r="W48" s="41">
        <f>SUM(W46:W47)</f>
        <v>1</v>
      </c>
      <c r="X48" s="41">
        <f>SUM(X46:X47)</f>
        <v>1</v>
      </c>
    </row>
    <row r="49" spans="1:24" ht="18" customHeight="1">
      <c r="A49" s="32" t="s">
        <v>52</v>
      </c>
      <c r="B49" s="33"/>
      <c r="C49" s="33"/>
      <c r="D49" s="33"/>
      <c r="E49" s="33"/>
      <c r="F49" s="33"/>
      <c r="G49" s="33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</row>
    <row r="50" spans="1:24" ht="18" customHeight="1">
      <c r="A50" s="34"/>
      <c r="B50" s="33"/>
      <c r="C50" s="33"/>
      <c r="D50" s="33"/>
      <c r="E50" s="33"/>
      <c r="F50" s="33"/>
      <c r="G50" s="33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</row>
    <row r="51" spans="1:24" ht="18" customHeight="1">
      <c r="A51" s="34"/>
      <c r="B51" s="33"/>
      <c r="C51" s="33"/>
      <c r="D51" s="33"/>
      <c r="E51" s="33"/>
      <c r="F51" s="33"/>
      <c r="G51" s="33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</row>
    <row r="52" spans="1:24" ht="18" customHeight="1">
      <c r="A52" s="34"/>
      <c r="B52" s="33"/>
      <c r="C52" s="33"/>
      <c r="D52" s="33"/>
      <c r="E52" s="33"/>
      <c r="F52" s="33"/>
      <c r="G52" s="33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</row>
    <row r="53" spans="1:24" ht="18" customHeight="1">
      <c r="A53" s="33" t="s">
        <v>65</v>
      </c>
      <c r="B53" s="33"/>
      <c r="C53" s="33"/>
      <c r="D53" s="33"/>
      <c r="E53" s="33"/>
      <c r="F53" s="33"/>
      <c r="G53" s="33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</row>
    <row r="54" spans="1:24" ht="18" customHeight="1">
      <c r="A54" s="34"/>
      <c r="B54" s="33"/>
      <c r="C54" s="33"/>
      <c r="D54" s="33"/>
      <c r="E54" s="33"/>
      <c r="F54" s="33"/>
      <c r="G54" s="33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</row>
    <row r="55" spans="1:24" ht="18" customHeight="1">
      <c r="A55" s="9"/>
      <c r="B55" s="78">
        <v>2000</v>
      </c>
      <c r="C55" s="78">
        <v>2001</v>
      </c>
      <c r="D55" s="78">
        <v>2002</v>
      </c>
      <c r="E55" s="78">
        <v>2003</v>
      </c>
      <c r="F55" s="78">
        <v>2004</v>
      </c>
      <c r="G55" s="78">
        <v>2005</v>
      </c>
      <c r="H55" s="78">
        <v>2006</v>
      </c>
      <c r="I55" s="78">
        <v>2007</v>
      </c>
      <c r="J55" s="78">
        <v>2008</v>
      </c>
      <c r="K55" s="78">
        <v>2009</v>
      </c>
      <c r="L55" s="78">
        <v>2010</v>
      </c>
      <c r="M55" s="78">
        <v>2011</v>
      </c>
      <c r="N55" s="78">
        <v>2012</v>
      </c>
      <c r="O55" s="78">
        <v>2013</v>
      </c>
      <c r="P55" s="78">
        <v>2014</v>
      </c>
      <c r="Q55" s="78">
        <v>2015</v>
      </c>
      <c r="R55" s="78">
        <v>2016</v>
      </c>
      <c r="S55" s="78">
        <v>2017</v>
      </c>
      <c r="T55" s="78">
        <v>2018</v>
      </c>
      <c r="U55" s="78">
        <v>2019</v>
      </c>
      <c r="V55" s="78">
        <v>2020</v>
      </c>
      <c r="W55" s="78">
        <v>2021</v>
      </c>
      <c r="X55" s="78">
        <v>2022</v>
      </c>
    </row>
    <row r="56" spans="1:24" ht="18" customHeight="1">
      <c r="A56" s="87" t="s">
        <v>38</v>
      </c>
      <c r="B56" s="42">
        <f t="shared" ref="B56:X56" si="13">B10</f>
        <v>140</v>
      </c>
      <c r="C56" s="42">
        <f t="shared" si="13"/>
        <v>215</v>
      </c>
      <c r="D56" s="42">
        <f t="shared" si="13"/>
        <v>345</v>
      </c>
      <c r="E56" s="42">
        <f t="shared" si="13"/>
        <v>570</v>
      </c>
      <c r="F56" s="42">
        <f t="shared" si="13"/>
        <v>746</v>
      </c>
      <c r="G56" s="42">
        <f t="shared" si="13"/>
        <v>976</v>
      </c>
      <c r="H56" s="42">
        <f t="shared" si="13"/>
        <v>1185</v>
      </c>
      <c r="I56" s="42">
        <f t="shared" si="13"/>
        <v>1304</v>
      </c>
      <c r="J56" s="42">
        <f t="shared" si="13"/>
        <v>1635</v>
      </c>
      <c r="K56" s="42">
        <f t="shared" si="13"/>
        <v>1742</v>
      </c>
      <c r="L56" s="42">
        <f t="shared" si="13"/>
        <v>1660</v>
      </c>
      <c r="M56" s="42">
        <f t="shared" si="13"/>
        <v>1548</v>
      </c>
      <c r="N56" s="42">
        <f t="shared" si="13"/>
        <v>1535</v>
      </c>
      <c r="O56" s="42">
        <f t="shared" si="13"/>
        <v>1519</v>
      </c>
      <c r="P56" s="42">
        <f t="shared" si="13"/>
        <v>1417</v>
      </c>
      <c r="Q56" s="42">
        <f t="shared" si="13"/>
        <v>1262</v>
      </c>
      <c r="R56" s="42">
        <f t="shared" si="13"/>
        <v>1184</v>
      </c>
      <c r="S56" s="42">
        <f t="shared" si="13"/>
        <v>1142</v>
      </c>
      <c r="T56" s="42">
        <f t="shared" si="13"/>
        <v>1074</v>
      </c>
      <c r="U56" s="42">
        <f t="shared" si="13"/>
        <v>1110</v>
      </c>
      <c r="V56" s="42">
        <f t="shared" si="13"/>
        <v>1248</v>
      </c>
      <c r="W56" s="42">
        <f t="shared" si="13"/>
        <v>1215</v>
      </c>
      <c r="X56" s="42">
        <f t="shared" si="13"/>
        <v>1217</v>
      </c>
    </row>
    <row r="57" spans="1:24" ht="18" customHeight="1">
      <c r="A57" s="46" t="s">
        <v>66</v>
      </c>
      <c r="B57" s="38">
        <f t="shared" ref="B57:X57" si="14">B17</f>
        <v>76</v>
      </c>
      <c r="C57" s="38">
        <f t="shared" si="14"/>
        <v>122</v>
      </c>
      <c r="D57" s="38">
        <f t="shared" si="14"/>
        <v>186</v>
      </c>
      <c r="E57" s="38">
        <f t="shared" si="14"/>
        <v>305</v>
      </c>
      <c r="F57" s="38">
        <f t="shared" si="14"/>
        <v>405</v>
      </c>
      <c r="G57" s="38">
        <f t="shared" si="14"/>
        <v>520</v>
      </c>
      <c r="H57" s="38">
        <f t="shared" si="14"/>
        <v>617</v>
      </c>
      <c r="I57" s="38">
        <f t="shared" si="14"/>
        <v>675</v>
      </c>
      <c r="J57" s="38">
        <f t="shared" si="14"/>
        <v>858</v>
      </c>
      <c r="K57" s="38">
        <f t="shared" si="14"/>
        <v>920</v>
      </c>
      <c r="L57" s="38">
        <f t="shared" si="14"/>
        <v>843</v>
      </c>
      <c r="M57" s="38">
        <f t="shared" si="14"/>
        <v>760</v>
      </c>
      <c r="N57" s="38">
        <f t="shared" si="14"/>
        <v>748</v>
      </c>
      <c r="O57" s="38">
        <f t="shared" si="14"/>
        <v>752</v>
      </c>
      <c r="P57" s="38">
        <f t="shared" si="14"/>
        <v>697</v>
      </c>
      <c r="Q57" s="38">
        <f t="shared" si="14"/>
        <v>614</v>
      </c>
      <c r="R57" s="38">
        <f t="shared" si="14"/>
        <v>573</v>
      </c>
      <c r="S57" s="38">
        <f t="shared" si="14"/>
        <v>541</v>
      </c>
      <c r="T57" s="38">
        <f t="shared" si="14"/>
        <v>504</v>
      </c>
      <c r="U57" s="38">
        <f t="shared" si="14"/>
        <v>516</v>
      </c>
      <c r="V57" s="38">
        <f t="shared" si="14"/>
        <v>571</v>
      </c>
      <c r="W57" s="38">
        <f t="shared" si="14"/>
        <v>571</v>
      </c>
      <c r="X57" s="38">
        <f t="shared" si="14"/>
        <v>568</v>
      </c>
    </row>
    <row r="58" spans="1:24" ht="18" customHeight="1">
      <c r="A58" s="48" t="s">
        <v>67</v>
      </c>
      <c r="B58" s="39">
        <f t="shared" ref="B58:X58" si="15">B24</f>
        <v>64</v>
      </c>
      <c r="C58" s="39">
        <f t="shared" si="15"/>
        <v>93</v>
      </c>
      <c r="D58" s="39">
        <f t="shared" si="15"/>
        <v>159</v>
      </c>
      <c r="E58" s="39">
        <f t="shared" si="15"/>
        <v>265</v>
      </c>
      <c r="F58" s="39">
        <f t="shared" si="15"/>
        <v>341</v>
      </c>
      <c r="G58" s="39">
        <f t="shared" si="15"/>
        <v>456</v>
      </c>
      <c r="H58" s="39">
        <f t="shared" si="15"/>
        <v>568</v>
      </c>
      <c r="I58" s="39">
        <f t="shared" si="15"/>
        <v>629</v>
      </c>
      <c r="J58" s="39">
        <f t="shared" si="15"/>
        <v>777</v>
      </c>
      <c r="K58" s="39">
        <f t="shared" si="15"/>
        <v>822</v>
      </c>
      <c r="L58" s="39">
        <f t="shared" si="15"/>
        <v>817</v>
      </c>
      <c r="M58" s="39">
        <f t="shared" si="15"/>
        <v>788</v>
      </c>
      <c r="N58" s="39">
        <f t="shared" si="15"/>
        <v>787</v>
      </c>
      <c r="O58" s="39">
        <f t="shared" si="15"/>
        <v>767</v>
      </c>
      <c r="P58" s="39">
        <f t="shared" si="15"/>
        <v>720</v>
      </c>
      <c r="Q58" s="39">
        <f t="shared" si="15"/>
        <v>648</v>
      </c>
      <c r="R58" s="39">
        <f t="shared" si="15"/>
        <v>611</v>
      </c>
      <c r="S58" s="39">
        <f t="shared" si="15"/>
        <v>601</v>
      </c>
      <c r="T58" s="39">
        <f t="shared" si="15"/>
        <v>570</v>
      </c>
      <c r="U58" s="39">
        <f t="shared" si="15"/>
        <v>594</v>
      </c>
      <c r="V58" s="39">
        <f t="shared" si="15"/>
        <v>677</v>
      </c>
      <c r="W58" s="39">
        <f t="shared" si="15"/>
        <v>644</v>
      </c>
      <c r="X58" s="39">
        <f t="shared" si="15"/>
        <v>649</v>
      </c>
    </row>
    <row r="59" spans="1:24" ht="18" customHeight="1">
      <c r="A59" s="19" t="s">
        <v>52</v>
      </c>
      <c r="B59" s="8"/>
      <c r="C59" s="8"/>
      <c r="D59" s="8"/>
      <c r="E59" s="8"/>
      <c r="F59" s="8"/>
      <c r="G59" s="8"/>
    </row>
    <row r="60" spans="1:24" ht="18" customHeight="1">
      <c r="A60" s="8"/>
      <c r="B60" s="8"/>
      <c r="C60" s="8"/>
      <c r="D60" s="8"/>
      <c r="E60" s="8"/>
      <c r="F60" s="8"/>
      <c r="G60" s="8"/>
      <c r="H60" s="8"/>
      <c r="I60" s="8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</row>
    <row r="61" spans="1:24" ht="18" customHeight="1">
      <c r="A61" s="8"/>
      <c r="B61" s="8"/>
      <c r="C61" s="8"/>
      <c r="D61" s="8"/>
      <c r="E61" s="8"/>
      <c r="F61" s="8"/>
      <c r="G61" s="8"/>
      <c r="H61" s="8"/>
      <c r="I61" s="8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</row>
    <row r="62" spans="1:24" ht="18" customHeight="1">
      <c r="A62" s="9"/>
      <c r="B62" s="78">
        <v>2000</v>
      </c>
      <c r="C62" s="78">
        <v>2001</v>
      </c>
      <c r="D62" s="78">
        <v>2002</v>
      </c>
      <c r="E62" s="78">
        <v>2003</v>
      </c>
      <c r="F62" s="78">
        <v>2004</v>
      </c>
      <c r="G62" s="78">
        <v>2005</v>
      </c>
      <c r="H62" s="78">
        <v>2006</v>
      </c>
      <c r="I62" s="78">
        <v>2007</v>
      </c>
      <c r="J62" s="78">
        <v>2008</v>
      </c>
      <c r="K62" s="78">
        <v>2009</v>
      </c>
      <c r="L62" s="78">
        <v>2010</v>
      </c>
      <c r="M62" s="78">
        <v>2011</v>
      </c>
      <c r="N62" s="78">
        <v>2012</v>
      </c>
      <c r="O62" s="78">
        <v>2013</v>
      </c>
      <c r="P62" s="78">
        <v>2014</v>
      </c>
      <c r="Q62" s="78">
        <v>2015</v>
      </c>
      <c r="R62" s="78">
        <v>2016</v>
      </c>
      <c r="S62" s="78">
        <v>2017</v>
      </c>
      <c r="T62" s="78">
        <v>2018</v>
      </c>
      <c r="U62" s="78">
        <v>2019</v>
      </c>
      <c r="V62" s="78">
        <v>2020</v>
      </c>
      <c r="W62" s="78">
        <v>2021</v>
      </c>
      <c r="X62" s="78">
        <v>2022</v>
      </c>
    </row>
    <row r="63" spans="1:24" ht="18" customHeight="1">
      <c r="A63" s="88" t="s">
        <v>66</v>
      </c>
      <c r="B63" s="49">
        <f t="shared" ref="B63:V63" si="16">B57/B56</f>
        <v>0.54285714285714282</v>
      </c>
      <c r="C63" s="49">
        <f t="shared" si="16"/>
        <v>0.56744186046511624</v>
      </c>
      <c r="D63" s="49">
        <f t="shared" si="16"/>
        <v>0.53913043478260869</v>
      </c>
      <c r="E63" s="49">
        <f t="shared" si="16"/>
        <v>0.53508771929824561</v>
      </c>
      <c r="F63" s="49">
        <f t="shared" si="16"/>
        <v>0.54289544235924936</v>
      </c>
      <c r="G63" s="49">
        <f t="shared" si="16"/>
        <v>0.53278688524590168</v>
      </c>
      <c r="H63" s="49">
        <f t="shared" si="16"/>
        <v>0.5206751054852321</v>
      </c>
      <c r="I63" s="49">
        <f t="shared" si="16"/>
        <v>0.5176380368098159</v>
      </c>
      <c r="J63" s="49">
        <f t="shared" si="16"/>
        <v>0.52477064220183489</v>
      </c>
      <c r="K63" s="49">
        <f t="shared" si="16"/>
        <v>0.52812858783008032</v>
      </c>
      <c r="L63" s="49">
        <f t="shared" si="16"/>
        <v>0.50783132530120478</v>
      </c>
      <c r="M63" s="49">
        <f t="shared" si="16"/>
        <v>0.49095607235142119</v>
      </c>
      <c r="N63" s="49">
        <f t="shared" si="16"/>
        <v>0.48729641693811077</v>
      </c>
      <c r="O63" s="49">
        <f t="shared" si="16"/>
        <v>0.49506254114549048</v>
      </c>
      <c r="P63" s="49">
        <f t="shared" si="16"/>
        <v>0.49188426252646439</v>
      </c>
      <c r="Q63" s="49">
        <f t="shared" si="16"/>
        <v>0.48652931854199682</v>
      </c>
      <c r="R63" s="49">
        <f t="shared" si="16"/>
        <v>0.48395270270270269</v>
      </c>
      <c r="S63" s="49">
        <f t="shared" si="16"/>
        <v>0.47373029772329245</v>
      </c>
      <c r="T63" s="49">
        <f t="shared" si="16"/>
        <v>0.46927374301675978</v>
      </c>
      <c r="U63" s="49">
        <f t="shared" si="16"/>
        <v>0.46486486486486489</v>
      </c>
      <c r="V63" s="49">
        <f t="shared" si="16"/>
        <v>0.45753205128205127</v>
      </c>
      <c r="W63" s="49">
        <f>W57/W56</f>
        <v>0.4699588477366255</v>
      </c>
      <c r="X63" s="49">
        <f>X57/X56</f>
        <v>0.46672144617912903</v>
      </c>
    </row>
    <row r="64" spans="1:24" ht="18" customHeight="1">
      <c r="A64" s="36" t="s">
        <v>67</v>
      </c>
      <c r="B64" s="25">
        <f t="shared" ref="B64:V64" si="17">B58/B56</f>
        <v>0.45714285714285713</v>
      </c>
      <c r="C64" s="25">
        <f t="shared" si="17"/>
        <v>0.4325581395348837</v>
      </c>
      <c r="D64" s="25">
        <f t="shared" si="17"/>
        <v>0.46086956521739131</v>
      </c>
      <c r="E64" s="25">
        <f t="shared" si="17"/>
        <v>0.46491228070175439</v>
      </c>
      <c r="F64" s="25">
        <f t="shared" si="17"/>
        <v>0.4571045576407507</v>
      </c>
      <c r="G64" s="25">
        <f t="shared" si="17"/>
        <v>0.46721311475409838</v>
      </c>
      <c r="H64" s="25">
        <f t="shared" si="17"/>
        <v>0.47932489451476795</v>
      </c>
      <c r="I64" s="25">
        <f t="shared" si="17"/>
        <v>0.48236196319018404</v>
      </c>
      <c r="J64" s="25">
        <f t="shared" si="17"/>
        <v>0.47522935779816516</v>
      </c>
      <c r="K64" s="25">
        <f t="shared" si="17"/>
        <v>0.47187141216991962</v>
      </c>
      <c r="L64" s="25">
        <f t="shared" si="17"/>
        <v>0.49216867469879516</v>
      </c>
      <c r="M64" s="25">
        <f t="shared" si="17"/>
        <v>0.50904392764857886</v>
      </c>
      <c r="N64" s="25">
        <f t="shared" si="17"/>
        <v>0.51270358306188923</v>
      </c>
      <c r="O64" s="25">
        <f t="shared" si="17"/>
        <v>0.50493745885450958</v>
      </c>
      <c r="P64" s="25">
        <f t="shared" si="17"/>
        <v>0.50811573747353567</v>
      </c>
      <c r="Q64" s="25">
        <f t="shared" si="17"/>
        <v>0.51347068145800312</v>
      </c>
      <c r="R64" s="25">
        <f t="shared" si="17"/>
        <v>0.51604729729729726</v>
      </c>
      <c r="S64" s="25">
        <f t="shared" si="17"/>
        <v>0.52626970227670755</v>
      </c>
      <c r="T64" s="25">
        <f t="shared" si="17"/>
        <v>0.53072625698324027</v>
      </c>
      <c r="U64" s="25">
        <f t="shared" si="17"/>
        <v>0.53513513513513511</v>
      </c>
      <c r="V64" s="25">
        <f t="shared" si="17"/>
        <v>0.54246794871794868</v>
      </c>
      <c r="W64" s="25">
        <f>W58/W56</f>
        <v>0.53004115226337445</v>
      </c>
      <c r="X64" s="25">
        <f>X58/X56</f>
        <v>0.53327855382087097</v>
      </c>
    </row>
    <row r="65" spans="1:24" ht="18" customHeight="1">
      <c r="A65" s="86" t="s">
        <v>38</v>
      </c>
      <c r="B65" s="41">
        <f t="shared" ref="B65:V65" si="18">SUM(B63:B64)</f>
        <v>1</v>
      </c>
      <c r="C65" s="41">
        <f t="shared" si="18"/>
        <v>1</v>
      </c>
      <c r="D65" s="41">
        <f t="shared" si="18"/>
        <v>1</v>
      </c>
      <c r="E65" s="41">
        <f t="shared" si="18"/>
        <v>1</v>
      </c>
      <c r="F65" s="41">
        <f t="shared" si="18"/>
        <v>1</v>
      </c>
      <c r="G65" s="41">
        <f t="shared" si="18"/>
        <v>1</v>
      </c>
      <c r="H65" s="41">
        <f t="shared" si="18"/>
        <v>1</v>
      </c>
      <c r="I65" s="41">
        <f t="shared" si="18"/>
        <v>1</v>
      </c>
      <c r="J65" s="41">
        <f t="shared" si="18"/>
        <v>1</v>
      </c>
      <c r="K65" s="41">
        <f t="shared" si="18"/>
        <v>1</v>
      </c>
      <c r="L65" s="41">
        <f t="shared" si="18"/>
        <v>1</v>
      </c>
      <c r="M65" s="41">
        <f t="shared" si="18"/>
        <v>1</v>
      </c>
      <c r="N65" s="41">
        <f t="shared" si="18"/>
        <v>1</v>
      </c>
      <c r="O65" s="41">
        <f t="shared" si="18"/>
        <v>1</v>
      </c>
      <c r="P65" s="41">
        <f t="shared" si="18"/>
        <v>1</v>
      </c>
      <c r="Q65" s="41">
        <f t="shared" si="18"/>
        <v>1</v>
      </c>
      <c r="R65" s="41">
        <f t="shared" si="18"/>
        <v>1</v>
      </c>
      <c r="S65" s="41">
        <f t="shared" si="18"/>
        <v>1</v>
      </c>
      <c r="T65" s="41">
        <f t="shared" si="18"/>
        <v>1</v>
      </c>
      <c r="U65" s="41">
        <f t="shared" si="18"/>
        <v>1</v>
      </c>
      <c r="V65" s="41">
        <f t="shared" si="18"/>
        <v>1</v>
      </c>
      <c r="W65" s="41">
        <f>SUM(W63:W64)</f>
        <v>1</v>
      </c>
      <c r="X65" s="41">
        <f>SUM(X63:X64)</f>
        <v>1</v>
      </c>
    </row>
    <row r="66" spans="1:24" ht="18" customHeight="1">
      <c r="A66" s="19" t="s">
        <v>52</v>
      </c>
      <c r="B66" s="14"/>
      <c r="C66" s="14"/>
      <c r="D66" s="8"/>
      <c r="E66" s="8"/>
      <c r="F66" s="8"/>
      <c r="G66" s="8"/>
    </row>
    <row r="67" spans="1:24" ht="18" customHeight="1">
      <c r="A67" s="8"/>
      <c r="B67" s="8"/>
      <c r="C67" s="8"/>
      <c r="D67" s="8"/>
      <c r="E67" s="8"/>
      <c r="F67" s="8"/>
      <c r="G67" s="8"/>
      <c r="H67" s="8"/>
      <c r="I67" s="8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</row>
    <row r="68" spans="1:24" ht="18" customHeight="1">
      <c r="A68" s="34"/>
      <c r="B68" s="34"/>
      <c r="C68" s="34"/>
      <c r="D68" s="33"/>
      <c r="E68" s="33"/>
      <c r="F68" s="33"/>
      <c r="G68" s="33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</row>
    <row r="69" spans="1:24" ht="18" customHeight="1">
      <c r="A69" s="34"/>
      <c r="B69" s="34"/>
      <c r="C69" s="34"/>
      <c r="D69" s="33"/>
      <c r="E69" s="33"/>
      <c r="F69" s="33"/>
      <c r="G69" s="33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</row>
    <row r="70" spans="1:24" ht="18" customHeight="1">
      <c r="A70" s="34"/>
      <c r="B70" s="34"/>
      <c r="C70" s="34"/>
      <c r="D70" s="33"/>
      <c r="E70" s="33"/>
      <c r="F70" s="33"/>
      <c r="G70" s="33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49"/>
  <sheetViews>
    <sheetView zoomScale="80" zoomScaleNormal="80" zoomScalePageLayoutView="80" workbookViewId="0">
      <selection activeCell="V8" sqref="V8"/>
    </sheetView>
  </sheetViews>
  <sheetFormatPr defaultColWidth="10.875" defaultRowHeight="15"/>
  <cols>
    <col min="1" max="1" width="27.125" style="5" customWidth="1"/>
    <col min="2" max="3" width="10.875" style="5" customWidth="1"/>
    <col min="4" max="16384" width="10.875" style="5"/>
  </cols>
  <sheetData>
    <row r="1" spans="1:23" ht="30" customHeight="1">
      <c r="A1" s="43" t="s">
        <v>0</v>
      </c>
      <c r="B1" s="43"/>
      <c r="C1" s="43"/>
    </row>
    <row r="2" spans="1:23" ht="30" customHeight="1">
      <c r="A2" s="44" t="s">
        <v>5</v>
      </c>
      <c r="B2" s="44"/>
      <c r="C2" s="44"/>
    </row>
    <row r="3" spans="1:23" ht="18" customHeight="1"/>
    <row r="4" spans="1:23" ht="18" customHeight="1"/>
    <row r="5" spans="1:23" ht="18" customHeight="1">
      <c r="A5" s="33" t="s">
        <v>68</v>
      </c>
      <c r="B5" s="33"/>
      <c r="C5" s="33"/>
    </row>
    <row r="6" spans="1:23" ht="18" customHeight="1"/>
    <row r="7" spans="1:23" ht="18" customHeight="1">
      <c r="A7" s="77" t="s">
        <v>14</v>
      </c>
      <c r="B7" s="78">
        <v>2001</v>
      </c>
      <c r="C7" s="78">
        <v>2002</v>
      </c>
      <c r="D7" s="78">
        <v>2003</v>
      </c>
      <c r="E7" s="78">
        <v>2004</v>
      </c>
      <c r="F7" s="78">
        <v>2005</v>
      </c>
      <c r="G7" s="78">
        <v>2006</v>
      </c>
      <c r="H7" s="78">
        <v>2007</v>
      </c>
      <c r="I7" s="78">
        <v>2008</v>
      </c>
      <c r="J7" s="78">
        <v>2009</v>
      </c>
      <c r="K7" s="78">
        <v>2010</v>
      </c>
      <c r="L7" s="78">
        <v>2011</v>
      </c>
      <c r="M7" s="78">
        <v>2012</v>
      </c>
      <c r="N7" s="78">
        <v>2013</v>
      </c>
      <c r="O7" s="78">
        <v>2014</v>
      </c>
      <c r="P7" s="78">
        <v>2015</v>
      </c>
      <c r="Q7" s="78">
        <v>2016</v>
      </c>
      <c r="R7" s="78">
        <v>2017</v>
      </c>
      <c r="S7" s="78">
        <v>2018</v>
      </c>
      <c r="T7" s="78">
        <v>2019</v>
      </c>
      <c r="U7" s="78">
        <v>2020</v>
      </c>
      <c r="V7" s="78">
        <v>2021</v>
      </c>
      <c r="W7" s="78">
        <v>2022</v>
      </c>
    </row>
    <row r="8" spans="1:23" ht="18" customHeight="1">
      <c r="A8" s="47" t="s">
        <v>69</v>
      </c>
      <c r="B8" s="53">
        <f>'Nacionalidad (esp-extr)'!C8-'Nacionalidad (esp-extr)'!B8</f>
        <v>97</v>
      </c>
      <c r="C8" s="53">
        <f>'Nacionalidad (esp-extr)'!D8-'Nacionalidad (esp-extr)'!C8</f>
        <v>292</v>
      </c>
      <c r="D8" s="53">
        <f>'Nacionalidad (esp-extr)'!E8-'Nacionalidad (esp-extr)'!D8</f>
        <v>373</v>
      </c>
      <c r="E8" s="53">
        <f>'Nacionalidad (esp-extr)'!F8-'Nacionalidad (esp-extr)'!E8</f>
        <v>139</v>
      </c>
      <c r="F8" s="53">
        <f>'Nacionalidad (esp-extr)'!G8-'Nacionalidad (esp-extr)'!F8</f>
        <v>306</v>
      </c>
      <c r="G8" s="53">
        <f>'Nacionalidad (esp-extr)'!H8-'Nacionalidad (esp-extr)'!G8</f>
        <v>252</v>
      </c>
      <c r="H8" s="53">
        <f>'Nacionalidad (esp-extr)'!I8-'Nacionalidad (esp-extr)'!H8</f>
        <v>248</v>
      </c>
      <c r="I8" s="53">
        <f>'Nacionalidad (esp-extr)'!J8-'Nacionalidad (esp-extr)'!I8</f>
        <v>353</v>
      </c>
      <c r="J8" s="53">
        <f>'Nacionalidad (esp-extr)'!K8-'Nacionalidad (esp-extr)'!J8</f>
        <v>38</v>
      </c>
      <c r="K8" s="53">
        <f>'Nacionalidad (esp-extr)'!L8-'Nacionalidad (esp-extr)'!K8</f>
        <v>-181</v>
      </c>
      <c r="L8" s="53">
        <f>'Nacionalidad (esp-extr)'!M8-'Nacionalidad (esp-extr)'!L8</f>
        <v>-233</v>
      </c>
      <c r="M8" s="53">
        <f>'Nacionalidad (esp-extr)'!N8-'Nacionalidad (esp-extr)'!M8</f>
        <v>-79</v>
      </c>
      <c r="N8" s="53">
        <f>'Nacionalidad (esp-extr)'!O8-'Nacionalidad (esp-extr)'!N8</f>
        <v>-177</v>
      </c>
      <c r="O8" s="53">
        <f>'Nacionalidad (esp-extr)'!P8-'Nacionalidad (esp-extr)'!O8</f>
        <v>-180</v>
      </c>
      <c r="P8" s="53">
        <f>'Nacionalidad (esp-extr)'!Q8-'Nacionalidad (esp-extr)'!P8</f>
        <v>-143</v>
      </c>
      <c r="Q8" s="53">
        <f>'Nacionalidad (esp-extr)'!R8-'Nacionalidad (esp-extr)'!Q8</f>
        <v>-123</v>
      </c>
      <c r="R8" s="53">
        <f>'Nacionalidad (esp-extr)'!S8-'Nacionalidad (esp-extr)'!R8</f>
        <v>-136</v>
      </c>
      <c r="S8" s="53">
        <f>'Nacionalidad (esp-extr)'!T8-'Nacionalidad (esp-extr)'!S8</f>
        <v>-151</v>
      </c>
      <c r="T8" s="53">
        <f>'Nacionalidad (esp-extr)'!U8-'Nacionalidad (esp-extr)'!T8</f>
        <v>-41</v>
      </c>
      <c r="U8" s="53">
        <f>'Nacionalidad (esp-extr)'!V8-'Nacionalidad (esp-extr)'!U8</f>
        <v>28</v>
      </c>
      <c r="V8" s="53">
        <f>'Nacionalidad (esp-extr)'!W8-'Nacionalidad (esp-extr)'!V8</f>
        <v>36</v>
      </c>
      <c r="W8" s="53">
        <f>'Nacionalidad (esp-extr)'!X8-'Nacionalidad (esp-extr)'!W8</f>
        <v>16</v>
      </c>
    </row>
    <row r="9" spans="1:23" ht="18" customHeight="1">
      <c r="A9" s="46" t="s">
        <v>70</v>
      </c>
      <c r="B9" s="6">
        <f>'Nacionalidad (esp-extr)'!C9-'Nacionalidad (esp-extr)'!B9</f>
        <v>22</v>
      </c>
      <c r="C9" s="6">
        <f>'Nacionalidad (esp-extr)'!D9-'Nacionalidad (esp-extr)'!C9</f>
        <v>162</v>
      </c>
      <c r="D9" s="6">
        <f>'Nacionalidad (esp-extr)'!E9-'Nacionalidad (esp-extr)'!D9</f>
        <v>148</v>
      </c>
      <c r="E9" s="6">
        <f>'Nacionalidad (esp-extr)'!F9-'Nacionalidad (esp-extr)'!E9</f>
        <v>-37</v>
      </c>
      <c r="F9" s="6">
        <f>'Nacionalidad (esp-extr)'!G9-'Nacionalidad (esp-extr)'!F9</f>
        <v>76</v>
      </c>
      <c r="G9" s="6">
        <f>'Nacionalidad (esp-extr)'!H9-'Nacionalidad (esp-extr)'!G9</f>
        <v>43</v>
      </c>
      <c r="H9" s="6">
        <f>'Nacionalidad (esp-extr)'!I9-'Nacionalidad (esp-extr)'!H9</f>
        <v>129</v>
      </c>
      <c r="I9" s="6">
        <f>'Nacionalidad (esp-extr)'!J9-'Nacionalidad (esp-extr)'!I9</f>
        <v>22</v>
      </c>
      <c r="J9" s="6">
        <f>'Nacionalidad (esp-extr)'!K9-'Nacionalidad (esp-extr)'!J9</f>
        <v>-69</v>
      </c>
      <c r="K9" s="6">
        <f>'Nacionalidad (esp-extr)'!L9-'Nacionalidad (esp-extr)'!K9</f>
        <v>-99</v>
      </c>
      <c r="L9" s="6">
        <f>'Nacionalidad (esp-extr)'!M9-'Nacionalidad (esp-extr)'!L9</f>
        <v>-121</v>
      </c>
      <c r="M9" s="6">
        <f>'Nacionalidad (esp-extr)'!N9-'Nacionalidad (esp-extr)'!M9</f>
        <v>-66</v>
      </c>
      <c r="N9" s="6">
        <f>'Nacionalidad (esp-extr)'!O9-'Nacionalidad (esp-extr)'!N9</f>
        <v>-161</v>
      </c>
      <c r="O9" s="6">
        <f>'Nacionalidad (esp-extr)'!P9-'Nacionalidad (esp-extr)'!O9</f>
        <v>-78</v>
      </c>
      <c r="P9" s="6">
        <f>'Nacionalidad (esp-extr)'!Q9-'Nacionalidad (esp-extr)'!P9</f>
        <v>12</v>
      </c>
      <c r="Q9" s="6">
        <f>'Nacionalidad (esp-extr)'!R9-'Nacionalidad (esp-extr)'!Q9</f>
        <v>-45</v>
      </c>
      <c r="R9" s="6">
        <f>'Nacionalidad (esp-extr)'!S9-'Nacionalidad (esp-extr)'!R9</f>
        <v>-94</v>
      </c>
      <c r="S9" s="6">
        <f>'Nacionalidad (esp-extr)'!T9-'Nacionalidad (esp-extr)'!S9</f>
        <v>-83</v>
      </c>
      <c r="T9" s="6">
        <f>'Nacionalidad (esp-extr)'!U9-'Nacionalidad (esp-extr)'!T9</f>
        <v>-77</v>
      </c>
      <c r="U9" s="6">
        <f>'Nacionalidad (esp-extr)'!V9-'Nacionalidad (esp-extr)'!U9</f>
        <v>-110</v>
      </c>
      <c r="V9" s="6">
        <f>'Nacionalidad (esp-extr)'!W9-'Nacionalidad (esp-extr)'!V9</f>
        <v>69</v>
      </c>
      <c r="W9" s="6">
        <f>'Nacionalidad (esp-extr)'!X9-'Nacionalidad (esp-extr)'!W9</f>
        <v>14</v>
      </c>
    </row>
    <row r="10" spans="1:23" ht="18" customHeight="1">
      <c r="A10" s="48" t="s">
        <v>71</v>
      </c>
      <c r="B10" s="45">
        <f>'Nacionalidad (esp-extr)'!C10-'Nacionalidad (esp-extr)'!B10</f>
        <v>75</v>
      </c>
      <c r="C10" s="45">
        <f>'Nacionalidad (esp-extr)'!D10-'Nacionalidad (esp-extr)'!C10</f>
        <v>130</v>
      </c>
      <c r="D10" s="45">
        <f>'Nacionalidad (esp-extr)'!E10-'Nacionalidad (esp-extr)'!D10</f>
        <v>225</v>
      </c>
      <c r="E10" s="45">
        <f>'Nacionalidad (esp-extr)'!F10-'Nacionalidad (esp-extr)'!E10</f>
        <v>176</v>
      </c>
      <c r="F10" s="45">
        <f>'Nacionalidad (esp-extr)'!G10-'Nacionalidad (esp-extr)'!F10</f>
        <v>230</v>
      </c>
      <c r="G10" s="45">
        <f>'Nacionalidad (esp-extr)'!H10-'Nacionalidad (esp-extr)'!G10</f>
        <v>209</v>
      </c>
      <c r="H10" s="45">
        <f>'Nacionalidad (esp-extr)'!I10-'Nacionalidad (esp-extr)'!H10</f>
        <v>119</v>
      </c>
      <c r="I10" s="45">
        <f>'Nacionalidad (esp-extr)'!J10-'Nacionalidad (esp-extr)'!I10</f>
        <v>331</v>
      </c>
      <c r="J10" s="45">
        <f>'Nacionalidad (esp-extr)'!K10-'Nacionalidad (esp-extr)'!J10</f>
        <v>107</v>
      </c>
      <c r="K10" s="45">
        <f>'Nacionalidad (esp-extr)'!L10-'Nacionalidad (esp-extr)'!K10</f>
        <v>-82</v>
      </c>
      <c r="L10" s="45">
        <f>'Nacionalidad (esp-extr)'!M10-'Nacionalidad (esp-extr)'!L10</f>
        <v>-112</v>
      </c>
      <c r="M10" s="45">
        <f>'Nacionalidad (esp-extr)'!N10-'Nacionalidad (esp-extr)'!M10</f>
        <v>-13</v>
      </c>
      <c r="N10" s="45">
        <f>'Nacionalidad (esp-extr)'!O10-'Nacionalidad (esp-extr)'!N10</f>
        <v>-16</v>
      </c>
      <c r="O10" s="45">
        <f>'Nacionalidad (esp-extr)'!P10-'Nacionalidad (esp-extr)'!O10</f>
        <v>-102</v>
      </c>
      <c r="P10" s="45">
        <f>'Nacionalidad (esp-extr)'!Q10-'Nacionalidad (esp-extr)'!P10</f>
        <v>-155</v>
      </c>
      <c r="Q10" s="45">
        <f>'Nacionalidad (esp-extr)'!R10-'Nacionalidad (esp-extr)'!Q10</f>
        <v>-78</v>
      </c>
      <c r="R10" s="45">
        <f>'Nacionalidad (esp-extr)'!S10-'Nacionalidad (esp-extr)'!R10</f>
        <v>-42</v>
      </c>
      <c r="S10" s="45">
        <f>'Nacionalidad (esp-extr)'!T10-'Nacionalidad (esp-extr)'!S10</f>
        <v>-68</v>
      </c>
      <c r="T10" s="45">
        <f>'Nacionalidad (esp-extr)'!U10-'Nacionalidad (esp-extr)'!T10</f>
        <v>36</v>
      </c>
      <c r="U10" s="45">
        <f>'Nacionalidad (esp-extr)'!V10-'Nacionalidad (esp-extr)'!U10</f>
        <v>138</v>
      </c>
      <c r="V10" s="45">
        <f>'Nacionalidad (esp-extr)'!W10-'Nacionalidad (esp-extr)'!V10</f>
        <v>-33</v>
      </c>
      <c r="W10" s="45">
        <f>'Nacionalidad (esp-extr)'!X10-'Nacionalidad (esp-extr)'!W10</f>
        <v>2</v>
      </c>
    </row>
    <row r="11" spans="1:23" ht="18" customHeight="1">
      <c r="A11" s="32" t="s">
        <v>47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</row>
    <row r="12" spans="1:23" ht="18" customHeight="1"/>
    <row r="13" spans="1:23" ht="18" customHeight="1"/>
    <row r="14" spans="1:23" ht="18" customHeight="1">
      <c r="A14" s="77" t="s">
        <v>48</v>
      </c>
      <c r="B14" s="78">
        <v>2001</v>
      </c>
      <c r="C14" s="78">
        <v>2002</v>
      </c>
      <c r="D14" s="78">
        <v>2003</v>
      </c>
      <c r="E14" s="78">
        <v>2004</v>
      </c>
      <c r="F14" s="78">
        <v>2005</v>
      </c>
      <c r="G14" s="78">
        <v>2006</v>
      </c>
      <c r="H14" s="78">
        <v>2007</v>
      </c>
      <c r="I14" s="78">
        <v>2008</v>
      </c>
      <c r="J14" s="78">
        <v>2009</v>
      </c>
      <c r="K14" s="78">
        <v>2010</v>
      </c>
      <c r="L14" s="78">
        <v>2011</v>
      </c>
      <c r="M14" s="78">
        <v>2012</v>
      </c>
      <c r="N14" s="78">
        <v>2013</v>
      </c>
      <c r="O14" s="78">
        <v>2014</v>
      </c>
      <c r="P14" s="78">
        <v>2015</v>
      </c>
      <c r="Q14" s="78">
        <v>2016</v>
      </c>
      <c r="R14" s="78">
        <v>2017</v>
      </c>
      <c r="S14" s="78">
        <v>2018</v>
      </c>
      <c r="T14" s="78">
        <v>2019</v>
      </c>
      <c r="U14" s="78">
        <v>2020</v>
      </c>
      <c r="V14" s="78">
        <v>2021</v>
      </c>
      <c r="W14" s="78">
        <v>2022</v>
      </c>
    </row>
    <row r="15" spans="1:23" ht="18" customHeight="1">
      <c r="A15" s="27" t="s">
        <v>69</v>
      </c>
      <c r="B15" s="53">
        <f>'Nacionalidad (esp-extr)'!C15-'Nacionalidad (esp-extr)'!B15</f>
        <v>48</v>
      </c>
      <c r="C15" s="53">
        <f>'Nacionalidad (esp-extr)'!D15-'Nacionalidad (esp-extr)'!C15</f>
        <v>152</v>
      </c>
      <c r="D15" s="53">
        <f>'Nacionalidad (esp-extr)'!E15-'Nacionalidad (esp-extr)'!D15</f>
        <v>205</v>
      </c>
      <c r="E15" s="53">
        <f>'Nacionalidad (esp-extr)'!F15-'Nacionalidad (esp-extr)'!E15</f>
        <v>111</v>
      </c>
      <c r="F15" s="53">
        <f>'Nacionalidad (esp-extr)'!G15-'Nacionalidad (esp-extr)'!F15</f>
        <v>157</v>
      </c>
      <c r="G15" s="53">
        <f>'Nacionalidad (esp-extr)'!H15-'Nacionalidad (esp-extr)'!G15</f>
        <v>111</v>
      </c>
      <c r="H15" s="53">
        <f>'Nacionalidad (esp-extr)'!I15-'Nacionalidad (esp-extr)'!H15</f>
        <v>133</v>
      </c>
      <c r="I15" s="53">
        <f>'Nacionalidad (esp-extr)'!J15-'Nacionalidad (esp-extr)'!I15</f>
        <v>179</v>
      </c>
      <c r="J15" s="53">
        <f>'Nacionalidad (esp-extr)'!K15-'Nacionalidad (esp-extr)'!J15</f>
        <v>44</v>
      </c>
      <c r="K15" s="53">
        <f>'Nacionalidad (esp-extr)'!L15-'Nacionalidad (esp-extr)'!K15</f>
        <v>-119</v>
      </c>
      <c r="L15" s="53">
        <f>'Nacionalidad (esp-extr)'!M15-'Nacionalidad (esp-extr)'!L15</f>
        <v>-139</v>
      </c>
      <c r="M15" s="53">
        <f>'Nacionalidad (esp-extr)'!N15-'Nacionalidad (esp-extr)'!M15</f>
        <v>-70</v>
      </c>
      <c r="N15" s="53">
        <f>'Nacionalidad (esp-extr)'!O15-'Nacionalidad (esp-extr)'!N15</f>
        <v>-64</v>
      </c>
      <c r="O15" s="53">
        <f>'Nacionalidad (esp-extr)'!P15-'Nacionalidad (esp-extr)'!O15</f>
        <v>-94</v>
      </c>
      <c r="P15" s="53">
        <f>'Nacionalidad (esp-extr)'!Q15-'Nacionalidad (esp-extr)'!P15</f>
        <v>-39</v>
      </c>
      <c r="Q15" s="53">
        <f>'Nacionalidad (esp-extr)'!R15-'Nacionalidad (esp-extr)'!Q15</f>
        <v>-76</v>
      </c>
      <c r="R15" s="53">
        <f>'Nacionalidad (esp-extr)'!S15-'Nacionalidad (esp-extr)'!R15</f>
        <v>-100</v>
      </c>
      <c r="S15" s="53">
        <f>'Nacionalidad (esp-extr)'!T15-'Nacionalidad (esp-extr)'!S15</f>
        <v>-71</v>
      </c>
      <c r="T15" s="53">
        <f>'Nacionalidad (esp-extr)'!U15-'Nacionalidad (esp-extr)'!T15</f>
        <v>-20</v>
      </c>
      <c r="U15" s="53">
        <f>'Nacionalidad (esp-extr)'!V15-'Nacionalidad (esp-extr)'!U15</f>
        <v>6</v>
      </c>
      <c r="V15" s="53">
        <f>'Nacionalidad (esp-extr)'!W15-'Nacionalidad (esp-extr)'!V15</f>
        <v>40</v>
      </c>
      <c r="W15" s="53">
        <f>'Nacionalidad (esp-extr)'!X15-'Nacionalidad (esp-extr)'!W15</f>
        <v>-19</v>
      </c>
    </row>
    <row r="16" spans="1:23" ht="18" customHeight="1">
      <c r="A16" s="28" t="s">
        <v>70</v>
      </c>
      <c r="B16" s="6">
        <f>'Nacionalidad (esp-extr)'!C16-'Nacionalidad (esp-extr)'!B16</f>
        <v>2</v>
      </c>
      <c r="C16" s="6">
        <f>'Nacionalidad (esp-extr)'!D16-'Nacionalidad (esp-extr)'!C16</f>
        <v>88</v>
      </c>
      <c r="D16" s="6">
        <f>'Nacionalidad (esp-extr)'!E16-'Nacionalidad (esp-extr)'!D16</f>
        <v>86</v>
      </c>
      <c r="E16" s="6">
        <f>'Nacionalidad (esp-extr)'!F16-'Nacionalidad (esp-extr)'!E16</f>
        <v>11</v>
      </c>
      <c r="F16" s="6">
        <f>'Nacionalidad (esp-extr)'!G16-'Nacionalidad (esp-extr)'!F16</f>
        <v>42</v>
      </c>
      <c r="G16" s="6">
        <f>'Nacionalidad (esp-extr)'!H16-'Nacionalidad (esp-extr)'!G16</f>
        <v>14</v>
      </c>
      <c r="H16" s="6">
        <f>'Nacionalidad (esp-extr)'!I16-'Nacionalidad (esp-extr)'!H16</f>
        <v>75</v>
      </c>
      <c r="I16" s="6">
        <f>'Nacionalidad (esp-extr)'!J16-'Nacionalidad (esp-extr)'!I16</f>
        <v>-4</v>
      </c>
      <c r="J16" s="6">
        <f>'Nacionalidad (esp-extr)'!K16-'Nacionalidad (esp-extr)'!J16</f>
        <v>-18</v>
      </c>
      <c r="K16" s="6">
        <f>'Nacionalidad (esp-extr)'!L16-'Nacionalidad (esp-extr)'!K16</f>
        <v>-42</v>
      </c>
      <c r="L16" s="6">
        <f>'Nacionalidad (esp-extr)'!M16-'Nacionalidad (esp-extr)'!L16</f>
        <v>-56</v>
      </c>
      <c r="M16" s="6">
        <f>'Nacionalidad (esp-extr)'!N16-'Nacionalidad (esp-extr)'!M16</f>
        <v>-58</v>
      </c>
      <c r="N16" s="6">
        <f>'Nacionalidad (esp-extr)'!O16-'Nacionalidad (esp-extr)'!N16</f>
        <v>-68</v>
      </c>
      <c r="O16" s="6">
        <f>'Nacionalidad (esp-extr)'!P16-'Nacionalidad (esp-extr)'!O16</f>
        <v>-39</v>
      </c>
      <c r="P16" s="6">
        <f>'Nacionalidad (esp-extr)'!Q16-'Nacionalidad (esp-extr)'!P16</f>
        <v>44</v>
      </c>
      <c r="Q16" s="6">
        <f>'Nacionalidad (esp-extr)'!R16-'Nacionalidad (esp-extr)'!Q16</f>
        <v>-35</v>
      </c>
      <c r="R16" s="6">
        <f>'Nacionalidad (esp-extr)'!S16-'Nacionalidad (esp-extr)'!R16</f>
        <v>-68</v>
      </c>
      <c r="S16" s="6">
        <f>'Nacionalidad (esp-extr)'!T16-'Nacionalidad (esp-extr)'!S16</f>
        <v>-34</v>
      </c>
      <c r="T16" s="6">
        <f>'Nacionalidad (esp-extr)'!U16-'Nacionalidad (esp-extr)'!T16</f>
        <v>-32</v>
      </c>
      <c r="U16" s="6">
        <f>'Nacionalidad (esp-extr)'!V16-'Nacionalidad (esp-extr)'!U16</f>
        <v>-49</v>
      </c>
      <c r="V16" s="6">
        <f>'Nacionalidad (esp-extr)'!W16-'Nacionalidad (esp-extr)'!V16</f>
        <v>40</v>
      </c>
      <c r="W16" s="6">
        <f>'Nacionalidad (esp-extr)'!X16-'Nacionalidad (esp-extr)'!W16</f>
        <v>-16</v>
      </c>
    </row>
    <row r="17" spans="1:23" ht="18" customHeight="1">
      <c r="A17" s="30" t="s">
        <v>71</v>
      </c>
      <c r="B17" s="45">
        <f>'Nacionalidad (esp-extr)'!C17-'Nacionalidad (esp-extr)'!B17</f>
        <v>46</v>
      </c>
      <c r="C17" s="45">
        <f>'Nacionalidad (esp-extr)'!D17-'Nacionalidad (esp-extr)'!C17</f>
        <v>64</v>
      </c>
      <c r="D17" s="45">
        <f>'Nacionalidad (esp-extr)'!E17-'Nacionalidad (esp-extr)'!D17</f>
        <v>119</v>
      </c>
      <c r="E17" s="45">
        <f>'Nacionalidad (esp-extr)'!F17-'Nacionalidad (esp-extr)'!E17</f>
        <v>100</v>
      </c>
      <c r="F17" s="45">
        <f>'Nacionalidad (esp-extr)'!G17-'Nacionalidad (esp-extr)'!F17</f>
        <v>115</v>
      </c>
      <c r="G17" s="45">
        <f>'Nacionalidad (esp-extr)'!H17-'Nacionalidad (esp-extr)'!G17</f>
        <v>97</v>
      </c>
      <c r="H17" s="45">
        <f>'Nacionalidad (esp-extr)'!I17-'Nacionalidad (esp-extr)'!H17</f>
        <v>58</v>
      </c>
      <c r="I17" s="45">
        <f>'Nacionalidad (esp-extr)'!J17-'Nacionalidad (esp-extr)'!I17</f>
        <v>183</v>
      </c>
      <c r="J17" s="45">
        <f>'Nacionalidad (esp-extr)'!K17-'Nacionalidad (esp-extr)'!J17</f>
        <v>62</v>
      </c>
      <c r="K17" s="45">
        <f>'Nacionalidad (esp-extr)'!L17-'Nacionalidad (esp-extr)'!K17</f>
        <v>-77</v>
      </c>
      <c r="L17" s="45">
        <f>'Nacionalidad (esp-extr)'!M17-'Nacionalidad (esp-extr)'!L17</f>
        <v>-83</v>
      </c>
      <c r="M17" s="45">
        <f>'Nacionalidad (esp-extr)'!N17-'Nacionalidad (esp-extr)'!M17</f>
        <v>-12</v>
      </c>
      <c r="N17" s="45">
        <f>'Nacionalidad (esp-extr)'!O17-'Nacionalidad (esp-extr)'!N17</f>
        <v>4</v>
      </c>
      <c r="O17" s="45">
        <f>'Nacionalidad (esp-extr)'!P17-'Nacionalidad (esp-extr)'!O17</f>
        <v>-55</v>
      </c>
      <c r="P17" s="45">
        <f>'Nacionalidad (esp-extr)'!Q17-'Nacionalidad (esp-extr)'!P17</f>
        <v>-83</v>
      </c>
      <c r="Q17" s="45">
        <f>'Nacionalidad (esp-extr)'!R17-'Nacionalidad (esp-extr)'!Q17</f>
        <v>-41</v>
      </c>
      <c r="R17" s="45">
        <f>'Nacionalidad (esp-extr)'!S17-'Nacionalidad (esp-extr)'!R17</f>
        <v>-32</v>
      </c>
      <c r="S17" s="45">
        <f>'Nacionalidad (esp-extr)'!T17-'Nacionalidad (esp-extr)'!S17</f>
        <v>-37</v>
      </c>
      <c r="T17" s="45">
        <f>'Nacionalidad (esp-extr)'!U17-'Nacionalidad (esp-extr)'!T17</f>
        <v>12</v>
      </c>
      <c r="U17" s="45">
        <f>'Nacionalidad (esp-extr)'!V17-'Nacionalidad (esp-extr)'!U17</f>
        <v>55</v>
      </c>
      <c r="V17" s="45">
        <f>'Nacionalidad (esp-extr)'!W17-'Nacionalidad (esp-extr)'!V17</f>
        <v>0</v>
      </c>
      <c r="W17" s="45">
        <f>'Nacionalidad (esp-extr)'!X17-'Nacionalidad (esp-extr)'!W17</f>
        <v>-3</v>
      </c>
    </row>
    <row r="18" spans="1:23" ht="18" customHeight="1">
      <c r="A18" s="32" t="s">
        <v>47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ht="18" customHeight="1"/>
    <row r="20" spans="1:23" ht="18" customHeight="1"/>
    <row r="21" spans="1:23" ht="18" customHeight="1">
      <c r="A21" s="77" t="s">
        <v>49</v>
      </c>
      <c r="B21" s="78">
        <v>2001</v>
      </c>
      <c r="C21" s="78">
        <v>2002</v>
      </c>
      <c r="D21" s="78">
        <v>2003</v>
      </c>
      <c r="E21" s="78">
        <v>2004</v>
      </c>
      <c r="F21" s="78">
        <v>2005</v>
      </c>
      <c r="G21" s="78">
        <v>2006</v>
      </c>
      <c r="H21" s="78">
        <v>2007</v>
      </c>
      <c r="I21" s="78">
        <v>2008</v>
      </c>
      <c r="J21" s="78">
        <v>2009</v>
      </c>
      <c r="K21" s="78">
        <v>2010</v>
      </c>
      <c r="L21" s="78">
        <v>2011</v>
      </c>
      <c r="M21" s="78">
        <v>2012</v>
      </c>
      <c r="N21" s="78">
        <v>2013</v>
      </c>
      <c r="O21" s="78">
        <v>2014</v>
      </c>
      <c r="P21" s="78">
        <v>2015</v>
      </c>
      <c r="Q21" s="78">
        <v>2016</v>
      </c>
      <c r="R21" s="78">
        <v>2017</v>
      </c>
      <c r="S21" s="78">
        <v>2018</v>
      </c>
      <c r="T21" s="78">
        <v>2019</v>
      </c>
      <c r="U21" s="78">
        <v>2020</v>
      </c>
      <c r="V21" s="78">
        <v>2021</v>
      </c>
      <c r="W21" s="78">
        <v>2022</v>
      </c>
    </row>
    <row r="22" spans="1:23" ht="18" customHeight="1">
      <c r="A22" s="27" t="s">
        <v>69</v>
      </c>
      <c r="B22" s="53">
        <f>'Nacionalidad (esp-extr)'!C22-'Nacionalidad (esp-extr)'!B22</f>
        <v>49</v>
      </c>
      <c r="C22" s="53">
        <f>'Nacionalidad (esp-extr)'!D22-'Nacionalidad (esp-extr)'!C22</f>
        <v>140</v>
      </c>
      <c r="D22" s="53">
        <f>'Nacionalidad (esp-extr)'!E22-'Nacionalidad (esp-extr)'!D22</f>
        <v>168</v>
      </c>
      <c r="E22" s="53">
        <f>'Nacionalidad (esp-extr)'!F22-'Nacionalidad (esp-extr)'!E22</f>
        <v>28</v>
      </c>
      <c r="F22" s="53">
        <f>'Nacionalidad (esp-extr)'!G22-'Nacionalidad (esp-extr)'!F22</f>
        <v>149</v>
      </c>
      <c r="G22" s="53">
        <f>'Nacionalidad (esp-extr)'!H22-'Nacionalidad (esp-extr)'!G22</f>
        <v>141</v>
      </c>
      <c r="H22" s="53">
        <f>'Nacionalidad (esp-extr)'!I22-'Nacionalidad (esp-extr)'!H22</f>
        <v>115</v>
      </c>
      <c r="I22" s="53">
        <f>'Nacionalidad (esp-extr)'!J22-'Nacionalidad (esp-extr)'!I22</f>
        <v>174</v>
      </c>
      <c r="J22" s="53">
        <f>'Nacionalidad (esp-extr)'!K22-'Nacionalidad (esp-extr)'!J22</f>
        <v>-6</v>
      </c>
      <c r="K22" s="53">
        <f>'Nacionalidad (esp-extr)'!L22-'Nacionalidad (esp-extr)'!K22</f>
        <v>-62</v>
      </c>
      <c r="L22" s="53">
        <f>'Nacionalidad (esp-extr)'!M22-'Nacionalidad (esp-extr)'!L22</f>
        <v>-94</v>
      </c>
      <c r="M22" s="53">
        <f>'Nacionalidad (esp-extr)'!N22-'Nacionalidad (esp-extr)'!M22</f>
        <v>-9</v>
      </c>
      <c r="N22" s="53">
        <f>'Nacionalidad (esp-extr)'!O22-'Nacionalidad (esp-extr)'!N22</f>
        <v>-113</v>
      </c>
      <c r="O22" s="53">
        <f>'Nacionalidad (esp-extr)'!P22-'Nacionalidad (esp-extr)'!O22</f>
        <v>-86</v>
      </c>
      <c r="P22" s="53">
        <f>'Nacionalidad (esp-extr)'!Q22-'Nacionalidad (esp-extr)'!P22</f>
        <v>-104</v>
      </c>
      <c r="Q22" s="53">
        <f>'Nacionalidad (esp-extr)'!R22-'Nacionalidad (esp-extr)'!Q22</f>
        <v>-47</v>
      </c>
      <c r="R22" s="53">
        <f>'Nacionalidad (esp-extr)'!S22-'Nacionalidad (esp-extr)'!R22</f>
        <v>-36</v>
      </c>
      <c r="S22" s="53">
        <f>'Nacionalidad (esp-extr)'!T22-'Nacionalidad (esp-extr)'!S22</f>
        <v>-80</v>
      </c>
      <c r="T22" s="53">
        <f>'Nacionalidad (esp-extr)'!U22-'Nacionalidad (esp-extr)'!T22</f>
        <v>-21</v>
      </c>
      <c r="U22" s="53">
        <f>'Nacionalidad (esp-extr)'!V22-'Nacionalidad (esp-extr)'!U22</f>
        <v>22</v>
      </c>
      <c r="V22" s="53">
        <f>'Nacionalidad (esp-extr)'!W22-'Nacionalidad (esp-extr)'!V22</f>
        <v>-4</v>
      </c>
      <c r="W22" s="53">
        <f>'Nacionalidad (esp-extr)'!X22-'Nacionalidad (esp-extr)'!W22</f>
        <v>35</v>
      </c>
    </row>
    <row r="23" spans="1:23" ht="18" customHeight="1">
      <c r="A23" s="28" t="s">
        <v>70</v>
      </c>
      <c r="B23" s="6">
        <f>'Nacionalidad (esp-extr)'!C23-'Nacionalidad (esp-extr)'!B23</f>
        <v>20</v>
      </c>
      <c r="C23" s="6">
        <f>'Nacionalidad (esp-extr)'!D23-'Nacionalidad (esp-extr)'!C23</f>
        <v>74</v>
      </c>
      <c r="D23" s="6">
        <f>'Nacionalidad (esp-extr)'!E23-'Nacionalidad (esp-extr)'!D23</f>
        <v>62</v>
      </c>
      <c r="E23" s="6">
        <f>'Nacionalidad (esp-extr)'!F23-'Nacionalidad (esp-extr)'!E23</f>
        <v>-48</v>
      </c>
      <c r="F23" s="6">
        <f>'Nacionalidad (esp-extr)'!G23-'Nacionalidad (esp-extr)'!F23</f>
        <v>34</v>
      </c>
      <c r="G23" s="6">
        <f>'Nacionalidad (esp-extr)'!H23-'Nacionalidad (esp-extr)'!G23</f>
        <v>29</v>
      </c>
      <c r="H23" s="6">
        <f>'Nacionalidad (esp-extr)'!I23-'Nacionalidad (esp-extr)'!H23</f>
        <v>54</v>
      </c>
      <c r="I23" s="6">
        <f>'Nacionalidad (esp-extr)'!J23-'Nacionalidad (esp-extr)'!I23</f>
        <v>26</v>
      </c>
      <c r="J23" s="6">
        <f>'Nacionalidad (esp-extr)'!K23-'Nacionalidad (esp-extr)'!J23</f>
        <v>-51</v>
      </c>
      <c r="K23" s="6">
        <f>'Nacionalidad (esp-extr)'!L23-'Nacionalidad (esp-extr)'!K23</f>
        <v>-57</v>
      </c>
      <c r="L23" s="6">
        <f>'Nacionalidad (esp-extr)'!M23-'Nacionalidad (esp-extr)'!L23</f>
        <v>-65</v>
      </c>
      <c r="M23" s="6">
        <f>'Nacionalidad (esp-extr)'!N23-'Nacionalidad (esp-extr)'!M23</f>
        <v>-8</v>
      </c>
      <c r="N23" s="6">
        <f>'Nacionalidad (esp-extr)'!O23-'Nacionalidad (esp-extr)'!N23</f>
        <v>-93</v>
      </c>
      <c r="O23" s="6">
        <f>'Nacionalidad (esp-extr)'!P23-'Nacionalidad (esp-extr)'!O23</f>
        <v>-39</v>
      </c>
      <c r="P23" s="6">
        <f>'Nacionalidad (esp-extr)'!Q23-'Nacionalidad (esp-extr)'!P23</f>
        <v>-32</v>
      </c>
      <c r="Q23" s="6">
        <f>'Nacionalidad (esp-extr)'!R23-'Nacionalidad (esp-extr)'!Q23</f>
        <v>-10</v>
      </c>
      <c r="R23" s="6">
        <f>'Nacionalidad (esp-extr)'!S23-'Nacionalidad (esp-extr)'!R23</f>
        <v>-26</v>
      </c>
      <c r="S23" s="6">
        <f>'Nacionalidad (esp-extr)'!T23-'Nacionalidad (esp-extr)'!S23</f>
        <v>-49</v>
      </c>
      <c r="T23" s="6">
        <f>'Nacionalidad (esp-extr)'!U23-'Nacionalidad (esp-extr)'!T23</f>
        <v>-45</v>
      </c>
      <c r="U23" s="6">
        <f>'Nacionalidad (esp-extr)'!V23-'Nacionalidad (esp-extr)'!U23</f>
        <v>-61</v>
      </c>
      <c r="V23" s="6">
        <f>'Nacionalidad (esp-extr)'!W23-'Nacionalidad (esp-extr)'!V23</f>
        <v>29</v>
      </c>
      <c r="W23" s="6">
        <f>'Nacionalidad (esp-extr)'!X23-'Nacionalidad (esp-extr)'!W23</f>
        <v>30</v>
      </c>
    </row>
    <row r="24" spans="1:23" ht="18" customHeight="1">
      <c r="A24" s="30" t="s">
        <v>71</v>
      </c>
      <c r="B24" s="45">
        <f>'Nacionalidad (esp-extr)'!C24-'Nacionalidad (esp-extr)'!B24</f>
        <v>29</v>
      </c>
      <c r="C24" s="45">
        <f>'Nacionalidad (esp-extr)'!D24-'Nacionalidad (esp-extr)'!C24</f>
        <v>66</v>
      </c>
      <c r="D24" s="45">
        <f>'Nacionalidad (esp-extr)'!E24-'Nacionalidad (esp-extr)'!D24</f>
        <v>106</v>
      </c>
      <c r="E24" s="45">
        <f>'Nacionalidad (esp-extr)'!F24-'Nacionalidad (esp-extr)'!E24</f>
        <v>76</v>
      </c>
      <c r="F24" s="45">
        <f>'Nacionalidad (esp-extr)'!G24-'Nacionalidad (esp-extr)'!F24</f>
        <v>115</v>
      </c>
      <c r="G24" s="45">
        <f>'Nacionalidad (esp-extr)'!H24-'Nacionalidad (esp-extr)'!G24</f>
        <v>112</v>
      </c>
      <c r="H24" s="45">
        <f>'Nacionalidad (esp-extr)'!I24-'Nacionalidad (esp-extr)'!H24</f>
        <v>61</v>
      </c>
      <c r="I24" s="45">
        <f>'Nacionalidad (esp-extr)'!J24-'Nacionalidad (esp-extr)'!I24</f>
        <v>148</v>
      </c>
      <c r="J24" s="45">
        <f>'Nacionalidad (esp-extr)'!K24-'Nacionalidad (esp-extr)'!J24</f>
        <v>45</v>
      </c>
      <c r="K24" s="45">
        <f>'Nacionalidad (esp-extr)'!L24-'Nacionalidad (esp-extr)'!K24</f>
        <v>-5</v>
      </c>
      <c r="L24" s="45">
        <f>'Nacionalidad (esp-extr)'!M24-'Nacionalidad (esp-extr)'!L24</f>
        <v>-29</v>
      </c>
      <c r="M24" s="45">
        <f>'Nacionalidad (esp-extr)'!N24-'Nacionalidad (esp-extr)'!M24</f>
        <v>-1</v>
      </c>
      <c r="N24" s="45">
        <f>'Nacionalidad (esp-extr)'!O24-'Nacionalidad (esp-extr)'!N24</f>
        <v>-20</v>
      </c>
      <c r="O24" s="45">
        <f>'Nacionalidad (esp-extr)'!P24-'Nacionalidad (esp-extr)'!O24</f>
        <v>-47</v>
      </c>
      <c r="P24" s="45">
        <f>'Nacionalidad (esp-extr)'!Q24-'Nacionalidad (esp-extr)'!P24</f>
        <v>-72</v>
      </c>
      <c r="Q24" s="45">
        <f>'Nacionalidad (esp-extr)'!R24-'Nacionalidad (esp-extr)'!Q24</f>
        <v>-37</v>
      </c>
      <c r="R24" s="45">
        <f>'Nacionalidad (esp-extr)'!S24-'Nacionalidad (esp-extr)'!R24</f>
        <v>-10</v>
      </c>
      <c r="S24" s="45">
        <f>'Nacionalidad (esp-extr)'!T24-'Nacionalidad (esp-extr)'!S24</f>
        <v>-31</v>
      </c>
      <c r="T24" s="45">
        <f>'Nacionalidad (esp-extr)'!U24-'Nacionalidad (esp-extr)'!T24</f>
        <v>24</v>
      </c>
      <c r="U24" s="45">
        <f>'Nacionalidad (esp-extr)'!V24-'Nacionalidad (esp-extr)'!U24</f>
        <v>83</v>
      </c>
      <c r="V24" s="45">
        <f>'Nacionalidad (esp-extr)'!W24-'Nacionalidad (esp-extr)'!V24</f>
        <v>-33</v>
      </c>
      <c r="W24" s="45">
        <f>'Nacionalidad (esp-extr)'!X24-'Nacionalidad (esp-extr)'!W24</f>
        <v>5</v>
      </c>
    </row>
    <row r="25" spans="1:23" ht="18" customHeight="1">
      <c r="A25" s="32" t="s">
        <v>47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</row>
    <row r="26" spans="1:23" ht="18" customHeight="1"/>
    <row r="27" spans="1:23" ht="18" customHeight="1"/>
    <row r="28" spans="1:23" ht="18" customHeight="1"/>
    <row r="29" spans="1:23" ht="18" customHeight="1">
      <c r="A29" s="33" t="s">
        <v>72</v>
      </c>
    </row>
    <row r="30" spans="1:23" ht="18" customHeight="1"/>
    <row r="31" spans="1:23" ht="18" customHeight="1">
      <c r="A31" s="77" t="s">
        <v>14</v>
      </c>
      <c r="B31" s="78">
        <v>2001</v>
      </c>
      <c r="C31" s="78">
        <v>2002</v>
      </c>
      <c r="D31" s="78">
        <v>2003</v>
      </c>
      <c r="E31" s="78">
        <v>2004</v>
      </c>
      <c r="F31" s="78">
        <v>2005</v>
      </c>
      <c r="G31" s="78">
        <v>2006</v>
      </c>
      <c r="H31" s="78">
        <v>2007</v>
      </c>
      <c r="I31" s="78">
        <v>2008</v>
      </c>
      <c r="J31" s="78">
        <v>2009</v>
      </c>
      <c r="K31" s="78">
        <v>2010</v>
      </c>
      <c r="L31" s="78">
        <v>2011</v>
      </c>
      <c r="M31" s="78">
        <v>2012</v>
      </c>
      <c r="N31" s="78">
        <v>2013</v>
      </c>
      <c r="O31" s="78">
        <v>2014</v>
      </c>
      <c r="P31" s="78">
        <v>2015</v>
      </c>
      <c r="Q31" s="78">
        <v>2016</v>
      </c>
      <c r="R31" s="78">
        <v>2017</v>
      </c>
      <c r="S31" s="78">
        <v>2018</v>
      </c>
      <c r="T31" s="78">
        <v>2019</v>
      </c>
      <c r="U31" s="78">
        <v>2020</v>
      </c>
      <c r="V31" s="78">
        <v>2021</v>
      </c>
      <c r="W31" s="78">
        <v>2022</v>
      </c>
    </row>
    <row r="32" spans="1:23" ht="18" customHeight="1">
      <c r="A32" s="47" t="s">
        <v>69</v>
      </c>
      <c r="B32" s="51">
        <f>('Nacionalidad (esp-extr)'!C8-'Nacionalidad (esp-extr)'!B8)/'Nacionalidad (esp-extr)'!B8</f>
        <v>6.4965508003482688E-3</v>
      </c>
      <c r="C32" s="51">
        <f>('Nacionalidad (esp-extr)'!D8-'Nacionalidad (esp-extr)'!C8)/'Nacionalidad (esp-extr)'!C8</f>
        <v>1.9430396593026349E-2</v>
      </c>
      <c r="D32" s="51">
        <f>('Nacionalidad (esp-extr)'!E8-'Nacionalidad (esp-extr)'!D8)/'Nacionalidad (esp-extr)'!D8</f>
        <v>2.4347258485639688E-2</v>
      </c>
      <c r="E32" s="51">
        <f>('Nacionalidad (esp-extr)'!F8-'Nacionalidad (esp-extr)'!E8)/'Nacionalidad (esp-extr)'!E8</f>
        <v>8.8574523672975206E-3</v>
      </c>
      <c r="F32" s="51">
        <f>('Nacionalidad (esp-extr)'!G8-'Nacionalidad (esp-extr)'!F8)/'Nacionalidad (esp-extr)'!F8</f>
        <v>1.9327943405760484E-2</v>
      </c>
      <c r="G32" s="51">
        <f>('Nacionalidad (esp-extr)'!H8-'Nacionalidad (esp-extr)'!G8)/'Nacionalidad (esp-extr)'!G8</f>
        <v>1.5615317883256909E-2</v>
      </c>
      <c r="H32" s="51">
        <f>('Nacionalidad (esp-extr)'!I8-'Nacionalidad (esp-extr)'!H8)/'Nacionalidad (esp-extr)'!H8</f>
        <v>1.513117754728493E-2</v>
      </c>
      <c r="I32" s="51">
        <f>('Nacionalidad (esp-extr)'!J8-'Nacionalidad (esp-extr)'!I8)/'Nacionalidad (esp-extr)'!I8</f>
        <v>2.121649236687102E-2</v>
      </c>
      <c r="J32" s="51">
        <f>('Nacionalidad (esp-extr)'!K8-'Nacionalidad (esp-extr)'!J8)/'Nacionalidad (esp-extr)'!J8</f>
        <v>2.2364781354834913E-3</v>
      </c>
      <c r="K32" s="51">
        <f>('Nacionalidad (esp-extr)'!L8-'Nacionalidad (esp-extr)'!K8)/'Nacionalidad (esp-extr)'!K8</f>
        <v>-1.0628927124317341E-2</v>
      </c>
      <c r="L32" s="51">
        <f>('Nacionalidad (esp-extr)'!M8-'Nacionalidad (esp-extr)'!L8)/'Nacionalidad (esp-extr)'!L8</f>
        <v>-1.3829534662867996E-2</v>
      </c>
      <c r="M32" s="51">
        <f>('Nacionalidad (esp-extr)'!N8-'Nacionalidad (esp-extr)'!M8)/'Nacionalidad (esp-extr)'!M8</f>
        <v>-4.7547396930484502E-3</v>
      </c>
      <c r="N32" s="51">
        <f>('Nacionalidad (esp-extr)'!O8-'Nacionalidad (esp-extr)'!N8)/'Nacionalidad (esp-extr)'!N8</f>
        <v>-1.0703918722786648E-2</v>
      </c>
      <c r="O32" s="51">
        <f>('Nacionalidad (esp-extr)'!P8-'Nacionalidad (esp-extr)'!O8)/'Nacionalidad (esp-extr)'!O8</f>
        <v>-1.1003117549972493E-2</v>
      </c>
      <c r="P32" s="51">
        <f>('Nacionalidad (esp-extr)'!Q8-'Nacionalidad (esp-extr)'!P8)/'Nacionalidad (esp-extr)'!P8</f>
        <v>-8.8386179615551029E-3</v>
      </c>
      <c r="Q32" s="51">
        <f>('Nacionalidad (esp-extr)'!R8-'Nacionalidad (esp-extr)'!Q8)/'Nacionalidad (esp-extr)'!Q8</f>
        <v>-7.6702419555998999E-3</v>
      </c>
      <c r="R32" s="51">
        <f>('Nacionalidad (esp-extr)'!S8-'Nacionalidad (esp-extr)'!R8)/'Nacionalidad (esp-extr)'!R8</f>
        <v>-8.5464714384465533E-3</v>
      </c>
      <c r="S32" s="51">
        <f>('Nacionalidad (esp-extr)'!T8-'Nacionalidad (esp-extr)'!S8)/'Nacionalidad (esp-extr)'!S8</f>
        <v>-9.5708943398618244E-3</v>
      </c>
      <c r="T32" s="51">
        <f>('Nacionalidad (esp-extr)'!U8-'Nacionalidad (esp-extr)'!T8)/'Nacionalidad (esp-extr)'!T8</f>
        <v>-2.6238320747472162E-3</v>
      </c>
      <c r="U32" s="51">
        <f>('Nacionalidad (esp-extr)'!V8-'Nacionalidad (esp-extr)'!U8)/'Nacionalidad (esp-extr)'!U8</f>
        <v>1.7965992941931343E-3</v>
      </c>
      <c r="V32" s="51">
        <f>('Nacionalidad (esp-extr)'!W8-'Nacionalidad (esp-extr)'!V8)/'Nacionalidad (esp-extr)'!V8</f>
        <v>2.3057708319989753E-3</v>
      </c>
      <c r="W32" s="51">
        <f>('Nacionalidad (esp-extr)'!X8-'Nacionalidad (esp-extr)'!W8)/'Nacionalidad (esp-extr)'!W8</f>
        <v>1.0224295482139435E-3</v>
      </c>
    </row>
    <row r="33" spans="1:23" ht="18" customHeight="1">
      <c r="A33" s="46" t="s">
        <v>70</v>
      </c>
      <c r="B33" s="25">
        <f>('Nacionalidad (esp-extr)'!C9-'Nacionalidad (esp-extr)'!B9)/'Nacionalidad (esp-extr)'!B9</f>
        <v>1.4873909810019605E-3</v>
      </c>
      <c r="C33" s="25">
        <f>('Nacionalidad (esp-extr)'!D9-'Nacionalidad (esp-extr)'!C9)/'Nacionalidad (esp-extr)'!C9</f>
        <v>1.0936339701613448E-2</v>
      </c>
      <c r="D33" s="25">
        <f>('Nacionalidad (esp-extr)'!E9-'Nacionalidad (esp-extr)'!D9)/'Nacionalidad (esp-extr)'!D9</f>
        <v>9.8831385642737888E-3</v>
      </c>
      <c r="E33" s="25">
        <f>('Nacionalidad (esp-extr)'!F9-'Nacionalidad (esp-extr)'!E9)/'Nacionalidad (esp-extr)'!E9</f>
        <v>-2.4466045096872314E-3</v>
      </c>
      <c r="F33" s="25">
        <f>('Nacionalidad (esp-extr)'!G9-'Nacionalidad (esp-extr)'!F9)/'Nacionalidad (esp-extr)'!F9</f>
        <v>5.0377833753148613E-3</v>
      </c>
      <c r="G33" s="25">
        <f>('Nacionalidad (esp-extr)'!H9-'Nacionalidad (esp-extr)'!G9)/'Nacionalidad (esp-extr)'!G9</f>
        <v>2.8360374620762432E-3</v>
      </c>
      <c r="H33" s="25">
        <f>('Nacionalidad (esp-extr)'!I9-'Nacionalidad (esp-extr)'!H9)/'Nacionalidad (esp-extr)'!H9</f>
        <v>8.4840512989148298E-3</v>
      </c>
      <c r="I33" s="25">
        <f>('Nacionalidad (esp-extr)'!J9-'Nacionalidad (esp-extr)'!I9)/'Nacionalidad (esp-extr)'!I9</f>
        <v>1.4347202295552368E-3</v>
      </c>
      <c r="J33" s="25">
        <f>('Nacionalidad (esp-extr)'!K9-'Nacionalidad (esp-extr)'!J9)/'Nacionalidad (esp-extr)'!J9</f>
        <v>-4.493357645220109E-3</v>
      </c>
      <c r="K33" s="25">
        <f>('Nacionalidad (esp-extr)'!L9-'Nacionalidad (esp-extr)'!K9)/'Nacionalidad (esp-extr)'!K9</f>
        <v>-6.4760907961012625E-3</v>
      </c>
      <c r="L33" s="25">
        <f>('Nacionalidad (esp-extr)'!M9-'Nacionalidad (esp-extr)'!L9)/'Nacionalidad (esp-extr)'!L9</f>
        <v>-7.9668159072952324E-3</v>
      </c>
      <c r="M33" s="25">
        <f>('Nacionalidad (esp-extr)'!N9-'Nacionalidad (esp-extr)'!M9)/'Nacionalidad (esp-extr)'!M9</f>
        <v>-4.3804340611933367E-3</v>
      </c>
      <c r="N33" s="25">
        <f>('Nacionalidad (esp-extr)'!O9-'Nacionalidad (esp-extr)'!N9)/'Nacionalidad (esp-extr)'!N9</f>
        <v>-1.0732617825478302E-2</v>
      </c>
      <c r="O33" s="25">
        <f>('Nacionalidad (esp-extr)'!P9-'Nacionalidad (esp-extr)'!O9)/'Nacionalidad (esp-extr)'!O9</f>
        <v>-5.2560646900269544E-3</v>
      </c>
      <c r="P33" s="25">
        <f>('Nacionalidad (esp-extr)'!Q9-'Nacionalidad (esp-extr)'!P9)/'Nacionalidad (esp-extr)'!P9</f>
        <v>8.1289798130334645E-4</v>
      </c>
      <c r="Q33" s="25">
        <f>('Nacionalidad (esp-extr)'!R9-'Nacionalidad (esp-extr)'!Q9)/'Nacionalidad (esp-extr)'!Q9</f>
        <v>-3.0458914308921078E-3</v>
      </c>
      <c r="R33" s="25">
        <f>('Nacionalidad (esp-extr)'!S9-'Nacionalidad (esp-extr)'!R9)/'Nacionalidad (esp-extr)'!R9</f>
        <v>-6.381967547016091E-3</v>
      </c>
      <c r="S33" s="25">
        <f>('Nacionalidad (esp-extr)'!T9-'Nacionalidad (esp-extr)'!S9)/'Nacionalidad (esp-extr)'!S9</f>
        <v>-5.6713358387427398E-3</v>
      </c>
      <c r="T33" s="25">
        <f>('Nacionalidad (esp-extr)'!U9-'Nacionalidad (esp-extr)'!T9)/'Nacionalidad (esp-extr)'!T9</f>
        <v>-5.291368884002199E-3</v>
      </c>
      <c r="U33" s="25">
        <f>('Nacionalidad (esp-extr)'!V9-'Nacionalidad (esp-extr)'!U9)/'Nacionalidad (esp-extr)'!U9</f>
        <v>-7.5993091537132984E-3</v>
      </c>
      <c r="V33" s="25">
        <f>('Nacionalidad (esp-extr)'!W9-'Nacionalidad (esp-extr)'!V9)/'Nacionalidad (esp-extr)'!V9</f>
        <v>4.8033414549251653E-3</v>
      </c>
      <c r="W33" s="25">
        <f>('Nacionalidad (esp-extr)'!X9-'Nacionalidad (esp-extr)'!W9)/'Nacionalidad (esp-extr)'!W9</f>
        <v>9.6993210475266732E-4</v>
      </c>
    </row>
    <row r="34" spans="1:23" ht="18" customHeight="1">
      <c r="A34" s="48" t="s">
        <v>71</v>
      </c>
      <c r="B34" s="50">
        <f>('Nacionalidad (esp-extr)'!C10-'Nacionalidad (esp-extr)'!B10)/'Nacionalidad (esp-extr)'!B10</f>
        <v>0.5357142857142857</v>
      </c>
      <c r="C34" s="50">
        <f>('Nacionalidad (esp-extr)'!D10-'Nacionalidad (esp-extr)'!C10)/'Nacionalidad (esp-extr)'!C10</f>
        <v>0.60465116279069764</v>
      </c>
      <c r="D34" s="50">
        <f>('Nacionalidad (esp-extr)'!E10-'Nacionalidad (esp-extr)'!D10)/'Nacionalidad (esp-extr)'!D10</f>
        <v>0.65217391304347827</v>
      </c>
      <c r="E34" s="50">
        <f>('Nacionalidad (esp-extr)'!F10-'Nacionalidad (esp-extr)'!E10)/'Nacionalidad (esp-extr)'!E10</f>
        <v>0.30877192982456142</v>
      </c>
      <c r="F34" s="50">
        <f>('Nacionalidad (esp-extr)'!G10-'Nacionalidad (esp-extr)'!F10)/'Nacionalidad (esp-extr)'!F10</f>
        <v>0.30831099195710454</v>
      </c>
      <c r="G34" s="50">
        <f>('Nacionalidad (esp-extr)'!H10-'Nacionalidad (esp-extr)'!G10)/'Nacionalidad (esp-extr)'!G10</f>
        <v>0.21413934426229508</v>
      </c>
      <c r="H34" s="50">
        <f>('Nacionalidad (esp-extr)'!I10-'Nacionalidad (esp-extr)'!H10)/'Nacionalidad (esp-extr)'!H10</f>
        <v>0.10042194092827005</v>
      </c>
      <c r="I34" s="50">
        <f>('Nacionalidad (esp-extr)'!J10-'Nacionalidad (esp-extr)'!I10)/'Nacionalidad (esp-extr)'!I10</f>
        <v>0.25383435582822084</v>
      </c>
      <c r="J34" s="50">
        <f>('Nacionalidad (esp-extr)'!K10-'Nacionalidad (esp-extr)'!J10)/'Nacionalidad (esp-extr)'!J10</f>
        <v>6.5443425076452594E-2</v>
      </c>
      <c r="K34" s="50">
        <f>('Nacionalidad (esp-extr)'!L10-'Nacionalidad (esp-extr)'!K10)/'Nacionalidad (esp-extr)'!K10</f>
        <v>-4.7072330654420208E-2</v>
      </c>
      <c r="L34" s="50">
        <f>('Nacionalidad (esp-extr)'!M10-'Nacionalidad (esp-extr)'!L10)/'Nacionalidad (esp-extr)'!L10</f>
        <v>-6.746987951807229E-2</v>
      </c>
      <c r="M34" s="50">
        <f>('Nacionalidad (esp-extr)'!N10-'Nacionalidad (esp-extr)'!M10)/'Nacionalidad (esp-extr)'!M10</f>
        <v>-8.3979328165374682E-3</v>
      </c>
      <c r="N34" s="50">
        <f>('Nacionalidad (esp-extr)'!O10-'Nacionalidad (esp-extr)'!N10)/'Nacionalidad (esp-extr)'!N10</f>
        <v>-1.0423452768729642E-2</v>
      </c>
      <c r="O34" s="50">
        <f>('Nacionalidad (esp-extr)'!P10-'Nacionalidad (esp-extr)'!O10)/'Nacionalidad (esp-extr)'!O10</f>
        <v>-6.7149440421329823E-2</v>
      </c>
      <c r="P34" s="50">
        <f>('Nacionalidad (esp-extr)'!Q10-'Nacionalidad (esp-extr)'!P10)/'Nacionalidad (esp-extr)'!P10</f>
        <v>-0.10938602681721948</v>
      </c>
      <c r="Q34" s="50">
        <f>('Nacionalidad (esp-extr)'!R10-'Nacionalidad (esp-extr)'!Q10)/'Nacionalidad (esp-extr)'!Q10</f>
        <v>-6.1806656101426306E-2</v>
      </c>
      <c r="R34" s="50">
        <f>('Nacionalidad (esp-extr)'!S10-'Nacionalidad (esp-extr)'!R10)/'Nacionalidad (esp-extr)'!R10</f>
        <v>-3.5472972972972971E-2</v>
      </c>
      <c r="S34" s="50">
        <f>('Nacionalidad (esp-extr)'!T10-'Nacionalidad (esp-extr)'!S10)/'Nacionalidad (esp-extr)'!S10</f>
        <v>-5.9544658493870403E-2</v>
      </c>
      <c r="T34" s="50">
        <f>('Nacionalidad (esp-extr)'!U10-'Nacionalidad (esp-extr)'!T10)/'Nacionalidad (esp-extr)'!T10</f>
        <v>3.3519553072625698E-2</v>
      </c>
      <c r="U34" s="50">
        <f>('Nacionalidad (esp-extr)'!V10-'Nacionalidad (esp-extr)'!U10)/'Nacionalidad (esp-extr)'!U10</f>
        <v>0.12432432432432433</v>
      </c>
      <c r="V34" s="50">
        <f>('Nacionalidad (esp-extr)'!W10-'Nacionalidad (esp-extr)'!V10)/'Nacionalidad (esp-extr)'!V10</f>
        <v>-2.6442307692307692E-2</v>
      </c>
      <c r="W34" s="50">
        <f>('Nacionalidad (esp-extr)'!X10-'Nacionalidad (esp-extr)'!W10)/'Nacionalidad (esp-extr)'!W10</f>
        <v>1.6460905349794238E-3</v>
      </c>
    </row>
    <row r="35" spans="1:23" ht="18" customHeight="1">
      <c r="A35" s="32" t="s">
        <v>52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</row>
    <row r="36" spans="1:23" ht="18" customHeight="1"/>
    <row r="37" spans="1:23" ht="18" customHeight="1"/>
    <row r="38" spans="1:23" ht="18" customHeight="1">
      <c r="A38" s="77" t="s">
        <v>48</v>
      </c>
      <c r="B38" s="78">
        <v>2001</v>
      </c>
      <c r="C38" s="78">
        <v>2002</v>
      </c>
      <c r="D38" s="78">
        <v>2003</v>
      </c>
      <c r="E38" s="78">
        <v>2004</v>
      </c>
      <c r="F38" s="78">
        <v>2005</v>
      </c>
      <c r="G38" s="78">
        <v>2006</v>
      </c>
      <c r="H38" s="78">
        <v>2007</v>
      </c>
      <c r="I38" s="78">
        <v>2008</v>
      </c>
      <c r="J38" s="78">
        <v>2009</v>
      </c>
      <c r="K38" s="78">
        <v>2010</v>
      </c>
      <c r="L38" s="78">
        <v>2011</v>
      </c>
      <c r="M38" s="78">
        <v>2012</v>
      </c>
      <c r="N38" s="78">
        <v>2013</v>
      </c>
      <c r="O38" s="78">
        <v>2014</v>
      </c>
      <c r="P38" s="78">
        <v>2015</v>
      </c>
      <c r="Q38" s="78">
        <v>2016</v>
      </c>
      <c r="R38" s="78">
        <v>2017</v>
      </c>
      <c r="S38" s="78">
        <v>2018</v>
      </c>
      <c r="T38" s="78">
        <v>2019</v>
      </c>
      <c r="U38" s="78">
        <v>2020</v>
      </c>
      <c r="V38" s="78">
        <v>2021</v>
      </c>
      <c r="W38" s="78">
        <v>2022</v>
      </c>
    </row>
    <row r="39" spans="1:23" ht="18" customHeight="1">
      <c r="A39" s="27" t="s">
        <v>69</v>
      </c>
      <c r="B39" s="51">
        <f>('Nacionalidad (esp-extr)'!C15-'Nacionalidad (esp-extr)'!B15)/'Nacionalidad (esp-extr)'!B15</f>
        <v>6.3307834344500128E-3</v>
      </c>
      <c r="C39" s="51">
        <f>('Nacionalidad (esp-extr)'!D15-'Nacionalidad (esp-extr)'!C15)/'Nacionalidad (esp-extr)'!C15</f>
        <v>1.9921363040629095E-2</v>
      </c>
      <c r="D39" s="51">
        <f>('Nacionalidad (esp-extr)'!E15-'Nacionalidad (esp-extr)'!D15)/'Nacionalidad (esp-extr)'!D15</f>
        <v>2.634284245695194E-2</v>
      </c>
      <c r="E39" s="51">
        <f>('Nacionalidad (esp-extr)'!F15-'Nacionalidad (esp-extr)'!E15)/'Nacionalidad (esp-extr)'!E15</f>
        <v>1.3897583573306622E-2</v>
      </c>
      <c r="F39" s="51">
        <f>('Nacionalidad (esp-extr)'!G15-'Nacionalidad (esp-extr)'!F15)/'Nacionalidad (esp-extr)'!F15</f>
        <v>1.9387503087182019E-2</v>
      </c>
      <c r="G39" s="51">
        <f>('Nacionalidad (esp-extr)'!H15-'Nacionalidad (esp-extr)'!G15)/'Nacionalidad (esp-extr)'!G15</f>
        <v>1.3446396123561478E-2</v>
      </c>
      <c r="H39" s="51">
        <f>('Nacionalidad (esp-extr)'!I15-'Nacionalidad (esp-extr)'!H15)/'Nacionalidad (esp-extr)'!H15</f>
        <v>1.5897681090126705E-2</v>
      </c>
      <c r="I39" s="51">
        <f>('Nacionalidad (esp-extr)'!J15-'Nacionalidad (esp-extr)'!I15)/'Nacionalidad (esp-extr)'!I15</f>
        <v>2.1061301329568183E-2</v>
      </c>
      <c r="J39" s="51">
        <f>('Nacionalidad (esp-extr)'!K15-'Nacionalidad (esp-extr)'!J15)/'Nacionalidad (esp-extr)'!J15</f>
        <v>5.0702926941691637E-3</v>
      </c>
      <c r="K39" s="51">
        <f>('Nacionalidad (esp-extr)'!L15-'Nacionalidad (esp-extr)'!K15)/'Nacionalidad (esp-extr)'!K15</f>
        <v>-1.3643659711075442E-2</v>
      </c>
      <c r="L39" s="51">
        <f>('Nacionalidad (esp-extr)'!M15-'Nacionalidad (esp-extr)'!L15)/'Nacionalidad (esp-extr)'!L15</f>
        <v>-1.6157154480995001E-2</v>
      </c>
      <c r="M39" s="51">
        <f>('Nacionalidad (esp-extr)'!N15-'Nacionalidad (esp-extr)'!M15)/'Nacionalidad (esp-extr)'!M15</f>
        <v>-8.2703213610586003E-3</v>
      </c>
      <c r="N39" s="51">
        <f>('Nacionalidad (esp-extr)'!O15-'Nacionalidad (esp-extr)'!N15)/'Nacionalidad (esp-extr)'!N15</f>
        <v>-7.6244936859661662E-3</v>
      </c>
      <c r="O39" s="51">
        <f>('Nacionalidad (esp-extr)'!P15-'Nacionalidad (esp-extr)'!O15)/'Nacionalidad (esp-extr)'!O15</f>
        <v>-1.1284513805522209E-2</v>
      </c>
      <c r="P39" s="51">
        <f>('Nacionalidad (esp-extr)'!Q15-'Nacionalidad (esp-extr)'!P15)/'Nacionalidad (esp-extr)'!P15</f>
        <v>-4.7353084021369597E-3</v>
      </c>
      <c r="Q39" s="51">
        <f>('Nacionalidad (esp-extr)'!R15-'Nacionalidad (esp-extr)'!Q15)/'Nacionalidad (esp-extr)'!Q15</f>
        <v>-9.271684762718068E-3</v>
      </c>
      <c r="R39" s="51">
        <f>('Nacionalidad (esp-extr)'!S15-'Nacionalidad (esp-extr)'!R15)/'Nacionalidad (esp-extr)'!R15</f>
        <v>-1.2313754463735994E-2</v>
      </c>
      <c r="S39" s="51">
        <f>('Nacionalidad (esp-extr)'!T15-'Nacionalidad (esp-extr)'!S15)/'Nacionalidad (esp-extr)'!S15</f>
        <v>-8.8517641191871339E-3</v>
      </c>
      <c r="T39" s="51">
        <f>('Nacionalidad (esp-extr)'!U15-'Nacionalidad (esp-extr)'!T15)/'Nacionalidad (esp-extr)'!T15</f>
        <v>-2.5157232704402514E-3</v>
      </c>
      <c r="U39" s="51">
        <f>('Nacionalidad (esp-extr)'!V15-'Nacionalidad (esp-extr)'!U15)/'Nacionalidad (esp-extr)'!U15</f>
        <v>7.5662042875157629E-4</v>
      </c>
      <c r="V39" s="51">
        <f>('Nacionalidad (esp-extr)'!W15-'Nacionalidad (esp-extr)'!V15)/'Nacionalidad (esp-extr)'!V15</f>
        <v>5.0403225806451612E-3</v>
      </c>
      <c r="W39" s="51">
        <f>('Nacionalidad (esp-extr)'!X15-'Nacionalidad (esp-extr)'!W15)/'Nacionalidad (esp-extr)'!W15</f>
        <v>-2.3821464393179539E-3</v>
      </c>
    </row>
    <row r="40" spans="1:23" ht="18" customHeight="1">
      <c r="A40" s="28" t="s">
        <v>70</v>
      </c>
      <c r="B40" s="25">
        <f>('Nacionalidad (esp-extr)'!C16-'Nacionalidad (esp-extr)'!B16)/'Nacionalidad (esp-extr)'!B16</f>
        <v>2.664535038635758E-4</v>
      </c>
      <c r="C40" s="25">
        <f>('Nacionalidad (esp-extr)'!D16-'Nacionalidad (esp-extr)'!C16)/'Nacionalidad (esp-extr)'!C16</f>
        <v>1.1720831113478956E-2</v>
      </c>
      <c r="D40" s="25">
        <f>('Nacionalidad (esp-extr)'!E16-'Nacionalidad (esp-extr)'!D16)/'Nacionalidad (esp-extr)'!D16</f>
        <v>1.1321748288572932E-2</v>
      </c>
      <c r="E40" s="25">
        <f>('Nacionalidad (esp-extr)'!F16-'Nacionalidad (esp-extr)'!E16)/'Nacionalidad (esp-extr)'!E16</f>
        <v>1.4319187711533455E-3</v>
      </c>
      <c r="F40" s="25">
        <f>('Nacionalidad (esp-extr)'!G16-'Nacionalidad (esp-extr)'!F16)/'Nacionalidad (esp-extr)'!F16</f>
        <v>5.4595086442220204E-3</v>
      </c>
      <c r="G40" s="25">
        <f>('Nacionalidad (esp-extr)'!H16-'Nacionalidad (esp-extr)'!G16)/'Nacionalidad (esp-extr)'!G16</f>
        <v>1.8099547511312218E-3</v>
      </c>
      <c r="H40" s="25">
        <f>('Nacionalidad (esp-extr)'!I16-'Nacionalidad (esp-extr)'!H16)/'Nacionalidad (esp-extr)'!H16</f>
        <v>9.678668215253582E-3</v>
      </c>
      <c r="I40" s="25">
        <f>('Nacionalidad (esp-extr)'!J16-'Nacionalidad (esp-extr)'!I16)/'Nacionalidad (esp-extr)'!I16</f>
        <v>-5.1124744376278123E-4</v>
      </c>
      <c r="J40" s="25">
        <f>('Nacionalidad (esp-extr)'!K16-'Nacionalidad (esp-extr)'!J16)/'Nacionalidad (esp-extr)'!J16</f>
        <v>-2.3017902813299231E-3</v>
      </c>
      <c r="K40" s="25">
        <f>('Nacionalidad (esp-extr)'!L16-'Nacionalidad (esp-extr)'!K16)/'Nacionalidad (esp-extr)'!K16</f>
        <v>-5.3832350679312996E-3</v>
      </c>
      <c r="L40" s="25">
        <f>('Nacionalidad (esp-extr)'!M16-'Nacionalidad (esp-extr)'!L16)/'Nacionalidad (esp-extr)'!L16</f>
        <v>-7.2164948453608251E-3</v>
      </c>
      <c r="M40" s="25">
        <f>('Nacionalidad (esp-extr)'!N16-'Nacionalidad (esp-extr)'!M16)/'Nacionalidad (esp-extr)'!M16</f>
        <v>-7.5285565939771544E-3</v>
      </c>
      <c r="N40" s="25">
        <f>('Nacionalidad (esp-extr)'!O16-'Nacionalidad (esp-extr)'!N16)/'Nacionalidad (esp-extr)'!N16</f>
        <v>-8.8935391054145961E-3</v>
      </c>
      <c r="O40" s="25">
        <f>('Nacionalidad (esp-extr)'!P16-'Nacionalidad (esp-extr)'!O16)/'Nacionalidad (esp-extr)'!O16</f>
        <v>-5.1464766429136976E-3</v>
      </c>
      <c r="P40" s="25">
        <f>('Nacionalidad (esp-extr)'!Q16-'Nacionalidad (esp-extr)'!P16)/'Nacionalidad (esp-extr)'!P16</f>
        <v>5.8363178140336917E-3</v>
      </c>
      <c r="Q40" s="25">
        <f>('Nacionalidad (esp-extr)'!R16-'Nacionalidad (esp-extr)'!Q16)/'Nacionalidad (esp-extr)'!Q16</f>
        <v>-4.6155874983515761E-3</v>
      </c>
      <c r="R40" s="25">
        <f>('Nacionalidad (esp-extr)'!S16-'Nacionalidad (esp-extr)'!R16)/'Nacionalidad (esp-extr)'!R16</f>
        <v>-9.0090090090090089E-3</v>
      </c>
      <c r="S40" s="25">
        <f>('Nacionalidad (esp-extr)'!T16-'Nacionalidad (esp-extr)'!S16)/'Nacionalidad (esp-extr)'!S16</f>
        <v>-4.5454545454545452E-3</v>
      </c>
      <c r="T40" s="25">
        <f>('Nacionalidad (esp-extr)'!U16-'Nacionalidad (esp-extr)'!T16)/'Nacionalidad (esp-extr)'!T16</f>
        <v>-4.2976094547408005E-3</v>
      </c>
      <c r="U40" s="25">
        <f>('Nacionalidad (esp-extr)'!V16-'Nacionalidad (esp-extr)'!U16)/'Nacionalidad (esp-extr)'!U16</f>
        <v>-6.6091178850822769E-3</v>
      </c>
      <c r="V40" s="25">
        <f>('Nacionalidad (esp-extr)'!W16-'Nacionalidad (esp-extr)'!V16)/'Nacionalidad (esp-extr)'!V16</f>
        <v>5.4310930074677527E-3</v>
      </c>
      <c r="W40" s="25">
        <f>('Nacionalidad (esp-extr)'!X16-'Nacionalidad (esp-extr)'!W16)/'Nacionalidad (esp-extr)'!W16</f>
        <v>-2.1607022282241727E-3</v>
      </c>
    </row>
    <row r="41" spans="1:23" ht="18" customHeight="1">
      <c r="A41" s="30" t="s">
        <v>71</v>
      </c>
      <c r="B41" s="50">
        <f>('Nacionalidad (esp-extr)'!C17-'Nacionalidad (esp-extr)'!B17)/'Nacionalidad (esp-extr)'!B17</f>
        <v>0.60526315789473684</v>
      </c>
      <c r="C41" s="50">
        <f>('Nacionalidad (esp-extr)'!D17-'Nacionalidad (esp-extr)'!C17)/'Nacionalidad (esp-extr)'!C17</f>
        <v>0.52459016393442626</v>
      </c>
      <c r="D41" s="50">
        <f>('Nacionalidad (esp-extr)'!E17-'Nacionalidad (esp-extr)'!D17)/'Nacionalidad (esp-extr)'!D17</f>
        <v>0.63978494623655913</v>
      </c>
      <c r="E41" s="50">
        <f>('Nacionalidad (esp-extr)'!F17-'Nacionalidad (esp-extr)'!E17)/'Nacionalidad (esp-extr)'!E17</f>
        <v>0.32786885245901637</v>
      </c>
      <c r="F41" s="50">
        <f>('Nacionalidad (esp-extr)'!G17-'Nacionalidad (esp-extr)'!F17)/'Nacionalidad (esp-extr)'!F17</f>
        <v>0.2839506172839506</v>
      </c>
      <c r="G41" s="50">
        <f>('Nacionalidad (esp-extr)'!H17-'Nacionalidad (esp-extr)'!G17)/'Nacionalidad (esp-extr)'!G17</f>
        <v>0.18653846153846154</v>
      </c>
      <c r="H41" s="50">
        <f>('Nacionalidad (esp-extr)'!I17-'Nacionalidad (esp-extr)'!H17)/'Nacionalidad (esp-extr)'!H17</f>
        <v>9.4003241491085895E-2</v>
      </c>
      <c r="I41" s="50">
        <f>('Nacionalidad (esp-extr)'!J17-'Nacionalidad (esp-extr)'!I17)/'Nacionalidad (esp-extr)'!I17</f>
        <v>0.27111111111111114</v>
      </c>
      <c r="J41" s="50">
        <f>('Nacionalidad (esp-extr)'!K17-'Nacionalidad (esp-extr)'!J17)/'Nacionalidad (esp-extr)'!J17</f>
        <v>7.2261072261072257E-2</v>
      </c>
      <c r="K41" s="50">
        <f>('Nacionalidad (esp-extr)'!L17-'Nacionalidad (esp-extr)'!K17)/'Nacionalidad (esp-extr)'!K17</f>
        <v>-8.3695652173913046E-2</v>
      </c>
      <c r="L41" s="50">
        <f>('Nacionalidad (esp-extr)'!M17-'Nacionalidad (esp-extr)'!L17)/'Nacionalidad (esp-extr)'!L17</f>
        <v>-9.8457888493475684E-2</v>
      </c>
      <c r="M41" s="50">
        <f>('Nacionalidad (esp-extr)'!N17-'Nacionalidad (esp-extr)'!M17)/'Nacionalidad (esp-extr)'!M17</f>
        <v>-1.5789473684210527E-2</v>
      </c>
      <c r="N41" s="50">
        <f>('Nacionalidad (esp-extr)'!O17-'Nacionalidad (esp-extr)'!N17)/'Nacionalidad (esp-extr)'!N17</f>
        <v>5.3475935828877002E-3</v>
      </c>
      <c r="O41" s="50">
        <f>('Nacionalidad (esp-extr)'!P17-'Nacionalidad (esp-extr)'!O17)/'Nacionalidad (esp-extr)'!O17</f>
        <v>-7.3138297872340427E-2</v>
      </c>
      <c r="P41" s="50">
        <f>('Nacionalidad (esp-extr)'!Q17-'Nacionalidad (esp-extr)'!P17)/'Nacionalidad (esp-extr)'!P17</f>
        <v>-0.11908177905308465</v>
      </c>
      <c r="Q41" s="50">
        <f>('Nacionalidad (esp-extr)'!R17-'Nacionalidad (esp-extr)'!Q17)/'Nacionalidad (esp-extr)'!Q17</f>
        <v>-6.6775244299674269E-2</v>
      </c>
      <c r="R41" s="50">
        <f>('Nacionalidad (esp-extr)'!S17-'Nacionalidad (esp-extr)'!R17)/'Nacionalidad (esp-extr)'!R17</f>
        <v>-5.5846422338568937E-2</v>
      </c>
      <c r="S41" s="50">
        <f>('Nacionalidad (esp-extr)'!T17-'Nacionalidad (esp-extr)'!S17)/'Nacionalidad (esp-extr)'!S17</f>
        <v>-6.839186691312385E-2</v>
      </c>
      <c r="T41" s="50">
        <f>('Nacionalidad (esp-extr)'!U17-'Nacionalidad (esp-extr)'!T17)/'Nacionalidad (esp-extr)'!T17</f>
        <v>2.3809523809523808E-2</v>
      </c>
      <c r="U41" s="50">
        <f>('Nacionalidad (esp-extr)'!V17-'Nacionalidad (esp-extr)'!U17)/'Nacionalidad (esp-extr)'!U17</f>
        <v>0.1065891472868217</v>
      </c>
      <c r="V41" s="50">
        <f>('Nacionalidad (esp-extr)'!W17-'Nacionalidad (esp-extr)'!V17)/'Nacionalidad (esp-extr)'!V17</f>
        <v>0</v>
      </c>
      <c r="W41" s="50">
        <f>('Nacionalidad (esp-extr)'!X17-'Nacionalidad (esp-extr)'!W17)/'Nacionalidad (esp-extr)'!W17</f>
        <v>-5.2539404553415062E-3</v>
      </c>
    </row>
    <row r="42" spans="1:23" ht="18" customHeight="1">
      <c r="A42" s="32" t="s">
        <v>52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</row>
    <row r="43" spans="1:23" ht="18" customHeight="1"/>
    <row r="44" spans="1:23" ht="18" customHeight="1"/>
    <row r="45" spans="1:23" ht="18" customHeight="1">
      <c r="A45" s="77" t="s">
        <v>49</v>
      </c>
      <c r="B45" s="78">
        <v>2001</v>
      </c>
      <c r="C45" s="78">
        <v>2002</v>
      </c>
      <c r="D45" s="78">
        <v>2003</v>
      </c>
      <c r="E45" s="78">
        <v>2004</v>
      </c>
      <c r="F45" s="78">
        <v>2005</v>
      </c>
      <c r="G45" s="78">
        <v>2006</v>
      </c>
      <c r="H45" s="78">
        <v>2007</v>
      </c>
      <c r="I45" s="78">
        <v>2008</v>
      </c>
      <c r="J45" s="78">
        <v>2009</v>
      </c>
      <c r="K45" s="78">
        <v>2010</v>
      </c>
      <c r="L45" s="78">
        <v>2011</v>
      </c>
      <c r="M45" s="78">
        <v>2012</v>
      </c>
      <c r="N45" s="78">
        <v>2013</v>
      </c>
      <c r="O45" s="78">
        <v>2014</v>
      </c>
      <c r="P45" s="78">
        <v>2015</v>
      </c>
      <c r="Q45" s="78">
        <v>2016</v>
      </c>
      <c r="R45" s="78">
        <v>2017</v>
      </c>
      <c r="S45" s="78">
        <v>2018</v>
      </c>
      <c r="T45" s="78">
        <v>2019</v>
      </c>
      <c r="U45" s="78">
        <v>2020</v>
      </c>
      <c r="V45" s="78">
        <v>2021</v>
      </c>
      <c r="W45" s="78">
        <v>2022</v>
      </c>
    </row>
    <row r="46" spans="1:23" ht="18" customHeight="1">
      <c r="A46" s="27" t="s">
        <v>69</v>
      </c>
      <c r="B46" s="51">
        <f>('Nacionalidad (esp-extr)'!C22-'Nacionalidad (esp-extr)'!B22)/'Nacionalidad (esp-extr)'!B22</f>
        <v>6.6675738195672877E-3</v>
      </c>
      <c r="C46" s="51">
        <f>('Nacionalidad (esp-extr)'!D22-'Nacionalidad (esp-extr)'!C22)/'Nacionalidad (esp-extr)'!C22</f>
        <v>1.8924033522573668E-2</v>
      </c>
      <c r="D46" s="51">
        <f>('Nacionalidad (esp-extr)'!E22-'Nacionalidad (esp-extr)'!D22)/'Nacionalidad (esp-extr)'!D22</f>
        <v>2.2287078800742901E-2</v>
      </c>
      <c r="E46" s="51">
        <f>('Nacionalidad (esp-extr)'!F22-'Nacionalidad (esp-extr)'!E22)/'Nacionalidad (esp-extr)'!E22</f>
        <v>3.633532312483779E-3</v>
      </c>
      <c r="F46" s="51">
        <f>('Nacionalidad (esp-extr)'!G22-'Nacionalidad (esp-extr)'!F22)/'Nacionalidad (esp-extr)'!F22</f>
        <v>1.9265580553400569E-2</v>
      </c>
      <c r="G46" s="51">
        <f>('Nacionalidad (esp-extr)'!H22-'Nacionalidad (esp-extr)'!G22)/'Nacionalidad (esp-extr)'!G22</f>
        <v>1.7886591399213496E-2</v>
      </c>
      <c r="H46" s="51">
        <f>('Nacionalidad (esp-extr)'!I22-'Nacionalidad (esp-extr)'!H22)/'Nacionalidad (esp-extr)'!H22</f>
        <v>1.4332003988035892E-2</v>
      </c>
      <c r="I46" s="51">
        <f>('Nacionalidad (esp-extr)'!J22-'Nacionalidad (esp-extr)'!I22)/'Nacionalidad (esp-extr)'!I22</f>
        <v>2.137854773313675E-2</v>
      </c>
      <c r="J46" s="51">
        <f>('Nacionalidad (esp-extr)'!K22-'Nacionalidad (esp-extr)'!J22)/'Nacionalidad (esp-extr)'!J22</f>
        <v>-7.217610970768675E-4</v>
      </c>
      <c r="K46" s="51">
        <f>('Nacionalidad (esp-extr)'!L22-'Nacionalidad (esp-extr)'!K22)/'Nacionalidad (esp-extr)'!K22</f>
        <v>-7.4635849283736606E-3</v>
      </c>
      <c r="L46" s="51">
        <f>('Nacionalidad (esp-extr)'!M22-'Nacionalidad (esp-extr)'!L22)/'Nacionalidad (esp-extr)'!L22</f>
        <v>-1.1400848999393571E-2</v>
      </c>
      <c r="M46" s="51">
        <f>('Nacionalidad (esp-extr)'!N22-'Nacionalidad (esp-extr)'!M22)/'Nacionalidad (esp-extr)'!M22</f>
        <v>-1.1041589988958411E-3</v>
      </c>
      <c r="N46" s="51">
        <f>('Nacionalidad (esp-extr)'!O22-'Nacionalidad (esp-extr)'!N22)/'Nacionalidad (esp-extr)'!N22</f>
        <v>-1.3878653893392287E-2</v>
      </c>
      <c r="O46" s="51">
        <f>('Nacionalidad (esp-extr)'!P22-'Nacionalidad (esp-extr)'!O22)/'Nacionalidad (esp-extr)'!O22</f>
        <v>-1.0711172001494582E-2</v>
      </c>
      <c r="P46" s="51">
        <f>('Nacionalidad (esp-extr)'!Q22-'Nacionalidad (esp-extr)'!P22)/'Nacionalidad (esp-extr)'!P22</f>
        <v>-1.3093289689034371E-2</v>
      </c>
      <c r="Q46" s="51">
        <f>('Nacionalidad (esp-extr)'!R22-'Nacionalidad (esp-extr)'!Q22)/'Nacionalidad (esp-extr)'!Q22</f>
        <v>-5.9956627120806225E-3</v>
      </c>
      <c r="R46" s="51">
        <f>('Nacionalidad (esp-extr)'!S22-'Nacionalidad (esp-extr)'!R22)/'Nacionalidad (esp-extr)'!R22</f>
        <v>-4.6201232032854209E-3</v>
      </c>
      <c r="S46" s="51">
        <f>('Nacionalidad (esp-extr)'!T22-'Nacionalidad (esp-extr)'!S22)/'Nacionalidad (esp-extr)'!S22</f>
        <v>-1.0314595152140279E-2</v>
      </c>
      <c r="T46" s="51">
        <f>('Nacionalidad (esp-extr)'!U22-'Nacionalidad (esp-extr)'!T22)/'Nacionalidad (esp-extr)'!T22</f>
        <v>-2.7357998957790518E-3</v>
      </c>
      <c r="U46" s="51">
        <f>('Nacionalidad (esp-extr)'!V22-'Nacionalidad (esp-extr)'!U22)/'Nacionalidad (esp-extr)'!U22</f>
        <v>2.8739386022207706E-3</v>
      </c>
      <c r="V46" s="51">
        <f>('Nacionalidad (esp-extr)'!W22-'Nacionalidad (esp-extr)'!V22)/'Nacionalidad (esp-extr)'!V22</f>
        <v>-5.2103686335808262E-4</v>
      </c>
      <c r="W46" s="51">
        <f>('Nacionalidad (esp-extr)'!X22-'Nacionalidad (esp-extr)'!W22)/'Nacionalidad (esp-extr)'!W22</f>
        <v>4.5614492375863416E-3</v>
      </c>
    </row>
    <row r="47" spans="1:23" ht="18" customHeight="1">
      <c r="A47" s="28" t="s">
        <v>70</v>
      </c>
      <c r="B47" s="25">
        <f>('Nacionalidad (esp-extr)'!C23-'Nacionalidad (esp-extr)'!B23)/'Nacionalidad (esp-extr)'!B23</f>
        <v>2.7453671928620452E-3</v>
      </c>
      <c r="C47" s="25">
        <f>('Nacionalidad (esp-extr)'!D23-'Nacionalidad (esp-extr)'!C23)/'Nacionalidad (esp-extr)'!C23</f>
        <v>1.0130047912388775E-2</v>
      </c>
      <c r="D47" s="25">
        <f>('Nacionalidad (esp-extr)'!E23-'Nacionalidad (esp-extr)'!D23)/'Nacionalidad (esp-extr)'!D23</f>
        <v>8.4022225233771515E-3</v>
      </c>
      <c r="E47" s="25">
        <f>('Nacionalidad (esp-extr)'!F23-'Nacionalidad (esp-extr)'!E23)/'Nacionalidad (esp-extr)'!E23</f>
        <v>-6.4507458674909288E-3</v>
      </c>
      <c r="F47" s="25">
        <f>('Nacionalidad (esp-extr)'!G23-'Nacionalidad (esp-extr)'!F23)/'Nacionalidad (esp-extr)'!F23</f>
        <v>4.5989449479237115E-3</v>
      </c>
      <c r="G47" s="25">
        <f>('Nacionalidad (esp-extr)'!H23-'Nacionalidad (esp-extr)'!G23)/'Nacionalidad (esp-extr)'!G23</f>
        <v>3.9046721421839236E-3</v>
      </c>
      <c r="H47" s="25">
        <f>('Nacionalidad (esp-extr)'!I23-'Nacionalidad (esp-extr)'!H23)/'Nacionalidad (esp-extr)'!H23</f>
        <v>7.2424892703862659E-3</v>
      </c>
      <c r="I47" s="25">
        <f>('Nacionalidad (esp-extr)'!J23-'Nacionalidad (esp-extr)'!I23)/'Nacionalidad (esp-extr)'!I23</f>
        <v>3.4620505992010654E-3</v>
      </c>
      <c r="J47" s="25">
        <f>('Nacionalidad (esp-extr)'!K23-'Nacionalidad (esp-extr)'!J23)/'Nacionalidad (esp-extr)'!J23</f>
        <v>-6.7675159235668792E-3</v>
      </c>
      <c r="K47" s="25">
        <f>('Nacionalidad (esp-extr)'!L23-'Nacionalidad (esp-extr)'!K23)/'Nacionalidad (esp-extr)'!K23</f>
        <v>-7.6152304609218438E-3</v>
      </c>
      <c r="L47" s="25">
        <f>('Nacionalidad (esp-extr)'!M23-'Nacionalidad (esp-extr)'!L23)/'Nacionalidad (esp-extr)'!L23</f>
        <v>-8.7506731287022074E-3</v>
      </c>
      <c r="M47" s="25">
        <f>('Nacionalidad (esp-extr)'!N23-'Nacionalidad (esp-extr)'!M23)/'Nacionalidad (esp-extr)'!M23</f>
        <v>-1.0865136493277197E-3</v>
      </c>
      <c r="N47" s="25">
        <f>('Nacionalidad (esp-extr)'!O23-'Nacionalidad (esp-extr)'!N23)/'Nacionalidad (esp-extr)'!N23</f>
        <v>-1.264445955132563E-2</v>
      </c>
      <c r="O47" s="25">
        <f>('Nacionalidad (esp-extr)'!P23-'Nacionalidad (esp-extr)'!O23)/'Nacionalidad (esp-extr)'!O23</f>
        <v>-5.3704213715229966E-3</v>
      </c>
      <c r="P47" s="25">
        <f>('Nacionalidad (esp-extr)'!Q23-'Nacionalidad (esp-extr)'!P23)/'Nacionalidad (esp-extr)'!P23</f>
        <v>-4.43029212238682E-3</v>
      </c>
      <c r="Q47" s="25">
        <f>('Nacionalidad (esp-extr)'!R23-'Nacionalidad (esp-extr)'!Q23)/'Nacionalidad (esp-extr)'!Q23</f>
        <v>-1.3906271728549575E-3</v>
      </c>
      <c r="R47" s="25">
        <f>('Nacionalidad (esp-extr)'!S23-'Nacionalidad (esp-extr)'!R23)/'Nacionalidad (esp-extr)'!R23</f>
        <v>-3.6206656454532793E-3</v>
      </c>
      <c r="S47" s="25">
        <f>('Nacionalidad (esp-extr)'!T23-'Nacionalidad (esp-extr)'!S23)/'Nacionalidad (esp-extr)'!S23</f>
        <v>-6.8483577917540185E-3</v>
      </c>
      <c r="T47" s="25">
        <f>('Nacionalidad (esp-extr)'!U23-'Nacionalidad (esp-extr)'!T23)/'Nacionalidad (esp-extr)'!T23</f>
        <v>-6.3326766113143826E-3</v>
      </c>
      <c r="U47" s="25">
        <f>('Nacionalidad (esp-extr)'!V23-'Nacionalidad (esp-extr)'!U23)/'Nacionalidad (esp-extr)'!U23</f>
        <v>-8.6390029740829911E-3</v>
      </c>
      <c r="V47" s="25">
        <f>('Nacionalidad (esp-extr)'!W23-'Nacionalidad (esp-extr)'!V23)/'Nacionalidad (esp-extr)'!V23</f>
        <v>4.1428571428571426E-3</v>
      </c>
      <c r="W47" s="25">
        <f>('Nacionalidad (esp-extr)'!X23-'Nacionalidad (esp-extr)'!W23)/'Nacionalidad (esp-extr)'!W23</f>
        <v>4.268032437046522E-3</v>
      </c>
    </row>
    <row r="48" spans="1:23" ht="18" customHeight="1">
      <c r="A48" s="30" t="s">
        <v>71</v>
      </c>
      <c r="B48" s="50">
        <f>('Nacionalidad (esp-extr)'!C24-'Nacionalidad (esp-extr)'!B24)/'Nacionalidad (esp-extr)'!B24</f>
        <v>0.453125</v>
      </c>
      <c r="C48" s="50">
        <f>('Nacionalidad (esp-extr)'!D24-'Nacionalidad (esp-extr)'!C24)/'Nacionalidad (esp-extr)'!C24</f>
        <v>0.70967741935483875</v>
      </c>
      <c r="D48" s="50">
        <f>('Nacionalidad (esp-extr)'!E24-'Nacionalidad (esp-extr)'!D24)/'Nacionalidad (esp-extr)'!D24</f>
        <v>0.66666666666666663</v>
      </c>
      <c r="E48" s="50">
        <f>('Nacionalidad (esp-extr)'!F24-'Nacionalidad (esp-extr)'!E24)/'Nacionalidad (esp-extr)'!E24</f>
        <v>0.28679245283018867</v>
      </c>
      <c r="F48" s="50">
        <f>('Nacionalidad (esp-extr)'!G24-'Nacionalidad (esp-extr)'!F24)/'Nacionalidad (esp-extr)'!F24</f>
        <v>0.33724340175953077</v>
      </c>
      <c r="G48" s="50">
        <f>('Nacionalidad (esp-extr)'!H24-'Nacionalidad (esp-extr)'!G24)/'Nacionalidad (esp-extr)'!G24</f>
        <v>0.24561403508771928</v>
      </c>
      <c r="H48" s="50">
        <f>('Nacionalidad (esp-extr)'!I24-'Nacionalidad (esp-extr)'!H24)/'Nacionalidad (esp-extr)'!H24</f>
        <v>0.10739436619718309</v>
      </c>
      <c r="I48" s="50">
        <f>('Nacionalidad (esp-extr)'!J24-'Nacionalidad (esp-extr)'!I24)/'Nacionalidad (esp-extr)'!I24</f>
        <v>0.23529411764705882</v>
      </c>
      <c r="J48" s="50">
        <f>('Nacionalidad (esp-extr)'!K24-'Nacionalidad (esp-extr)'!J24)/'Nacionalidad (esp-extr)'!J24</f>
        <v>5.7915057915057917E-2</v>
      </c>
      <c r="K48" s="50">
        <f>('Nacionalidad (esp-extr)'!L24-'Nacionalidad (esp-extr)'!K24)/'Nacionalidad (esp-extr)'!K24</f>
        <v>-6.082725060827251E-3</v>
      </c>
      <c r="L48" s="50">
        <f>('Nacionalidad (esp-extr)'!M24-'Nacionalidad (esp-extr)'!L24)/'Nacionalidad (esp-extr)'!L24</f>
        <v>-3.5495716034271728E-2</v>
      </c>
      <c r="M48" s="50">
        <f>('Nacionalidad (esp-extr)'!N24-'Nacionalidad (esp-extr)'!M24)/'Nacionalidad (esp-extr)'!M24</f>
        <v>-1.2690355329949238E-3</v>
      </c>
      <c r="N48" s="50">
        <f>('Nacionalidad (esp-extr)'!O24-'Nacionalidad (esp-extr)'!N24)/'Nacionalidad (esp-extr)'!N24</f>
        <v>-2.5412960609911054E-2</v>
      </c>
      <c r="O48" s="50">
        <f>('Nacionalidad (esp-extr)'!P24-'Nacionalidad (esp-extr)'!O24)/'Nacionalidad (esp-extr)'!O24</f>
        <v>-6.1277705345501955E-2</v>
      </c>
      <c r="P48" s="50">
        <f>('Nacionalidad (esp-extr)'!Q24-'Nacionalidad (esp-extr)'!P24)/'Nacionalidad (esp-extr)'!P24</f>
        <v>-0.1</v>
      </c>
      <c r="Q48" s="50">
        <f>('Nacionalidad (esp-extr)'!R24-'Nacionalidad (esp-extr)'!Q24)/'Nacionalidad (esp-extr)'!Q24</f>
        <v>-5.7098765432098762E-2</v>
      </c>
      <c r="R48" s="50">
        <f>('Nacionalidad (esp-extr)'!S24-'Nacionalidad (esp-extr)'!R24)/'Nacionalidad (esp-extr)'!R24</f>
        <v>-1.6366612111292964E-2</v>
      </c>
      <c r="S48" s="50">
        <f>('Nacionalidad (esp-extr)'!T24-'Nacionalidad (esp-extr)'!S24)/'Nacionalidad (esp-extr)'!S24</f>
        <v>-5.1580698835274545E-2</v>
      </c>
      <c r="T48" s="50">
        <f>('Nacionalidad (esp-extr)'!U24-'Nacionalidad (esp-extr)'!T24)/'Nacionalidad (esp-extr)'!T24</f>
        <v>4.2105263157894736E-2</v>
      </c>
      <c r="U48" s="50">
        <f>('Nacionalidad (esp-extr)'!V24-'Nacionalidad (esp-extr)'!U24)/'Nacionalidad (esp-extr)'!U24</f>
        <v>0.13973063973063973</v>
      </c>
      <c r="V48" s="50">
        <f>('Nacionalidad (esp-extr)'!W24-'Nacionalidad (esp-extr)'!V24)/'Nacionalidad (esp-extr)'!V24</f>
        <v>-4.874446085672083E-2</v>
      </c>
      <c r="W48" s="50">
        <f>('Nacionalidad (esp-extr)'!X24-'Nacionalidad (esp-extr)'!W24)/'Nacionalidad (esp-extr)'!W24</f>
        <v>7.763975155279503E-3</v>
      </c>
    </row>
    <row r="49" spans="1:21" ht="21">
      <c r="A49" s="32" t="s">
        <v>52</v>
      </c>
      <c r="B49" s="34"/>
      <c r="C49" s="34"/>
      <c r="D49" s="33"/>
      <c r="E49" s="33"/>
      <c r="F49" s="33"/>
      <c r="G49" s="33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85"/>
  <sheetViews>
    <sheetView topLeftCell="A38" zoomScale="75" workbookViewId="0">
      <selection activeCell="B62" sqref="B62"/>
    </sheetView>
  </sheetViews>
  <sheetFormatPr defaultColWidth="10.875" defaultRowHeight="15"/>
  <cols>
    <col min="1" max="1" width="13.625" style="5" customWidth="1"/>
    <col min="2" max="16384" width="10.875" style="5"/>
  </cols>
  <sheetData>
    <row r="1" spans="1:22" ht="30" customHeight="1">
      <c r="A1" s="43" t="s">
        <v>0</v>
      </c>
    </row>
    <row r="2" spans="1:22" ht="30" customHeight="1">
      <c r="A2" s="44" t="s">
        <v>6</v>
      </c>
    </row>
    <row r="3" spans="1:22" ht="18" customHeight="1"/>
    <row r="4" spans="1:22" ht="18" customHeight="1"/>
    <row r="5" spans="1:22" ht="18" customHeight="1">
      <c r="A5" s="33" t="s">
        <v>73</v>
      </c>
    </row>
    <row r="6" spans="1:22" ht="18" customHeight="1"/>
    <row r="7" spans="1:22" ht="18" customHeight="1">
      <c r="A7" s="77" t="s">
        <v>14</v>
      </c>
      <c r="B7" s="78">
        <v>2002</v>
      </c>
      <c r="C7" s="78">
        <v>2003</v>
      </c>
      <c r="D7" s="78">
        <v>2004</v>
      </c>
      <c r="E7" s="78">
        <v>2005</v>
      </c>
      <c r="F7" s="78">
        <v>2006</v>
      </c>
      <c r="G7" s="78">
        <v>2007</v>
      </c>
      <c r="H7" s="78">
        <v>2008</v>
      </c>
      <c r="I7" s="78">
        <v>2009</v>
      </c>
      <c r="J7" s="78">
        <v>2010</v>
      </c>
      <c r="K7" s="78">
        <v>2011</v>
      </c>
      <c r="L7" s="78">
        <v>2012</v>
      </c>
      <c r="M7" s="78">
        <v>2013</v>
      </c>
      <c r="N7" s="78">
        <v>2014</v>
      </c>
      <c r="O7" s="78">
        <v>2015</v>
      </c>
      <c r="P7" s="78">
        <v>2016</v>
      </c>
      <c r="Q7" s="78">
        <v>2017</v>
      </c>
      <c r="R7" s="78">
        <v>2018</v>
      </c>
      <c r="S7" s="78">
        <v>2019</v>
      </c>
      <c r="T7" s="78">
        <v>2020</v>
      </c>
      <c r="U7" s="78">
        <v>2021</v>
      </c>
      <c r="V7" s="78">
        <v>2022</v>
      </c>
    </row>
    <row r="8" spans="1:22" ht="18" customHeight="1">
      <c r="A8" s="27" t="s">
        <v>74</v>
      </c>
      <c r="B8" s="40">
        <v>345</v>
      </c>
      <c r="C8" s="40">
        <v>570</v>
      </c>
      <c r="D8" s="40">
        <v>746</v>
      </c>
      <c r="E8" s="40">
        <v>976</v>
      </c>
      <c r="F8" s="40">
        <v>1185</v>
      </c>
      <c r="G8" s="40">
        <v>1304</v>
      </c>
      <c r="H8" s="40">
        <v>1635</v>
      </c>
      <c r="I8" s="40">
        <v>1742</v>
      </c>
      <c r="J8" s="40">
        <v>1660</v>
      </c>
      <c r="K8" s="40">
        <v>1548</v>
      </c>
      <c r="L8" s="40">
        <v>1535</v>
      </c>
      <c r="M8" s="40">
        <v>1519</v>
      </c>
      <c r="N8" s="40">
        <v>1417</v>
      </c>
      <c r="O8" s="40">
        <v>1262</v>
      </c>
      <c r="P8" s="40">
        <v>1184</v>
      </c>
      <c r="Q8" s="40">
        <v>1142</v>
      </c>
      <c r="R8" s="40">
        <v>1074</v>
      </c>
      <c r="S8" s="40">
        <v>1110</v>
      </c>
      <c r="T8" s="40">
        <v>1248</v>
      </c>
      <c r="U8" s="40">
        <v>1215</v>
      </c>
      <c r="V8" s="40">
        <v>1217</v>
      </c>
    </row>
    <row r="9" spans="1:22" ht="18" customHeight="1">
      <c r="A9" s="36" t="s">
        <v>75</v>
      </c>
      <c r="B9" s="6">
        <v>54</v>
      </c>
      <c r="C9" s="6">
        <v>89</v>
      </c>
      <c r="D9" s="6">
        <v>112</v>
      </c>
      <c r="E9" s="6">
        <v>162</v>
      </c>
      <c r="F9" s="6">
        <v>196</v>
      </c>
      <c r="G9" s="6">
        <v>223</v>
      </c>
      <c r="H9" s="6">
        <v>290</v>
      </c>
      <c r="I9" s="6">
        <v>322</v>
      </c>
      <c r="J9" s="6">
        <v>310</v>
      </c>
      <c r="K9" s="6">
        <v>316</v>
      </c>
      <c r="L9" s="6">
        <v>326</v>
      </c>
      <c r="M9" s="6">
        <v>335</v>
      </c>
      <c r="N9" s="6">
        <v>319</v>
      </c>
      <c r="O9" s="6">
        <v>277</v>
      </c>
      <c r="P9" s="6">
        <v>243</v>
      </c>
      <c r="Q9" s="6">
        <v>220</v>
      </c>
      <c r="R9" s="6">
        <v>210</v>
      </c>
      <c r="S9" s="6">
        <v>214</v>
      </c>
      <c r="T9" s="6">
        <v>245</v>
      </c>
      <c r="U9" s="6">
        <v>220</v>
      </c>
      <c r="V9" s="6">
        <v>220</v>
      </c>
    </row>
    <row r="10" spans="1:22" ht="18" customHeight="1">
      <c r="A10" s="36" t="s">
        <v>76</v>
      </c>
      <c r="B10" s="29">
        <v>218</v>
      </c>
      <c r="C10" s="29">
        <v>377</v>
      </c>
      <c r="D10" s="29">
        <v>490</v>
      </c>
      <c r="E10" s="29">
        <v>614</v>
      </c>
      <c r="F10" s="29">
        <v>719</v>
      </c>
      <c r="G10" s="29">
        <v>789</v>
      </c>
      <c r="H10" s="29">
        <v>967</v>
      </c>
      <c r="I10" s="29">
        <v>986</v>
      </c>
      <c r="J10" s="29">
        <v>911</v>
      </c>
      <c r="K10" s="29">
        <v>789</v>
      </c>
      <c r="L10" s="29">
        <v>729</v>
      </c>
      <c r="M10" s="29">
        <v>688</v>
      </c>
      <c r="N10" s="29">
        <v>615</v>
      </c>
      <c r="O10" s="29">
        <v>541</v>
      </c>
      <c r="P10" s="29">
        <v>459</v>
      </c>
      <c r="Q10" s="29">
        <v>432</v>
      </c>
      <c r="R10" s="29">
        <v>390</v>
      </c>
      <c r="S10" s="29">
        <v>406</v>
      </c>
      <c r="T10" s="29">
        <v>433</v>
      </c>
      <c r="U10" s="29">
        <v>437</v>
      </c>
      <c r="V10" s="29">
        <v>423</v>
      </c>
    </row>
    <row r="11" spans="1:22" ht="18" customHeight="1">
      <c r="A11" s="36" t="s">
        <v>77</v>
      </c>
      <c r="B11" s="29">
        <v>68</v>
      </c>
      <c r="C11" s="29">
        <v>98</v>
      </c>
      <c r="D11" s="29">
        <v>137</v>
      </c>
      <c r="E11" s="29">
        <v>192</v>
      </c>
      <c r="F11" s="29">
        <v>262</v>
      </c>
      <c r="G11" s="29">
        <v>282</v>
      </c>
      <c r="H11" s="29">
        <v>357</v>
      </c>
      <c r="I11" s="29">
        <v>402</v>
      </c>
      <c r="J11" s="29">
        <v>405</v>
      </c>
      <c r="K11" s="29">
        <v>403</v>
      </c>
      <c r="L11" s="29">
        <v>434</v>
      </c>
      <c r="M11" s="29">
        <v>454</v>
      </c>
      <c r="N11" s="29">
        <v>434</v>
      </c>
      <c r="O11" s="29">
        <v>392</v>
      </c>
      <c r="P11" s="29">
        <v>418</v>
      </c>
      <c r="Q11" s="29">
        <v>420</v>
      </c>
      <c r="R11" s="29">
        <v>408</v>
      </c>
      <c r="S11" s="29">
        <v>416</v>
      </c>
      <c r="T11" s="29">
        <v>486</v>
      </c>
      <c r="U11" s="29">
        <v>473</v>
      </c>
      <c r="V11" s="29">
        <v>488</v>
      </c>
    </row>
    <row r="12" spans="1:22" ht="18" customHeight="1">
      <c r="A12" s="36" t="s">
        <v>78</v>
      </c>
      <c r="B12" s="29">
        <v>4</v>
      </c>
      <c r="C12" s="29">
        <v>2</v>
      </c>
      <c r="D12" s="29">
        <v>5</v>
      </c>
      <c r="E12" s="29">
        <v>7</v>
      </c>
      <c r="F12" s="29">
        <v>7</v>
      </c>
      <c r="G12" s="29">
        <v>9</v>
      </c>
      <c r="H12" s="29">
        <v>20</v>
      </c>
      <c r="I12" s="29">
        <v>30</v>
      </c>
      <c r="J12" s="29">
        <v>29</v>
      </c>
      <c r="K12" s="29">
        <v>33</v>
      </c>
      <c r="L12" s="29">
        <v>37</v>
      </c>
      <c r="M12" s="29">
        <v>33</v>
      </c>
      <c r="N12" s="29">
        <v>40</v>
      </c>
      <c r="O12" s="29">
        <v>42</v>
      </c>
      <c r="P12" s="29">
        <v>50</v>
      </c>
      <c r="Q12" s="29">
        <v>53</v>
      </c>
      <c r="R12" s="29">
        <v>47</v>
      </c>
      <c r="S12" s="29">
        <v>53</v>
      </c>
      <c r="T12" s="29">
        <v>58</v>
      </c>
      <c r="U12" s="29">
        <v>58</v>
      </c>
      <c r="V12" s="29">
        <v>63</v>
      </c>
    </row>
    <row r="13" spans="1:22" ht="18" customHeight="1">
      <c r="A13" s="30" t="s">
        <v>79</v>
      </c>
      <c r="B13" s="54">
        <v>1</v>
      </c>
      <c r="C13" s="54">
        <v>4</v>
      </c>
      <c r="D13" s="54">
        <v>2</v>
      </c>
      <c r="E13" s="54">
        <v>1</v>
      </c>
      <c r="F13" s="54">
        <v>1</v>
      </c>
      <c r="G13" s="54">
        <v>1</v>
      </c>
      <c r="H13" s="54">
        <v>1</v>
      </c>
      <c r="I13" s="54">
        <v>2</v>
      </c>
      <c r="J13" s="54">
        <v>5</v>
      </c>
      <c r="K13" s="54">
        <v>7</v>
      </c>
      <c r="L13" s="54">
        <v>9</v>
      </c>
      <c r="M13" s="54">
        <v>9</v>
      </c>
      <c r="N13" s="54">
        <v>9</v>
      </c>
      <c r="O13" s="54">
        <v>10</v>
      </c>
      <c r="P13" s="54">
        <v>14</v>
      </c>
      <c r="Q13" s="54">
        <v>17</v>
      </c>
      <c r="R13" s="54">
        <v>19</v>
      </c>
      <c r="S13" s="54">
        <v>21</v>
      </c>
      <c r="T13" s="54">
        <v>26</v>
      </c>
      <c r="U13" s="54">
        <v>27</v>
      </c>
      <c r="V13" s="54">
        <v>23</v>
      </c>
    </row>
    <row r="14" spans="1:22" ht="18" customHeight="1">
      <c r="A14" s="32" t="s">
        <v>47</v>
      </c>
      <c r="B14" s="33"/>
      <c r="C14" s="33"/>
      <c r="D14" s="33"/>
      <c r="E14" s="33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</row>
    <row r="15" spans="1:22" ht="18" customHeight="1"/>
    <row r="16" spans="1:22" ht="18" customHeight="1"/>
    <row r="17" spans="1:22" ht="18" customHeight="1">
      <c r="A17" s="77" t="s">
        <v>48</v>
      </c>
      <c r="B17" s="78">
        <v>2002</v>
      </c>
      <c r="C17" s="78">
        <v>2003</v>
      </c>
      <c r="D17" s="78">
        <v>2004</v>
      </c>
      <c r="E17" s="78">
        <v>2005</v>
      </c>
      <c r="F17" s="78">
        <v>2006</v>
      </c>
      <c r="G17" s="78">
        <v>2007</v>
      </c>
      <c r="H17" s="78">
        <v>2008</v>
      </c>
      <c r="I17" s="78">
        <v>2009</v>
      </c>
      <c r="J17" s="78">
        <v>2010</v>
      </c>
      <c r="K17" s="78">
        <v>2011</v>
      </c>
      <c r="L17" s="78">
        <v>2012</v>
      </c>
      <c r="M17" s="78">
        <v>2013</v>
      </c>
      <c r="N17" s="78">
        <v>2014</v>
      </c>
      <c r="O17" s="78">
        <v>2015</v>
      </c>
      <c r="P17" s="78">
        <v>2016</v>
      </c>
      <c r="Q17" s="78">
        <v>2017</v>
      </c>
      <c r="R17" s="78">
        <v>2018</v>
      </c>
      <c r="S17" s="78">
        <v>2019</v>
      </c>
      <c r="T17" s="78">
        <v>2020</v>
      </c>
      <c r="U17" s="78">
        <v>2021</v>
      </c>
      <c r="V17" s="78">
        <v>2022</v>
      </c>
    </row>
    <row r="18" spans="1:22" ht="18" customHeight="1">
      <c r="A18" s="27" t="s">
        <v>74</v>
      </c>
      <c r="B18" s="40">
        <v>186</v>
      </c>
      <c r="C18" s="40">
        <v>305</v>
      </c>
      <c r="D18" s="40">
        <v>405</v>
      </c>
      <c r="E18" s="40">
        <v>520</v>
      </c>
      <c r="F18" s="40">
        <v>617</v>
      </c>
      <c r="G18" s="40">
        <v>675</v>
      </c>
      <c r="H18" s="40">
        <v>858</v>
      </c>
      <c r="I18" s="40">
        <v>920</v>
      </c>
      <c r="J18" s="40">
        <v>843</v>
      </c>
      <c r="K18" s="40">
        <v>760</v>
      </c>
      <c r="L18" s="40">
        <v>748</v>
      </c>
      <c r="M18" s="40">
        <v>752</v>
      </c>
      <c r="N18" s="40">
        <v>697</v>
      </c>
      <c r="O18" s="40">
        <v>614</v>
      </c>
      <c r="P18" s="40">
        <v>573</v>
      </c>
      <c r="Q18" s="40">
        <v>541</v>
      </c>
      <c r="R18" s="40">
        <v>504</v>
      </c>
      <c r="S18" s="40">
        <v>516</v>
      </c>
      <c r="T18" s="40">
        <v>571</v>
      </c>
      <c r="U18" s="40">
        <v>571</v>
      </c>
      <c r="V18" s="40">
        <v>568</v>
      </c>
    </row>
    <row r="19" spans="1:22" ht="18" customHeight="1">
      <c r="A19" s="36" t="s">
        <v>75</v>
      </c>
      <c r="B19" s="6">
        <v>28</v>
      </c>
      <c r="C19" s="6">
        <v>46</v>
      </c>
      <c r="D19" s="6">
        <v>58</v>
      </c>
      <c r="E19" s="6">
        <v>83</v>
      </c>
      <c r="F19" s="6">
        <v>96</v>
      </c>
      <c r="G19" s="6">
        <v>111</v>
      </c>
      <c r="H19" s="6">
        <v>149</v>
      </c>
      <c r="I19" s="6">
        <v>162</v>
      </c>
      <c r="J19" s="6">
        <v>154</v>
      </c>
      <c r="K19" s="6">
        <v>158</v>
      </c>
      <c r="L19" s="6">
        <v>161</v>
      </c>
      <c r="M19" s="6">
        <v>156</v>
      </c>
      <c r="N19" s="6">
        <v>151</v>
      </c>
      <c r="O19" s="6">
        <v>137</v>
      </c>
      <c r="P19" s="6">
        <v>124</v>
      </c>
      <c r="Q19" s="6">
        <v>110</v>
      </c>
      <c r="R19" s="6">
        <v>108</v>
      </c>
      <c r="S19" s="6">
        <v>111</v>
      </c>
      <c r="T19" s="6">
        <v>123</v>
      </c>
      <c r="U19" s="6">
        <v>118</v>
      </c>
      <c r="V19" s="6">
        <v>111</v>
      </c>
    </row>
    <row r="20" spans="1:22" ht="18" customHeight="1">
      <c r="A20" s="36" t="s">
        <v>76</v>
      </c>
      <c r="B20" s="29">
        <v>118</v>
      </c>
      <c r="C20" s="29">
        <v>203</v>
      </c>
      <c r="D20" s="29">
        <v>268</v>
      </c>
      <c r="E20" s="29">
        <v>331</v>
      </c>
      <c r="F20" s="29">
        <v>386</v>
      </c>
      <c r="G20" s="29">
        <v>413</v>
      </c>
      <c r="H20" s="29">
        <v>509</v>
      </c>
      <c r="I20" s="29">
        <v>529</v>
      </c>
      <c r="J20" s="29">
        <v>465</v>
      </c>
      <c r="K20" s="29">
        <v>374</v>
      </c>
      <c r="L20" s="29">
        <v>336</v>
      </c>
      <c r="M20" s="29">
        <v>334</v>
      </c>
      <c r="N20" s="29">
        <v>285</v>
      </c>
      <c r="O20" s="29">
        <v>248</v>
      </c>
      <c r="P20" s="29">
        <v>207</v>
      </c>
      <c r="Q20" s="29">
        <v>190</v>
      </c>
      <c r="R20" s="29">
        <v>163</v>
      </c>
      <c r="S20" s="29">
        <v>172</v>
      </c>
      <c r="T20" s="29">
        <v>187</v>
      </c>
      <c r="U20" s="29">
        <v>191</v>
      </c>
      <c r="V20" s="29">
        <v>191</v>
      </c>
    </row>
    <row r="21" spans="1:22" ht="18" customHeight="1">
      <c r="A21" s="36" t="s">
        <v>77</v>
      </c>
      <c r="B21" s="29">
        <v>38</v>
      </c>
      <c r="C21" s="29">
        <v>53</v>
      </c>
      <c r="D21" s="29">
        <v>76</v>
      </c>
      <c r="E21" s="29">
        <v>103</v>
      </c>
      <c r="F21" s="29">
        <v>132</v>
      </c>
      <c r="G21" s="29">
        <v>144</v>
      </c>
      <c r="H21" s="29">
        <v>189</v>
      </c>
      <c r="I21" s="29">
        <v>213</v>
      </c>
      <c r="J21" s="29">
        <v>206</v>
      </c>
      <c r="K21" s="29">
        <v>205</v>
      </c>
      <c r="L21" s="29">
        <v>225</v>
      </c>
      <c r="M21" s="29">
        <v>237</v>
      </c>
      <c r="N21" s="29">
        <v>234</v>
      </c>
      <c r="O21" s="29">
        <v>201</v>
      </c>
      <c r="P21" s="29">
        <v>209</v>
      </c>
      <c r="Q21" s="29">
        <v>205</v>
      </c>
      <c r="R21" s="29">
        <v>201</v>
      </c>
      <c r="S21" s="29">
        <v>195</v>
      </c>
      <c r="T21" s="29">
        <v>221</v>
      </c>
      <c r="U21" s="29">
        <v>220</v>
      </c>
      <c r="V21" s="29">
        <v>221</v>
      </c>
    </row>
    <row r="22" spans="1:22" ht="18" customHeight="1">
      <c r="A22" s="36" t="s">
        <v>78</v>
      </c>
      <c r="B22" s="29">
        <v>1</v>
      </c>
      <c r="C22" s="29">
        <v>1</v>
      </c>
      <c r="D22" s="29">
        <v>2</v>
      </c>
      <c r="E22" s="29">
        <v>3</v>
      </c>
      <c r="F22" s="29">
        <v>3</v>
      </c>
      <c r="G22" s="29">
        <v>7</v>
      </c>
      <c r="H22" s="29">
        <v>11</v>
      </c>
      <c r="I22" s="29">
        <v>15</v>
      </c>
      <c r="J22" s="29">
        <v>15</v>
      </c>
      <c r="K22" s="29">
        <v>19</v>
      </c>
      <c r="L22" s="29">
        <v>21</v>
      </c>
      <c r="M22" s="29">
        <v>21</v>
      </c>
      <c r="N22" s="29">
        <v>23</v>
      </c>
      <c r="O22" s="29">
        <v>23</v>
      </c>
      <c r="P22" s="29">
        <v>27</v>
      </c>
      <c r="Q22" s="29">
        <v>28</v>
      </c>
      <c r="R22" s="29">
        <v>24</v>
      </c>
      <c r="S22" s="29">
        <v>30</v>
      </c>
      <c r="T22" s="29">
        <v>30</v>
      </c>
      <c r="U22" s="29">
        <v>30</v>
      </c>
      <c r="V22" s="29">
        <v>33</v>
      </c>
    </row>
    <row r="23" spans="1:22" ht="18" customHeight="1">
      <c r="A23" s="30" t="s">
        <v>79</v>
      </c>
      <c r="B23" s="54">
        <v>1</v>
      </c>
      <c r="C23" s="54">
        <v>2</v>
      </c>
      <c r="D23" s="54">
        <v>1</v>
      </c>
      <c r="E23" s="54">
        <v>0</v>
      </c>
      <c r="F23" s="54">
        <v>0</v>
      </c>
      <c r="G23" s="54">
        <v>0</v>
      </c>
      <c r="H23" s="54">
        <v>0</v>
      </c>
      <c r="I23" s="54">
        <v>1</v>
      </c>
      <c r="J23" s="54">
        <v>3</v>
      </c>
      <c r="K23" s="54">
        <v>4</v>
      </c>
      <c r="L23" s="54">
        <v>5</v>
      </c>
      <c r="M23" s="54">
        <v>4</v>
      </c>
      <c r="N23" s="54">
        <v>4</v>
      </c>
      <c r="O23" s="54">
        <v>5</v>
      </c>
      <c r="P23" s="54">
        <v>6</v>
      </c>
      <c r="Q23" s="54">
        <v>8</v>
      </c>
      <c r="R23" s="54">
        <v>8</v>
      </c>
      <c r="S23" s="54">
        <v>8</v>
      </c>
      <c r="T23" s="54">
        <v>10</v>
      </c>
      <c r="U23" s="54">
        <v>12</v>
      </c>
      <c r="V23" s="54">
        <v>12</v>
      </c>
    </row>
    <row r="24" spans="1:22" ht="18" customHeight="1">
      <c r="A24" s="32" t="s">
        <v>47</v>
      </c>
      <c r="B24" s="33"/>
      <c r="C24" s="33"/>
      <c r="D24" s="33"/>
      <c r="E24" s="33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</row>
    <row r="25" spans="1:22" ht="18" customHeight="1"/>
    <row r="26" spans="1:22" ht="18" customHeight="1"/>
    <row r="27" spans="1:22" ht="18" customHeight="1">
      <c r="A27" s="77" t="s">
        <v>49</v>
      </c>
      <c r="B27" s="78">
        <v>2002</v>
      </c>
      <c r="C27" s="78">
        <v>2003</v>
      </c>
      <c r="D27" s="78">
        <v>2004</v>
      </c>
      <c r="E27" s="78">
        <v>2005</v>
      </c>
      <c r="F27" s="78">
        <v>2006</v>
      </c>
      <c r="G27" s="78">
        <v>2007</v>
      </c>
      <c r="H27" s="78">
        <v>2008</v>
      </c>
      <c r="I27" s="78">
        <v>2009</v>
      </c>
      <c r="J27" s="78">
        <v>2010</v>
      </c>
      <c r="K27" s="78">
        <v>2011</v>
      </c>
      <c r="L27" s="78">
        <v>2012</v>
      </c>
      <c r="M27" s="78">
        <v>2013</v>
      </c>
      <c r="N27" s="78">
        <v>2014</v>
      </c>
      <c r="O27" s="78">
        <v>2015</v>
      </c>
      <c r="P27" s="78">
        <v>2016</v>
      </c>
      <c r="Q27" s="78">
        <v>2017</v>
      </c>
      <c r="R27" s="78">
        <v>2018</v>
      </c>
      <c r="S27" s="78">
        <v>2019</v>
      </c>
      <c r="T27" s="78">
        <v>2020</v>
      </c>
      <c r="U27" s="78">
        <v>2021</v>
      </c>
      <c r="V27" s="78">
        <v>2022</v>
      </c>
    </row>
    <row r="28" spans="1:22" ht="18" customHeight="1">
      <c r="A28" s="27" t="s">
        <v>74</v>
      </c>
      <c r="B28" s="40">
        <v>159</v>
      </c>
      <c r="C28" s="40">
        <v>265</v>
      </c>
      <c r="D28" s="40">
        <v>341</v>
      </c>
      <c r="E28" s="40">
        <v>456</v>
      </c>
      <c r="F28" s="40">
        <v>568</v>
      </c>
      <c r="G28" s="40">
        <v>629</v>
      </c>
      <c r="H28" s="40">
        <v>777</v>
      </c>
      <c r="I28" s="40">
        <v>822</v>
      </c>
      <c r="J28" s="40">
        <v>817</v>
      </c>
      <c r="K28" s="40">
        <v>788</v>
      </c>
      <c r="L28" s="40">
        <v>787</v>
      </c>
      <c r="M28" s="40">
        <v>767</v>
      </c>
      <c r="N28" s="40">
        <v>720</v>
      </c>
      <c r="O28" s="40">
        <v>648</v>
      </c>
      <c r="P28" s="40">
        <v>611</v>
      </c>
      <c r="Q28" s="40">
        <v>601</v>
      </c>
      <c r="R28" s="40">
        <v>570</v>
      </c>
      <c r="S28" s="40">
        <v>594</v>
      </c>
      <c r="T28" s="40">
        <v>677</v>
      </c>
      <c r="U28" s="40">
        <v>644</v>
      </c>
      <c r="V28" s="40">
        <v>649</v>
      </c>
    </row>
    <row r="29" spans="1:22" ht="18" customHeight="1">
      <c r="A29" s="36" t="s">
        <v>75</v>
      </c>
      <c r="B29" s="6">
        <v>26</v>
      </c>
      <c r="C29" s="6">
        <v>43</v>
      </c>
      <c r="D29" s="6">
        <v>54</v>
      </c>
      <c r="E29" s="6">
        <v>79</v>
      </c>
      <c r="F29" s="6">
        <v>100</v>
      </c>
      <c r="G29" s="6">
        <v>112</v>
      </c>
      <c r="H29" s="6">
        <v>141</v>
      </c>
      <c r="I29" s="6">
        <v>160</v>
      </c>
      <c r="J29" s="6">
        <v>156</v>
      </c>
      <c r="K29" s="6">
        <v>158</v>
      </c>
      <c r="L29" s="6">
        <v>165</v>
      </c>
      <c r="M29" s="6">
        <v>179</v>
      </c>
      <c r="N29" s="6">
        <v>168</v>
      </c>
      <c r="O29" s="6">
        <v>140</v>
      </c>
      <c r="P29" s="6">
        <v>119</v>
      </c>
      <c r="Q29" s="6">
        <v>110</v>
      </c>
      <c r="R29" s="6">
        <v>102</v>
      </c>
      <c r="S29" s="6">
        <v>103</v>
      </c>
      <c r="T29" s="6">
        <v>122</v>
      </c>
      <c r="U29" s="6">
        <v>102</v>
      </c>
      <c r="V29" s="6">
        <v>109</v>
      </c>
    </row>
    <row r="30" spans="1:22" ht="18" customHeight="1">
      <c r="A30" s="36" t="s">
        <v>76</v>
      </c>
      <c r="B30" s="29">
        <v>100</v>
      </c>
      <c r="C30" s="29">
        <v>174</v>
      </c>
      <c r="D30" s="29">
        <v>222</v>
      </c>
      <c r="E30" s="29">
        <v>283</v>
      </c>
      <c r="F30" s="29">
        <v>333</v>
      </c>
      <c r="G30" s="29">
        <v>376</v>
      </c>
      <c r="H30" s="29">
        <v>458</v>
      </c>
      <c r="I30" s="29">
        <v>457</v>
      </c>
      <c r="J30" s="29">
        <v>446</v>
      </c>
      <c r="K30" s="29">
        <v>415</v>
      </c>
      <c r="L30" s="29">
        <v>393</v>
      </c>
      <c r="M30" s="29">
        <v>354</v>
      </c>
      <c r="N30" s="29">
        <v>330</v>
      </c>
      <c r="O30" s="29">
        <v>293</v>
      </c>
      <c r="P30" s="29">
        <v>252</v>
      </c>
      <c r="Q30" s="29">
        <v>242</v>
      </c>
      <c r="R30" s="29">
        <v>227</v>
      </c>
      <c r="S30" s="29">
        <v>234</v>
      </c>
      <c r="T30" s="29">
        <v>246</v>
      </c>
      <c r="U30" s="29">
        <v>246</v>
      </c>
      <c r="V30" s="29">
        <v>232</v>
      </c>
    </row>
    <row r="31" spans="1:22" ht="18" customHeight="1">
      <c r="A31" s="36" t="s">
        <v>77</v>
      </c>
      <c r="B31" s="29">
        <v>30</v>
      </c>
      <c r="C31" s="29">
        <v>45</v>
      </c>
      <c r="D31" s="29">
        <v>61</v>
      </c>
      <c r="E31" s="29">
        <v>89</v>
      </c>
      <c r="F31" s="29">
        <v>130</v>
      </c>
      <c r="G31" s="29">
        <v>138</v>
      </c>
      <c r="H31" s="29">
        <v>168</v>
      </c>
      <c r="I31" s="29">
        <v>189</v>
      </c>
      <c r="J31" s="29">
        <v>199</v>
      </c>
      <c r="K31" s="29">
        <v>198</v>
      </c>
      <c r="L31" s="29">
        <v>209</v>
      </c>
      <c r="M31" s="29">
        <v>217</v>
      </c>
      <c r="N31" s="29">
        <v>200</v>
      </c>
      <c r="O31" s="29">
        <v>191</v>
      </c>
      <c r="P31" s="29">
        <v>209</v>
      </c>
      <c r="Q31" s="29">
        <v>215</v>
      </c>
      <c r="R31" s="29">
        <v>207</v>
      </c>
      <c r="S31" s="29">
        <v>221</v>
      </c>
      <c r="T31" s="29">
        <v>265</v>
      </c>
      <c r="U31" s="29">
        <v>253</v>
      </c>
      <c r="V31" s="29">
        <v>267</v>
      </c>
    </row>
    <row r="32" spans="1:22" ht="18" customHeight="1">
      <c r="A32" s="36" t="s">
        <v>78</v>
      </c>
      <c r="B32" s="29">
        <v>3</v>
      </c>
      <c r="C32" s="29">
        <v>1</v>
      </c>
      <c r="D32" s="29">
        <v>3</v>
      </c>
      <c r="E32" s="29">
        <v>4</v>
      </c>
      <c r="F32" s="29">
        <v>4</v>
      </c>
      <c r="G32" s="29">
        <v>2</v>
      </c>
      <c r="H32" s="29">
        <v>9</v>
      </c>
      <c r="I32" s="29">
        <v>15</v>
      </c>
      <c r="J32" s="29">
        <v>14</v>
      </c>
      <c r="K32" s="29">
        <v>14</v>
      </c>
      <c r="L32" s="29">
        <v>16</v>
      </c>
      <c r="M32" s="29">
        <v>12</v>
      </c>
      <c r="N32" s="29">
        <v>17</v>
      </c>
      <c r="O32" s="29">
        <v>19</v>
      </c>
      <c r="P32" s="29">
        <v>23</v>
      </c>
      <c r="Q32" s="29">
        <v>25</v>
      </c>
      <c r="R32" s="29">
        <v>23</v>
      </c>
      <c r="S32" s="29">
        <v>23</v>
      </c>
      <c r="T32" s="29">
        <v>28</v>
      </c>
      <c r="U32" s="29">
        <v>28</v>
      </c>
      <c r="V32" s="29">
        <v>30</v>
      </c>
    </row>
    <row r="33" spans="1:22" ht="18" customHeight="1">
      <c r="A33" s="30" t="s">
        <v>79</v>
      </c>
      <c r="B33" s="54">
        <v>0</v>
      </c>
      <c r="C33" s="54">
        <v>2</v>
      </c>
      <c r="D33" s="54">
        <v>1</v>
      </c>
      <c r="E33" s="54">
        <v>1</v>
      </c>
      <c r="F33" s="54">
        <v>1</v>
      </c>
      <c r="G33" s="54">
        <v>1</v>
      </c>
      <c r="H33" s="54">
        <v>1</v>
      </c>
      <c r="I33" s="54">
        <v>1</v>
      </c>
      <c r="J33" s="54">
        <v>2</v>
      </c>
      <c r="K33" s="54">
        <v>3</v>
      </c>
      <c r="L33" s="54">
        <v>4</v>
      </c>
      <c r="M33" s="54">
        <v>5</v>
      </c>
      <c r="N33" s="54">
        <v>5</v>
      </c>
      <c r="O33" s="54">
        <v>5</v>
      </c>
      <c r="P33" s="54">
        <v>8</v>
      </c>
      <c r="Q33" s="54">
        <v>9</v>
      </c>
      <c r="R33" s="54">
        <v>11</v>
      </c>
      <c r="S33" s="54">
        <v>13</v>
      </c>
      <c r="T33" s="54">
        <v>16</v>
      </c>
      <c r="U33" s="54">
        <v>15</v>
      </c>
      <c r="V33" s="54">
        <v>11</v>
      </c>
    </row>
    <row r="34" spans="1:22" ht="18" customHeight="1">
      <c r="A34" s="32" t="s">
        <v>47</v>
      </c>
      <c r="B34" s="33"/>
      <c r="C34" s="33"/>
      <c r="D34" s="33"/>
      <c r="E34" s="33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</row>
    <row r="35" spans="1:22" ht="18" customHeight="1"/>
    <row r="36" spans="1:22" ht="18" customHeight="1"/>
    <row r="37" spans="1:22" ht="18" customHeight="1"/>
    <row r="38" spans="1:22" ht="18" customHeight="1">
      <c r="A38" s="33" t="s">
        <v>80</v>
      </c>
    </row>
    <row r="39" spans="1:22" ht="18" customHeight="1"/>
    <row r="40" spans="1:22" ht="18" customHeight="1">
      <c r="A40" s="77" t="s">
        <v>14</v>
      </c>
      <c r="B40" s="78">
        <v>2002</v>
      </c>
      <c r="C40" s="78">
        <v>2003</v>
      </c>
      <c r="D40" s="78">
        <v>2004</v>
      </c>
      <c r="E40" s="78">
        <v>2005</v>
      </c>
      <c r="F40" s="78">
        <v>2006</v>
      </c>
      <c r="G40" s="78">
        <v>2007</v>
      </c>
      <c r="H40" s="78">
        <v>2008</v>
      </c>
      <c r="I40" s="78">
        <v>2009</v>
      </c>
      <c r="J40" s="78">
        <v>2010</v>
      </c>
      <c r="K40" s="78">
        <v>2011</v>
      </c>
      <c r="L40" s="78">
        <v>2012</v>
      </c>
      <c r="M40" s="78">
        <v>2013</v>
      </c>
      <c r="N40" s="78">
        <v>2014</v>
      </c>
      <c r="O40" s="78">
        <v>2015</v>
      </c>
      <c r="P40" s="78">
        <v>2016</v>
      </c>
      <c r="Q40" s="78">
        <v>2017</v>
      </c>
      <c r="R40" s="78">
        <v>2018</v>
      </c>
      <c r="S40" s="78">
        <v>2019</v>
      </c>
      <c r="T40" s="78">
        <v>2020</v>
      </c>
      <c r="U40" s="78">
        <v>2021</v>
      </c>
      <c r="V40" s="78">
        <v>2022</v>
      </c>
    </row>
    <row r="41" spans="1:22" ht="18" customHeight="1">
      <c r="A41" s="27" t="s">
        <v>74</v>
      </c>
      <c r="B41" s="52">
        <f t="shared" ref="B41:T41" si="0">SUM(B42:B46)</f>
        <v>1</v>
      </c>
      <c r="C41" s="52">
        <f t="shared" si="0"/>
        <v>1</v>
      </c>
      <c r="D41" s="52">
        <f t="shared" si="0"/>
        <v>1</v>
      </c>
      <c r="E41" s="52">
        <f t="shared" si="0"/>
        <v>0.99999999999999989</v>
      </c>
      <c r="F41" s="52">
        <f t="shared" si="0"/>
        <v>1.0000000000000002</v>
      </c>
      <c r="G41" s="52">
        <f t="shared" si="0"/>
        <v>1</v>
      </c>
      <c r="H41" s="52">
        <f t="shared" si="0"/>
        <v>0.99999999999999989</v>
      </c>
      <c r="I41" s="52">
        <f t="shared" si="0"/>
        <v>0.99999999999999989</v>
      </c>
      <c r="J41" s="52">
        <f t="shared" si="0"/>
        <v>1</v>
      </c>
      <c r="K41" s="52">
        <f t="shared" si="0"/>
        <v>1</v>
      </c>
      <c r="L41" s="52">
        <f t="shared" si="0"/>
        <v>0.99999999999999989</v>
      </c>
      <c r="M41" s="52">
        <f t="shared" si="0"/>
        <v>0.99999999999999989</v>
      </c>
      <c r="N41" s="52">
        <f t="shared" si="0"/>
        <v>1</v>
      </c>
      <c r="O41" s="52">
        <f t="shared" si="0"/>
        <v>1</v>
      </c>
      <c r="P41" s="52">
        <f t="shared" si="0"/>
        <v>0.99999999999999989</v>
      </c>
      <c r="Q41" s="52">
        <f t="shared" si="0"/>
        <v>0.99999999999999989</v>
      </c>
      <c r="R41" s="52">
        <f t="shared" si="0"/>
        <v>0.99999999999999989</v>
      </c>
      <c r="S41" s="52">
        <f t="shared" si="0"/>
        <v>1</v>
      </c>
      <c r="T41" s="52">
        <f t="shared" si="0"/>
        <v>1</v>
      </c>
      <c r="U41" s="52">
        <f>SUM(U42:U46)</f>
        <v>1</v>
      </c>
      <c r="V41" s="52">
        <f>SUM(V42:V46)</f>
        <v>0.99999999999999989</v>
      </c>
    </row>
    <row r="42" spans="1:22" ht="18" customHeight="1">
      <c r="A42" s="36" t="s">
        <v>75</v>
      </c>
      <c r="B42" s="7">
        <f t="shared" ref="B42:T42" si="1">B9/B8</f>
        <v>0.15652173913043479</v>
      </c>
      <c r="C42" s="7">
        <f t="shared" si="1"/>
        <v>0.156140350877193</v>
      </c>
      <c r="D42" s="7">
        <f t="shared" si="1"/>
        <v>0.15013404825737264</v>
      </c>
      <c r="E42" s="7">
        <f t="shared" si="1"/>
        <v>0.16598360655737704</v>
      </c>
      <c r="F42" s="7">
        <f t="shared" si="1"/>
        <v>0.16540084388185655</v>
      </c>
      <c r="G42" s="7">
        <f t="shared" si="1"/>
        <v>0.17101226993865032</v>
      </c>
      <c r="H42" s="7">
        <f t="shared" si="1"/>
        <v>0.17737003058103976</v>
      </c>
      <c r="I42" s="7">
        <f t="shared" si="1"/>
        <v>0.18484500574052812</v>
      </c>
      <c r="J42" s="7">
        <f t="shared" si="1"/>
        <v>0.18674698795180722</v>
      </c>
      <c r="K42" s="7">
        <f t="shared" si="1"/>
        <v>0.20413436692506459</v>
      </c>
      <c r="L42" s="7">
        <f t="shared" si="1"/>
        <v>0.21237785016286645</v>
      </c>
      <c r="M42" s="7">
        <f t="shared" si="1"/>
        <v>0.2205398288347597</v>
      </c>
      <c r="N42" s="7">
        <f t="shared" si="1"/>
        <v>0.22512350035285816</v>
      </c>
      <c r="O42" s="7">
        <f t="shared" si="1"/>
        <v>0.21949286846275753</v>
      </c>
      <c r="P42" s="7">
        <f t="shared" si="1"/>
        <v>0.20523648648648649</v>
      </c>
      <c r="Q42" s="7">
        <f t="shared" si="1"/>
        <v>0.19264448336252188</v>
      </c>
      <c r="R42" s="7">
        <f t="shared" si="1"/>
        <v>0.19553072625698323</v>
      </c>
      <c r="S42" s="7">
        <f t="shared" si="1"/>
        <v>0.19279279279279279</v>
      </c>
      <c r="T42" s="7">
        <f t="shared" si="1"/>
        <v>0.19631410256410256</v>
      </c>
      <c r="U42" s="7">
        <f>U9/U8</f>
        <v>0.18106995884773663</v>
      </c>
      <c r="V42" s="7">
        <f>V9/V8</f>
        <v>0.18077239112571897</v>
      </c>
    </row>
    <row r="43" spans="1:22" ht="18" customHeight="1">
      <c r="A43" s="36" t="s">
        <v>76</v>
      </c>
      <c r="B43" s="37">
        <f t="shared" ref="B43:T43" si="2">B10/B8</f>
        <v>0.63188405797101455</v>
      </c>
      <c r="C43" s="37">
        <f t="shared" si="2"/>
        <v>0.66140350877192977</v>
      </c>
      <c r="D43" s="37">
        <f t="shared" si="2"/>
        <v>0.65683646112600536</v>
      </c>
      <c r="E43" s="37">
        <f t="shared" si="2"/>
        <v>0.62909836065573765</v>
      </c>
      <c r="F43" s="37">
        <f t="shared" si="2"/>
        <v>0.60675105485232073</v>
      </c>
      <c r="G43" s="37">
        <f t="shared" si="2"/>
        <v>0.60506134969325154</v>
      </c>
      <c r="H43" s="37">
        <f t="shared" si="2"/>
        <v>0.59143730886850154</v>
      </c>
      <c r="I43" s="37">
        <f t="shared" si="2"/>
        <v>0.56601607347876004</v>
      </c>
      <c r="J43" s="37">
        <f t="shared" si="2"/>
        <v>0.54879518072289157</v>
      </c>
      <c r="K43" s="37">
        <f t="shared" si="2"/>
        <v>0.50968992248062017</v>
      </c>
      <c r="L43" s="37">
        <f t="shared" si="2"/>
        <v>0.4749185667752443</v>
      </c>
      <c r="M43" s="37">
        <f t="shared" si="2"/>
        <v>0.45292955892034231</v>
      </c>
      <c r="N43" s="37">
        <f t="shared" si="2"/>
        <v>0.43401552575864505</v>
      </c>
      <c r="O43" s="37">
        <f t="shared" si="2"/>
        <v>0.42868462757527731</v>
      </c>
      <c r="P43" s="37">
        <f t="shared" si="2"/>
        <v>0.38766891891891891</v>
      </c>
      <c r="Q43" s="37">
        <f t="shared" si="2"/>
        <v>0.37828371278458844</v>
      </c>
      <c r="R43" s="37">
        <f t="shared" si="2"/>
        <v>0.36312849162011174</v>
      </c>
      <c r="S43" s="37">
        <f t="shared" si="2"/>
        <v>0.36576576576576575</v>
      </c>
      <c r="T43" s="37">
        <f t="shared" si="2"/>
        <v>0.34695512820512819</v>
      </c>
      <c r="U43" s="37">
        <f>U10/U8</f>
        <v>0.35967078189300411</v>
      </c>
      <c r="V43" s="7">
        <f>V10/V8</f>
        <v>0.34757600657354148</v>
      </c>
    </row>
    <row r="44" spans="1:22" ht="18" customHeight="1">
      <c r="A44" s="36" t="s">
        <v>77</v>
      </c>
      <c r="B44" s="37">
        <f t="shared" ref="B44:T44" si="3">B11/B8</f>
        <v>0.19710144927536233</v>
      </c>
      <c r="C44" s="37">
        <f t="shared" si="3"/>
        <v>0.17192982456140352</v>
      </c>
      <c r="D44" s="37">
        <f t="shared" si="3"/>
        <v>0.1836461126005362</v>
      </c>
      <c r="E44" s="37">
        <f t="shared" si="3"/>
        <v>0.19672131147540983</v>
      </c>
      <c r="F44" s="37">
        <f t="shared" si="3"/>
        <v>0.22109704641350211</v>
      </c>
      <c r="G44" s="37">
        <f t="shared" si="3"/>
        <v>0.21625766871165644</v>
      </c>
      <c r="H44" s="37">
        <f t="shared" si="3"/>
        <v>0.21834862385321102</v>
      </c>
      <c r="I44" s="37">
        <f t="shared" si="3"/>
        <v>0.23076923076923078</v>
      </c>
      <c r="J44" s="37">
        <f t="shared" si="3"/>
        <v>0.24397590361445784</v>
      </c>
      <c r="K44" s="37">
        <f t="shared" si="3"/>
        <v>0.26033591731266148</v>
      </c>
      <c r="L44" s="37">
        <f t="shared" si="3"/>
        <v>0.28273615635179156</v>
      </c>
      <c r="M44" s="37">
        <f t="shared" si="3"/>
        <v>0.29888084265964449</v>
      </c>
      <c r="N44" s="37">
        <f t="shared" si="3"/>
        <v>0.30628087508821455</v>
      </c>
      <c r="O44" s="37">
        <f t="shared" si="3"/>
        <v>0.31061806656101426</v>
      </c>
      <c r="P44" s="37">
        <f t="shared" si="3"/>
        <v>0.35304054054054052</v>
      </c>
      <c r="Q44" s="37">
        <f t="shared" si="3"/>
        <v>0.36777583187390545</v>
      </c>
      <c r="R44" s="37">
        <f t="shared" si="3"/>
        <v>0.37988826815642457</v>
      </c>
      <c r="S44" s="37">
        <f t="shared" si="3"/>
        <v>0.37477477477477478</v>
      </c>
      <c r="T44" s="37">
        <f t="shared" si="3"/>
        <v>0.38942307692307693</v>
      </c>
      <c r="U44" s="37">
        <f>U11/U8</f>
        <v>0.38930041152263373</v>
      </c>
      <c r="V44" s="7">
        <f>V11/V8</f>
        <v>0.40098603122432208</v>
      </c>
    </row>
    <row r="45" spans="1:22" ht="18" customHeight="1">
      <c r="A45" s="36" t="s">
        <v>78</v>
      </c>
      <c r="B45" s="37">
        <f t="shared" ref="B45:T45" si="4">B12/B8</f>
        <v>1.1594202898550725E-2</v>
      </c>
      <c r="C45" s="37">
        <f t="shared" si="4"/>
        <v>3.5087719298245615E-3</v>
      </c>
      <c r="D45" s="37">
        <f t="shared" si="4"/>
        <v>6.7024128686327079E-3</v>
      </c>
      <c r="E45" s="37">
        <f t="shared" si="4"/>
        <v>7.1721311475409838E-3</v>
      </c>
      <c r="F45" s="37">
        <f t="shared" si="4"/>
        <v>5.9071729957805904E-3</v>
      </c>
      <c r="G45" s="37">
        <f t="shared" si="4"/>
        <v>6.9018404907975461E-3</v>
      </c>
      <c r="H45" s="37">
        <f t="shared" si="4"/>
        <v>1.2232415902140673E-2</v>
      </c>
      <c r="I45" s="37">
        <f t="shared" si="4"/>
        <v>1.7221584385763489E-2</v>
      </c>
      <c r="J45" s="37">
        <f t="shared" si="4"/>
        <v>1.7469879518072291E-2</v>
      </c>
      <c r="K45" s="37">
        <f t="shared" si="4"/>
        <v>2.1317829457364341E-2</v>
      </c>
      <c r="L45" s="37">
        <f t="shared" si="4"/>
        <v>2.4104234527687295E-2</v>
      </c>
      <c r="M45" s="37">
        <f t="shared" si="4"/>
        <v>2.1724818959842001E-2</v>
      </c>
      <c r="N45" s="37">
        <f t="shared" si="4"/>
        <v>2.8228652081863093E-2</v>
      </c>
      <c r="O45" s="37">
        <f t="shared" si="4"/>
        <v>3.328050713153724E-2</v>
      </c>
      <c r="P45" s="37">
        <f t="shared" si="4"/>
        <v>4.2229729729729729E-2</v>
      </c>
      <c r="Q45" s="37">
        <f t="shared" si="4"/>
        <v>4.6409807355516634E-2</v>
      </c>
      <c r="R45" s="37">
        <f t="shared" si="4"/>
        <v>4.3761638733705775E-2</v>
      </c>
      <c r="S45" s="37">
        <f t="shared" si="4"/>
        <v>4.7747747747747746E-2</v>
      </c>
      <c r="T45" s="37">
        <f t="shared" si="4"/>
        <v>4.6474358974358976E-2</v>
      </c>
      <c r="U45" s="37">
        <f>U12/U8</f>
        <v>4.7736625514403296E-2</v>
      </c>
      <c r="V45" s="7">
        <f>V12/V8</f>
        <v>5.1766639276910435E-2</v>
      </c>
    </row>
    <row r="46" spans="1:22" ht="18" customHeight="1">
      <c r="A46" s="30" t="s">
        <v>79</v>
      </c>
      <c r="B46" s="55">
        <f t="shared" ref="B46:T46" si="5">B13/B8</f>
        <v>2.8985507246376812E-3</v>
      </c>
      <c r="C46" s="55">
        <f t="shared" si="5"/>
        <v>7.0175438596491229E-3</v>
      </c>
      <c r="D46" s="55">
        <f t="shared" si="5"/>
        <v>2.6809651474530832E-3</v>
      </c>
      <c r="E46" s="55">
        <f t="shared" si="5"/>
        <v>1.0245901639344263E-3</v>
      </c>
      <c r="F46" s="55">
        <f t="shared" si="5"/>
        <v>8.438818565400844E-4</v>
      </c>
      <c r="G46" s="55">
        <f t="shared" si="5"/>
        <v>7.668711656441718E-4</v>
      </c>
      <c r="H46" s="55">
        <f t="shared" si="5"/>
        <v>6.116207951070336E-4</v>
      </c>
      <c r="I46" s="55">
        <f t="shared" si="5"/>
        <v>1.148105625717566E-3</v>
      </c>
      <c r="J46" s="55">
        <f t="shared" si="5"/>
        <v>3.0120481927710845E-3</v>
      </c>
      <c r="K46" s="55">
        <f t="shared" si="5"/>
        <v>4.5219638242894053E-3</v>
      </c>
      <c r="L46" s="55">
        <f t="shared" si="5"/>
        <v>5.8631921824104233E-3</v>
      </c>
      <c r="M46" s="55">
        <f t="shared" si="5"/>
        <v>5.9249506254114553E-3</v>
      </c>
      <c r="N46" s="55">
        <f t="shared" si="5"/>
        <v>6.3514467184191958E-3</v>
      </c>
      <c r="O46" s="55">
        <f t="shared" si="5"/>
        <v>7.9239302694136295E-3</v>
      </c>
      <c r="P46" s="55">
        <f t="shared" si="5"/>
        <v>1.1824324324324325E-2</v>
      </c>
      <c r="Q46" s="55">
        <f t="shared" si="5"/>
        <v>1.4886164623467601E-2</v>
      </c>
      <c r="R46" s="55">
        <f t="shared" si="5"/>
        <v>1.7690875232774673E-2</v>
      </c>
      <c r="S46" s="55">
        <f t="shared" si="5"/>
        <v>1.891891891891892E-2</v>
      </c>
      <c r="T46" s="55">
        <f t="shared" si="5"/>
        <v>2.0833333333333332E-2</v>
      </c>
      <c r="U46" s="55">
        <f>U13/U8</f>
        <v>2.2222222222222223E-2</v>
      </c>
      <c r="V46" s="95">
        <f>V13/V8</f>
        <v>1.8898931799506986E-2</v>
      </c>
    </row>
    <row r="47" spans="1:22" ht="18" customHeight="1">
      <c r="A47" s="32" t="s">
        <v>52</v>
      </c>
      <c r="B47" s="33"/>
      <c r="C47" s="33"/>
      <c r="D47" s="33"/>
      <c r="E47" s="33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</row>
    <row r="48" spans="1:22" ht="18" customHeight="1"/>
    <row r="49" spans="1:22" ht="18" customHeight="1"/>
    <row r="50" spans="1:22" ht="18" customHeight="1">
      <c r="A50" s="77" t="s">
        <v>48</v>
      </c>
      <c r="B50" s="78">
        <v>2002</v>
      </c>
      <c r="C50" s="78">
        <v>2003</v>
      </c>
      <c r="D50" s="78">
        <v>2004</v>
      </c>
      <c r="E50" s="78">
        <v>2005</v>
      </c>
      <c r="F50" s="78">
        <v>2006</v>
      </c>
      <c r="G50" s="78">
        <v>2007</v>
      </c>
      <c r="H50" s="78">
        <v>2008</v>
      </c>
      <c r="I50" s="78">
        <v>2009</v>
      </c>
      <c r="J50" s="78">
        <v>2010</v>
      </c>
      <c r="K50" s="78">
        <v>2011</v>
      </c>
      <c r="L50" s="78">
        <v>2012</v>
      </c>
      <c r="M50" s="78">
        <v>2013</v>
      </c>
      <c r="N50" s="78">
        <v>2014</v>
      </c>
      <c r="O50" s="78">
        <v>2015</v>
      </c>
      <c r="P50" s="78">
        <v>2016</v>
      </c>
      <c r="Q50" s="78">
        <v>2017</v>
      </c>
      <c r="R50" s="78">
        <v>2018</v>
      </c>
      <c r="S50" s="78">
        <v>2019</v>
      </c>
      <c r="T50" s="78">
        <v>2020</v>
      </c>
      <c r="U50" s="78">
        <v>2021</v>
      </c>
      <c r="V50" s="78">
        <v>2022</v>
      </c>
    </row>
    <row r="51" spans="1:22" ht="18" customHeight="1">
      <c r="A51" s="27" t="s">
        <v>74</v>
      </c>
      <c r="B51" s="52">
        <f t="shared" ref="B51:T51" si="6">SUM(B52:B56)</f>
        <v>1</v>
      </c>
      <c r="C51" s="52">
        <f t="shared" si="6"/>
        <v>1</v>
      </c>
      <c r="D51" s="52">
        <f t="shared" si="6"/>
        <v>1</v>
      </c>
      <c r="E51" s="52">
        <f t="shared" si="6"/>
        <v>0.99999999999999989</v>
      </c>
      <c r="F51" s="52">
        <f t="shared" si="6"/>
        <v>1</v>
      </c>
      <c r="G51" s="52">
        <f t="shared" si="6"/>
        <v>1</v>
      </c>
      <c r="H51" s="52">
        <f t="shared" si="6"/>
        <v>0.99999999999999989</v>
      </c>
      <c r="I51" s="52">
        <f t="shared" si="6"/>
        <v>0.99999999999999989</v>
      </c>
      <c r="J51" s="52">
        <f t="shared" si="6"/>
        <v>1</v>
      </c>
      <c r="K51" s="52">
        <f t="shared" si="6"/>
        <v>1</v>
      </c>
      <c r="L51" s="52">
        <f t="shared" si="6"/>
        <v>1</v>
      </c>
      <c r="M51" s="52">
        <f t="shared" si="6"/>
        <v>1</v>
      </c>
      <c r="N51" s="52">
        <f t="shared" si="6"/>
        <v>0.99999999999999989</v>
      </c>
      <c r="O51" s="52">
        <f t="shared" si="6"/>
        <v>1</v>
      </c>
      <c r="P51" s="52">
        <f t="shared" si="6"/>
        <v>1</v>
      </c>
      <c r="Q51" s="52">
        <f t="shared" si="6"/>
        <v>1</v>
      </c>
      <c r="R51" s="52">
        <f t="shared" si="6"/>
        <v>1</v>
      </c>
      <c r="S51" s="52">
        <f t="shared" si="6"/>
        <v>1</v>
      </c>
      <c r="T51" s="52">
        <f t="shared" si="6"/>
        <v>1</v>
      </c>
      <c r="U51" s="52">
        <f>SUM(U52:U56)</f>
        <v>1</v>
      </c>
      <c r="V51" s="52">
        <f>SUM(V52:V56)</f>
        <v>0.99999999999999989</v>
      </c>
    </row>
    <row r="52" spans="1:22" ht="18" customHeight="1">
      <c r="A52" s="36" t="s">
        <v>75</v>
      </c>
      <c r="B52" s="7">
        <f t="shared" ref="B52:T52" si="7">B19/B18</f>
        <v>0.15053763440860216</v>
      </c>
      <c r="C52" s="7">
        <f t="shared" si="7"/>
        <v>0.15081967213114755</v>
      </c>
      <c r="D52" s="7">
        <f t="shared" si="7"/>
        <v>0.14320987654320988</v>
      </c>
      <c r="E52" s="7">
        <f t="shared" si="7"/>
        <v>0.1596153846153846</v>
      </c>
      <c r="F52" s="7">
        <f t="shared" si="7"/>
        <v>0.15559157212317667</v>
      </c>
      <c r="G52" s="7">
        <f t="shared" si="7"/>
        <v>0.16444444444444445</v>
      </c>
      <c r="H52" s="7">
        <f t="shared" si="7"/>
        <v>0.17365967365967366</v>
      </c>
      <c r="I52" s="7">
        <f t="shared" si="7"/>
        <v>0.17608695652173914</v>
      </c>
      <c r="J52" s="7">
        <f t="shared" si="7"/>
        <v>0.1826809015421115</v>
      </c>
      <c r="K52" s="7">
        <f t="shared" si="7"/>
        <v>0.20789473684210527</v>
      </c>
      <c r="L52" s="7">
        <f t="shared" si="7"/>
        <v>0.21524064171122995</v>
      </c>
      <c r="M52" s="7">
        <f t="shared" si="7"/>
        <v>0.20744680851063829</v>
      </c>
      <c r="N52" s="7">
        <f t="shared" si="7"/>
        <v>0.21664275466284075</v>
      </c>
      <c r="O52" s="7">
        <f t="shared" si="7"/>
        <v>0.22312703583061888</v>
      </c>
      <c r="P52" s="7">
        <f t="shared" si="7"/>
        <v>0.21640488656195461</v>
      </c>
      <c r="Q52" s="7">
        <f t="shared" si="7"/>
        <v>0.20332717190388169</v>
      </c>
      <c r="R52" s="7">
        <f t="shared" si="7"/>
        <v>0.21428571428571427</v>
      </c>
      <c r="S52" s="7">
        <f t="shared" si="7"/>
        <v>0.21511627906976744</v>
      </c>
      <c r="T52" s="7">
        <f t="shared" si="7"/>
        <v>0.21541155866900175</v>
      </c>
      <c r="U52" s="7">
        <f>U19/U18</f>
        <v>0.20665499124343256</v>
      </c>
      <c r="V52" s="7">
        <f>V19/V18</f>
        <v>0.1954225352112676</v>
      </c>
    </row>
    <row r="53" spans="1:22" ht="18" customHeight="1">
      <c r="A53" s="36" t="s">
        <v>76</v>
      </c>
      <c r="B53" s="37">
        <f t="shared" ref="B53:T53" si="8">B20/B18</f>
        <v>0.63440860215053763</v>
      </c>
      <c r="C53" s="37">
        <f t="shared" si="8"/>
        <v>0.66557377049180333</v>
      </c>
      <c r="D53" s="37">
        <f t="shared" si="8"/>
        <v>0.66172839506172842</v>
      </c>
      <c r="E53" s="37">
        <f t="shared" si="8"/>
        <v>0.6365384615384615</v>
      </c>
      <c r="F53" s="37">
        <f t="shared" si="8"/>
        <v>0.62560777957860614</v>
      </c>
      <c r="G53" s="37">
        <f t="shared" si="8"/>
        <v>0.61185185185185187</v>
      </c>
      <c r="H53" s="37">
        <f t="shared" si="8"/>
        <v>0.59324009324009319</v>
      </c>
      <c r="I53" s="37">
        <f t="shared" si="8"/>
        <v>0.57499999999999996</v>
      </c>
      <c r="J53" s="37">
        <f t="shared" si="8"/>
        <v>0.55160142348754448</v>
      </c>
      <c r="K53" s="37">
        <f t="shared" si="8"/>
        <v>0.49210526315789471</v>
      </c>
      <c r="L53" s="37">
        <f t="shared" si="8"/>
        <v>0.44919786096256686</v>
      </c>
      <c r="M53" s="37">
        <f t="shared" si="8"/>
        <v>0.44414893617021278</v>
      </c>
      <c r="N53" s="37">
        <f t="shared" si="8"/>
        <v>0.40889526542324245</v>
      </c>
      <c r="O53" s="37">
        <f t="shared" si="8"/>
        <v>0.40390879478827363</v>
      </c>
      <c r="P53" s="37">
        <f t="shared" si="8"/>
        <v>0.36125654450261779</v>
      </c>
      <c r="Q53" s="37">
        <f t="shared" si="8"/>
        <v>0.3512014787430684</v>
      </c>
      <c r="R53" s="37">
        <f t="shared" si="8"/>
        <v>0.32341269841269843</v>
      </c>
      <c r="S53" s="37">
        <f t="shared" si="8"/>
        <v>0.33333333333333331</v>
      </c>
      <c r="T53" s="37">
        <f t="shared" si="8"/>
        <v>0.32749562171628721</v>
      </c>
      <c r="U53" s="7">
        <f>U20/U18</f>
        <v>0.33450087565674258</v>
      </c>
      <c r="V53" s="7">
        <f>V20/V18</f>
        <v>0.33626760563380281</v>
      </c>
    </row>
    <row r="54" spans="1:22" ht="18" customHeight="1">
      <c r="A54" s="36" t="s">
        <v>77</v>
      </c>
      <c r="B54" s="37">
        <f t="shared" ref="B54:T54" si="9">B21/B18</f>
        <v>0.20430107526881722</v>
      </c>
      <c r="C54" s="37">
        <f t="shared" si="9"/>
        <v>0.17377049180327869</v>
      </c>
      <c r="D54" s="37">
        <f t="shared" si="9"/>
        <v>0.18765432098765433</v>
      </c>
      <c r="E54" s="37">
        <f t="shared" si="9"/>
        <v>0.19807692307692307</v>
      </c>
      <c r="F54" s="37">
        <f t="shared" si="9"/>
        <v>0.21393841166936792</v>
      </c>
      <c r="G54" s="37">
        <f t="shared" si="9"/>
        <v>0.21333333333333335</v>
      </c>
      <c r="H54" s="37">
        <f t="shared" si="9"/>
        <v>0.22027972027972029</v>
      </c>
      <c r="I54" s="37">
        <f t="shared" si="9"/>
        <v>0.23152173913043478</v>
      </c>
      <c r="J54" s="37">
        <f t="shared" si="9"/>
        <v>0.24436536180308421</v>
      </c>
      <c r="K54" s="37">
        <f t="shared" si="9"/>
        <v>0.26973684210526316</v>
      </c>
      <c r="L54" s="37">
        <f t="shared" si="9"/>
        <v>0.30080213903743314</v>
      </c>
      <c r="M54" s="37">
        <f t="shared" si="9"/>
        <v>0.31515957446808512</v>
      </c>
      <c r="N54" s="37">
        <f t="shared" si="9"/>
        <v>0.33572453371592542</v>
      </c>
      <c r="O54" s="37">
        <f t="shared" si="9"/>
        <v>0.32736156351791529</v>
      </c>
      <c r="P54" s="37">
        <f t="shared" si="9"/>
        <v>0.36474694589877837</v>
      </c>
      <c r="Q54" s="37">
        <f t="shared" si="9"/>
        <v>0.37892791127541592</v>
      </c>
      <c r="R54" s="37">
        <f t="shared" si="9"/>
        <v>0.39880952380952384</v>
      </c>
      <c r="S54" s="37">
        <f t="shared" si="9"/>
        <v>0.37790697674418605</v>
      </c>
      <c r="T54" s="37">
        <f t="shared" si="9"/>
        <v>0.38704028021015763</v>
      </c>
      <c r="U54" s="7">
        <f>U21/U18</f>
        <v>0.38528896672504376</v>
      </c>
      <c r="V54" s="7">
        <f>V21/V18</f>
        <v>0.3890845070422535</v>
      </c>
    </row>
    <row r="55" spans="1:22" ht="18" customHeight="1">
      <c r="A55" s="36" t="s">
        <v>78</v>
      </c>
      <c r="B55" s="37">
        <f t="shared" ref="B55:T55" si="10">B22/B18</f>
        <v>5.3763440860215058E-3</v>
      </c>
      <c r="C55" s="37">
        <f t="shared" si="10"/>
        <v>3.2786885245901639E-3</v>
      </c>
      <c r="D55" s="37">
        <f t="shared" si="10"/>
        <v>4.9382716049382715E-3</v>
      </c>
      <c r="E55" s="37">
        <f t="shared" si="10"/>
        <v>5.7692307692307696E-3</v>
      </c>
      <c r="F55" s="37">
        <f t="shared" si="10"/>
        <v>4.8622366288492711E-3</v>
      </c>
      <c r="G55" s="37">
        <f t="shared" si="10"/>
        <v>1.037037037037037E-2</v>
      </c>
      <c r="H55" s="37">
        <f t="shared" si="10"/>
        <v>1.282051282051282E-2</v>
      </c>
      <c r="I55" s="37">
        <f t="shared" si="10"/>
        <v>1.6304347826086956E-2</v>
      </c>
      <c r="J55" s="37">
        <f t="shared" si="10"/>
        <v>1.7793594306049824E-2</v>
      </c>
      <c r="K55" s="37">
        <f t="shared" si="10"/>
        <v>2.5000000000000001E-2</v>
      </c>
      <c r="L55" s="37">
        <f t="shared" si="10"/>
        <v>2.8074866310160429E-2</v>
      </c>
      <c r="M55" s="37">
        <f t="shared" si="10"/>
        <v>2.7925531914893616E-2</v>
      </c>
      <c r="N55" s="37">
        <f t="shared" si="10"/>
        <v>3.2998565279770443E-2</v>
      </c>
      <c r="O55" s="37">
        <f t="shared" si="10"/>
        <v>3.7459283387622153E-2</v>
      </c>
      <c r="P55" s="37">
        <f t="shared" si="10"/>
        <v>4.712041884816754E-2</v>
      </c>
      <c r="Q55" s="37">
        <f t="shared" si="10"/>
        <v>5.1756007393715345E-2</v>
      </c>
      <c r="R55" s="37">
        <f t="shared" si="10"/>
        <v>4.7619047619047616E-2</v>
      </c>
      <c r="S55" s="37">
        <f t="shared" si="10"/>
        <v>5.8139534883720929E-2</v>
      </c>
      <c r="T55" s="37">
        <f t="shared" si="10"/>
        <v>5.2539404553415062E-2</v>
      </c>
      <c r="U55" s="7">
        <f>U22/U18</f>
        <v>5.2539404553415062E-2</v>
      </c>
      <c r="V55" s="7">
        <f>V22/V18</f>
        <v>5.8098591549295774E-2</v>
      </c>
    </row>
    <row r="56" spans="1:22" ht="18" customHeight="1">
      <c r="A56" s="30" t="s">
        <v>79</v>
      </c>
      <c r="B56" s="55">
        <f t="shared" ref="B56:T56" si="11">B23/B18</f>
        <v>5.3763440860215058E-3</v>
      </c>
      <c r="C56" s="55">
        <f t="shared" si="11"/>
        <v>6.5573770491803279E-3</v>
      </c>
      <c r="D56" s="55">
        <f t="shared" si="11"/>
        <v>2.4691358024691358E-3</v>
      </c>
      <c r="E56" s="55">
        <f t="shared" si="11"/>
        <v>0</v>
      </c>
      <c r="F56" s="55">
        <f t="shared" si="11"/>
        <v>0</v>
      </c>
      <c r="G56" s="55">
        <f t="shared" si="11"/>
        <v>0</v>
      </c>
      <c r="H56" s="55">
        <f t="shared" si="11"/>
        <v>0</v>
      </c>
      <c r="I56" s="55">
        <f t="shared" si="11"/>
        <v>1.0869565217391304E-3</v>
      </c>
      <c r="J56" s="55">
        <f t="shared" si="11"/>
        <v>3.5587188612099642E-3</v>
      </c>
      <c r="K56" s="55">
        <f t="shared" si="11"/>
        <v>5.263157894736842E-3</v>
      </c>
      <c r="L56" s="55">
        <f t="shared" si="11"/>
        <v>6.6844919786096255E-3</v>
      </c>
      <c r="M56" s="55">
        <f t="shared" si="11"/>
        <v>5.3191489361702126E-3</v>
      </c>
      <c r="N56" s="55">
        <f t="shared" si="11"/>
        <v>5.7388809182209472E-3</v>
      </c>
      <c r="O56" s="55">
        <f t="shared" si="11"/>
        <v>8.1433224755700327E-3</v>
      </c>
      <c r="P56" s="55">
        <f t="shared" si="11"/>
        <v>1.0471204188481676E-2</v>
      </c>
      <c r="Q56" s="55">
        <f t="shared" si="11"/>
        <v>1.4787430683918669E-2</v>
      </c>
      <c r="R56" s="55">
        <f t="shared" si="11"/>
        <v>1.5873015873015872E-2</v>
      </c>
      <c r="S56" s="55">
        <f t="shared" si="11"/>
        <v>1.5503875968992248E-2</v>
      </c>
      <c r="T56" s="55">
        <f t="shared" si="11"/>
        <v>1.7513134851138354E-2</v>
      </c>
      <c r="U56" s="95">
        <f>U23/U18</f>
        <v>2.1015761821366025E-2</v>
      </c>
      <c r="V56" s="95">
        <f>V23/V18</f>
        <v>2.1126760563380281E-2</v>
      </c>
    </row>
    <row r="57" spans="1:22" ht="18" customHeight="1">
      <c r="A57" s="32" t="s">
        <v>52</v>
      </c>
      <c r="B57" s="33"/>
      <c r="C57" s="33"/>
      <c r="D57" s="33"/>
      <c r="E57" s="33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</row>
    <row r="58" spans="1:22" ht="18" customHeight="1"/>
    <row r="59" spans="1:22" ht="18" customHeight="1"/>
    <row r="60" spans="1:22" ht="18" customHeight="1">
      <c r="A60" s="77" t="s">
        <v>49</v>
      </c>
      <c r="B60" s="78">
        <v>2002</v>
      </c>
      <c r="C60" s="78">
        <v>2003</v>
      </c>
      <c r="D60" s="78">
        <v>2004</v>
      </c>
      <c r="E60" s="78">
        <v>2005</v>
      </c>
      <c r="F60" s="78">
        <v>2006</v>
      </c>
      <c r="G60" s="78">
        <v>2007</v>
      </c>
      <c r="H60" s="78">
        <v>2008</v>
      </c>
      <c r="I60" s="78">
        <v>2009</v>
      </c>
      <c r="J60" s="78">
        <v>2010</v>
      </c>
      <c r="K60" s="78">
        <v>2011</v>
      </c>
      <c r="L60" s="78">
        <v>2012</v>
      </c>
      <c r="M60" s="78">
        <v>2013</v>
      </c>
      <c r="N60" s="78">
        <v>2014</v>
      </c>
      <c r="O60" s="78">
        <v>2015</v>
      </c>
      <c r="P60" s="78">
        <v>2016</v>
      </c>
      <c r="Q60" s="78">
        <v>2017</v>
      </c>
      <c r="R60" s="78">
        <v>2018</v>
      </c>
      <c r="S60" s="78">
        <v>2019</v>
      </c>
      <c r="T60" s="78">
        <v>2020</v>
      </c>
      <c r="U60" s="78">
        <v>2021</v>
      </c>
      <c r="V60" s="78">
        <v>2022</v>
      </c>
    </row>
    <row r="61" spans="1:22" ht="18" customHeight="1">
      <c r="A61" s="27" t="s">
        <v>74</v>
      </c>
      <c r="B61" s="52">
        <f t="shared" ref="B61:T61" si="12">SUM(B62:B66)</f>
        <v>1</v>
      </c>
      <c r="C61" s="52">
        <f t="shared" si="12"/>
        <v>0.99999999999999989</v>
      </c>
      <c r="D61" s="52">
        <f t="shared" si="12"/>
        <v>1</v>
      </c>
      <c r="E61" s="52">
        <f t="shared" si="12"/>
        <v>1</v>
      </c>
      <c r="F61" s="52">
        <f t="shared" si="12"/>
        <v>1</v>
      </c>
      <c r="G61" s="52">
        <f t="shared" si="12"/>
        <v>1</v>
      </c>
      <c r="H61" s="52">
        <f t="shared" si="12"/>
        <v>1</v>
      </c>
      <c r="I61" s="52">
        <f t="shared" si="12"/>
        <v>1</v>
      </c>
      <c r="J61" s="52">
        <f t="shared" si="12"/>
        <v>1</v>
      </c>
      <c r="K61" s="52">
        <f t="shared" si="12"/>
        <v>0.99999999999999989</v>
      </c>
      <c r="L61" s="52">
        <f t="shared" si="12"/>
        <v>1</v>
      </c>
      <c r="M61" s="52">
        <f t="shared" si="12"/>
        <v>1</v>
      </c>
      <c r="N61" s="52">
        <f t="shared" si="12"/>
        <v>1</v>
      </c>
      <c r="O61" s="52">
        <f t="shared" si="12"/>
        <v>1</v>
      </c>
      <c r="P61" s="52">
        <f t="shared" si="12"/>
        <v>1</v>
      </c>
      <c r="Q61" s="52">
        <f t="shared" si="12"/>
        <v>0.99999999999999989</v>
      </c>
      <c r="R61" s="52">
        <f t="shared" si="12"/>
        <v>1</v>
      </c>
      <c r="S61" s="52">
        <f t="shared" si="12"/>
        <v>0.99999999999999989</v>
      </c>
      <c r="T61" s="52">
        <f t="shared" si="12"/>
        <v>1.0000000000000002</v>
      </c>
      <c r="U61" s="52">
        <f>SUM(U62:U66)</f>
        <v>0.99999999999999989</v>
      </c>
      <c r="V61" s="52">
        <f>SUM(V62:V66)</f>
        <v>0.99999999999999989</v>
      </c>
    </row>
    <row r="62" spans="1:22" ht="18" customHeight="1">
      <c r="A62" s="36" t="s">
        <v>75</v>
      </c>
      <c r="B62" s="7">
        <f t="shared" ref="B62:T62" si="13">B29/B28</f>
        <v>0.16352201257861634</v>
      </c>
      <c r="C62" s="7">
        <f t="shared" si="13"/>
        <v>0.16226415094339622</v>
      </c>
      <c r="D62" s="7">
        <f t="shared" si="13"/>
        <v>0.15835777126099707</v>
      </c>
      <c r="E62" s="7">
        <f t="shared" si="13"/>
        <v>0.17324561403508773</v>
      </c>
      <c r="F62" s="7">
        <f t="shared" si="13"/>
        <v>0.176056338028169</v>
      </c>
      <c r="G62" s="7">
        <f t="shared" si="13"/>
        <v>0.17806041335453099</v>
      </c>
      <c r="H62" s="7">
        <f t="shared" si="13"/>
        <v>0.18146718146718147</v>
      </c>
      <c r="I62" s="7">
        <f t="shared" si="13"/>
        <v>0.19464720194647203</v>
      </c>
      <c r="J62" s="7">
        <f t="shared" si="13"/>
        <v>0.19094247246022031</v>
      </c>
      <c r="K62" s="7">
        <f t="shared" si="13"/>
        <v>0.20050761421319796</v>
      </c>
      <c r="L62" s="7">
        <f t="shared" si="13"/>
        <v>0.20965692503176619</v>
      </c>
      <c r="M62" s="7">
        <f t="shared" si="13"/>
        <v>0.23337679269882661</v>
      </c>
      <c r="N62" s="7">
        <f t="shared" si="13"/>
        <v>0.23333333333333334</v>
      </c>
      <c r="O62" s="7">
        <f t="shared" si="13"/>
        <v>0.21604938271604937</v>
      </c>
      <c r="P62" s="7">
        <f t="shared" si="13"/>
        <v>0.19476268412438624</v>
      </c>
      <c r="Q62" s="7">
        <f t="shared" si="13"/>
        <v>0.18302828618968386</v>
      </c>
      <c r="R62" s="7">
        <f t="shared" si="13"/>
        <v>0.17894736842105263</v>
      </c>
      <c r="S62" s="7">
        <f t="shared" si="13"/>
        <v>0.17340067340067339</v>
      </c>
      <c r="T62" s="7">
        <f t="shared" si="13"/>
        <v>0.18020679468242246</v>
      </c>
      <c r="U62" s="7">
        <f>U29/U28</f>
        <v>0.15838509316770186</v>
      </c>
      <c r="V62" s="7">
        <f>V29/V28</f>
        <v>0.1679506933744222</v>
      </c>
    </row>
    <row r="63" spans="1:22" ht="18" customHeight="1">
      <c r="A63" s="36" t="s">
        <v>76</v>
      </c>
      <c r="B63" s="37">
        <f t="shared" ref="B63:T63" si="14">B30/B28</f>
        <v>0.62893081761006286</v>
      </c>
      <c r="C63" s="37">
        <f t="shared" si="14"/>
        <v>0.65660377358490563</v>
      </c>
      <c r="D63" s="37">
        <f t="shared" si="14"/>
        <v>0.65102639296187681</v>
      </c>
      <c r="E63" s="37">
        <f t="shared" si="14"/>
        <v>0.62061403508771928</v>
      </c>
      <c r="F63" s="37">
        <f t="shared" si="14"/>
        <v>0.58626760563380287</v>
      </c>
      <c r="G63" s="37">
        <f t="shared" si="14"/>
        <v>0.5977742448330684</v>
      </c>
      <c r="H63" s="37">
        <f t="shared" si="14"/>
        <v>0.58944658944658945</v>
      </c>
      <c r="I63" s="37">
        <f t="shared" si="14"/>
        <v>0.55596107055961075</v>
      </c>
      <c r="J63" s="37">
        <f t="shared" si="14"/>
        <v>0.54589963280293763</v>
      </c>
      <c r="K63" s="37">
        <f t="shared" si="14"/>
        <v>0.5266497461928934</v>
      </c>
      <c r="L63" s="37">
        <f t="shared" si="14"/>
        <v>0.4993646759847522</v>
      </c>
      <c r="M63" s="37">
        <f t="shared" si="14"/>
        <v>0.46153846153846156</v>
      </c>
      <c r="N63" s="37">
        <f t="shared" si="14"/>
        <v>0.45833333333333331</v>
      </c>
      <c r="O63" s="37">
        <f t="shared" si="14"/>
        <v>0.4521604938271605</v>
      </c>
      <c r="P63" s="37">
        <f t="shared" si="14"/>
        <v>0.41243862520458263</v>
      </c>
      <c r="Q63" s="37">
        <f t="shared" si="14"/>
        <v>0.40266222961730447</v>
      </c>
      <c r="R63" s="37">
        <f t="shared" si="14"/>
        <v>0.39824561403508774</v>
      </c>
      <c r="S63" s="37">
        <f t="shared" si="14"/>
        <v>0.39393939393939392</v>
      </c>
      <c r="T63" s="37">
        <f t="shared" si="14"/>
        <v>0.36336779911373707</v>
      </c>
      <c r="U63" s="7">
        <f>U30/U28</f>
        <v>0.38198757763975155</v>
      </c>
      <c r="V63" s="7">
        <f>V30/V28</f>
        <v>0.35747303543913711</v>
      </c>
    </row>
    <row r="64" spans="1:22" ht="18" customHeight="1">
      <c r="A64" s="36" t="s">
        <v>77</v>
      </c>
      <c r="B64" s="37">
        <f t="shared" ref="B64:T64" si="15">B31/B28</f>
        <v>0.18867924528301888</v>
      </c>
      <c r="C64" s="37">
        <f t="shared" si="15"/>
        <v>0.16981132075471697</v>
      </c>
      <c r="D64" s="37">
        <f t="shared" si="15"/>
        <v>0.17888563049853373</v>
      </c>
      <c r="E64" s="37">
        <f t="shared" si="15"/>
        <v>0.19517543859649122</v>
      </c>
      <c r="F64" s="37">
        <f t="shared" si="15"/>
        <v>0.22887323943661972</v>
      </c>
      <c r="G64" s="37">
        <f t="shared" si="15"/>
        <v>0.21939586645468998</v>
      </c>
      <c r="H64" s="37">
        <f t="shared" si="15"/>
        <v>0.21621621621621623</v>
      </c>
      <c r="I64" s="37">
        <f t="shared" si="15"/>
        <v>0.22992700729927007</v>
      </c>
      <c r="J64" s="37">
        <f t="shared" si="15"/>
        <v>0.24357405140758873</v>
      </c>
      <c r="K64" s="37">
        <f t="shared" si="15"/>
        <v>0.2512690355329949</v>
      </c>
      <c r="L64" s="37">
        <f t="shared" si="15"/>
        <v>0.26556543837357049</v>
      </c>
      <c r="M64" s="37">
        <f t="shared" si="15"/>
        <v>0.28292046936114734</v>
      </c>
      <c r="N64" s="37">
        <f t="shared" si="15"/>
        <v>0.27777777777777779</v>
      </c>
      <c r="O64" s="37">
        <f t="shared" si="15"/>
        <v>0.29475308641975306</v>
      </c>
      <c r="P64" s="37">
        <f t="shared" si="15"/>
        <v>0.34206219312602293</v>
      </c>
      <c r="Q64" s="37">
        <f t="shared" si="15"/>
        <v>0.3577371048252912</v>
      </c>
      <c r="R64" s="37">
        <f t="shared" si="15"/>
        <v>0.36315789473684212</v>
      </c>
      <c r="S64" s="37">
        <f t="shared" si="15"/>
        <v>0.37205387205387208</v>
      </c>
      <c r="T64" s="37">
        <f t="shared" si="15"/>
        <v>0.39143279172821271</v>
      </c>
      <c r="U64" s="7">
        <f>U31/U28</f>
        <v>0.39285714285714285</v>
      </c>
      <c r="V64" s="7">
        <f>V31/V28</f>
        <v>0.41140215716486905</v>
      </c>
    </row>
    <row r="65" spans="1:22" ht="18" customHeight="1">
      <c r="A65" s="36" t="s">
        <v>78</v>
      </c>
      <c r="B65" s="37">
        <f t="shared" ref="B65:T65" si="16">B32/B28</f>
        <v>1.8867924528301886E-2</v>
      </c>
      <c r="C65" s="37">
        <f t="shared" si="16"/>
        <v>3.7735849056603774E-3</v>
      </c>
      <c r="D65" s="37">
        <f t="shared" si="16"/>
        <v>8.7976539589442824E-3</v>
      </c>
      <c r="E65" s="37">
        <f t="shared" si="16"/>
        <v>8.771929824561403E-3</v>
      </c>
      <c r="F65" s="37">
        <f t="shared" si="16"/>
        <v>7.0422535211267607E-3</v>
      </c>
      <c r="G65" s="37">
        <f t="shared" si="16"/>
        <v>3.1796502384737681E-3</v>
      </c>
      <c r="H65" s="37">
        <f t="shared" si="16"/>
        <v>1.1583011583011582E-2</v>
      </c>
      <c r="I65" s="37">
        <f t="shared" si="16"/>
        <v>1.824817518248175E-2</v>
      </c>
      <c r="J65" s="37">
        <f t="shared" si="16"/>
        <v>1.7135862913096694E-2</v>
      </c>
      <c r="K65" s="37">
        <f t="shared" si="16"/>
        <v>1.7766497461928935E-2</v>
      </c>
      <c r="L65" s="37">
        <f t="shared" si="16"/>
        <v>2.0330368487928845E-2</v>
      </c>
      <c r="M65" s="37">
        <f t="shared" si="16"/>
        <v>1.5645371577574969E-2</v>
      </c>
      <c r="N65" s="37">
        <f t="shared" si="16"/>
        <v>2.361111111111111E-2</v>
      </c>
      <c r="O65" s="37">
        <f t="shared" si="16"/>
        <v>2.9320987654320986E-2</v>
      </c>
      <c r="P65" s="37">
        <f t="shared" si="16"/>
        <v>3.7643207855973811E-2</v>
      </c>
      <c r="Q65" s="37">
        <f t="shared" si="16"/>
        <v>4.1597337770382693E-2</v>
      </c>
      <c r="R65" s="37">
        <f t="shared" si="16"/>
        <v>4.0350877192982457E-2</v>
      </c>
      <c r="S65" s="37">
        <f t="shared" si="16"/>
        <v>3.8720538720538718E-2</v>
      </c>
      <c r="T65" s="37">
        <f t="shared" si="16"/>
        <v>4.1358936484490398E-2</v>
      </c>
      <c r="U65" s="7">
        <f>U32/U28</f>
        <v>4.3478260869565216E-2</v>
      </c>
      <c r="V65" s="7">
        <f>V32/V28</f>
        <v>4.6224961479198766E-2</v>
      </c>
    </row>
    <row r="66" spans="1:22" ht="18" customHeight="1">
      <c r="A66" s="30" t="s">
        <v>79</v>
      </c>
      <c r="B66" s="55">
        <f t="shared" ref="B66:T66" si="17">B33/B28</f>
        <v>0</v>
      </c>
      <c r="C66" s="55">
        <f t="shared" si="17"/>
        <v>7.5471698113207548E-3</v>
      </c>
      <c r="D66" s="55">
        <f t="shared" si="17"/>
        <v>2.9325513196480938E-3</v>
      </c>
      <c r="E66" s="55">
        <f t="shared" si="17"/>
        <v>2.1929824561403508E-3</v>
      </c>
      <c r="F66" s="55">
        <f t="shared" si="17"/>
        <v>1.7605633802816902E-3</v>
      </c>
      <c r="G66" s="55">
        <f t="shared" si="17"/>
        <v>1.589825119236884E-3</v>
      </c>
      <c r="H66" s="55">
        <f t="shared" si="17"/>
        <v>1.287001287001287E-3</v>
      </c>
      <c r="I66" s="55">
        <f t="shared" si="17"/>
        <v>1.2165450121654502E-3</v>
      </c>
      <c r="J66" s="55">
        <f t="shared" si="17"/>
        <v>2.4479804161566705E-3</v>
      </c>
      <c r="K66" s="55">
        <f t="shared" si="17"/>
        <v>3.8071065989847717E-3</v>
      </c>
      <c r="L66" s="55">
        <f t="shared" si="17"/>
        <v>5.0825921219822112E-3</v>
      </c>
      <c r="M66" s="55">
        <f t="shared" si="17"/>
        <v>6.51890482398957E-3</v>
      </c>
      <c r="N66" s="55">
        <f t="shared" si="17"/>
        <v>6.9444444444444441E-3</v>
      </c>
      <c r="O66" s="55">
        <f t="shared" si="17"/>
        <v>7.716049382716049E-3</v>
      </c>
      <c r="P66" s="55">
        <f t="shared" si="17"/>
        <v>1.3093289689034371E-2</v>
      </c>
      <c r="Q66" s="55">
        <f t="shared" si="17"/>
        <v>1.4975041597337771E-2</v>
      </c>
      <c r="R66" s="55">
        <f t="shared" si="17"/>
        <v>1.9298245614035089E-2</v>
      </c>
      <c r="S66" s="55">
        <f t="shared" si="17"/>
        <v>2.1885521885521887E-2</v>
      </c>
      <c r="T66" s="55">
        <f t="shared" si="17"/>
        <v>2.3633677991137372E-2</v>
      </c>
      <c r="U66" s="95">
        <f>U33/U28</f>
        <v>2.3291925465838508E-2</v>
      </c>
      <c r="V66" s="95">
        <f>V33/V28</f>
        <v>1.6949152542372881E-2</v>
      </c>
    </row>
    <row r="67" spans="1:22" ht="18" customHeight="1">
      <c r="A67" s="32" t="s">
        <v>52</v>
      </c>
      <c r="B67" s="33"/>
      <c r="C67" s="33"/>
      <c r="D67" s="33"/>
      <c r="E67" s="33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</row>
    <row r="68" spans="1:22" ht="18" customHeight="1"/>
    <row r="71" spans="1:22" ht="15.95" customHeight="1"/>
    <row r="74" spans="1:22" ht="15.95" customHeight="1"/>
    <row r="77" spans="1:22" ht="15.95" customHeight="1"/>
    <row r="78" spans="1:22" ht="15.95" customHeight="1"/>
    <row r="85" ht="15.95" customHeight="1"/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V118"/>
  <sheetViews>
    <sheetView zoomScale="75" workbookViewId="0">
      <selection activeCell="V50" sqref="V50"/>
    </sheetView>
  </sheetViews>
  <sheetFormatPr defaultColWidth="10.875" defaultRowHeight="15"/>
  <cols>
    <col min="1" max="1" width="22" style="5" customWidth="1"/>
    <col min="2" max="16384" width="10.875" style="5"/>
  </cols>
  <sheetData>
    <row r="1" spans="1:22" ht="30.75" customHeight="1">
      <c r="A1" s="43" t="s">
        <v>0</v>
      </c>
    </row>
    <row r="2" spans="1:22" ht="30.75" customHeight="1">
      <c r="A2" s="44" t="s">
        <v>7</v>
      </c>
    </row>
    <row r="3" spans="1:22" ht="18" customHeight="1"/>
    <row r="4" spans="1:22" ht="18" customHeight="1"/>
    <row r="5" spans="1:22" ht="18" customHeight="1">
      <c r="A5" s="33" t="s">
        <v>81</v>
      </c>
    </row>
    <row r="6" spans="1:22" ht="18" customHeight="1"/>
    <row r="7" spans="1:22" customFormat="1" ht="18" customHeight="1">
      <c r="A7" s="77" t="s">
        <v>14</v>
      </c>
      <c r="B7" s="78">
        <v>2002</v>
      </c>
      <c r="C7" s="78">
        <v>2003</v>
      </c>
      <c r="D7" s="78">
        <v>2004</v>
      </c>
      <c r="E7" s="78">
        <v>2005</v>
      </c>
      <c r="F7" s="78">
        <v>2006</v>
      </c>
      <c r="G7" s="78">
        <v>2007</v>
      </c>
      <c r="H7" s="78">
        <v>2008</v>
      </c>
      <c r="I7" s="78">
        <v>2009</v>
      </c>
      <c r="J7" s="78">
        <v>2010</v>
      </c>
      <c r="K7" s="78">
        <v>2011</v>
      </c>
      <c r="L7" s="78">
        <v>2012</v>
      </c>
      <c r="M7" s="78">
        <v>2013</v>
      </c>
      <c r="N7" s="78">
        <v>2014</v>
      </c>
      <c r="O7" s="78">
        <v>2015</v>
      </c>
      <c r="P7" s="78">
        <v>2016</v>
      </c>
      <c r="Q7" s="78">
        <v>2017</v>
      </c>
      <c r="R7" s="78">
        <v>2018</v>
      </c>
      <c r="S7" s="78">
        <v>2019</v>
      </c>
      <c r="T7" s="78">
        <v>2020</v>
      </c>
      <c r="U7" s="78">
        <v>2021</v>
      </c>
      <c r="V7" s="78">
        <v>2022</v>
      </c>
    </row>
    <row r="8" spans="1:22" customFormat="1" ht="18" customHeight="1">
      <c r="A8" s="56" t="s">
        <v>82</v>
      </c>
      <c r="B8" s="40">
        <v>401</v>
      </c>
      <c r="C8" s="40">
        <v>637</v>
      </c>
      <c r="D8" s="40">
        <v>802</v>
      </c>
      <c r="E8" s="40">
        <v>1024</v>
      </c>
      <c r="F8" s="40">
        <v>1229</v>
      </c>
      <c r="G8" s="40">
        <v>1339</v>
      </c>
      <c r="H8" s="40">
        <v>1651</v>
      </c>
      <c r="I8" s="40">
        <v>1752</v>
      </c>
      <c r="J8" s="40">
        <v>1662</v>
      </c>
      <c r="K8" s="40">
        <v>1522</v>
      </c>
      <c r="L8" s="40">
        <v>1496</v>
      </c>
      <c r="M8" s="40">
        <v>1462</v>
      </c>
      <c r="N8" s="40">
        <v>1372</v>
      </c>
      <c r="O8" s="40">
        <v>1260</v>
      </c>
      <c r="P8" s="40">
        <v>1221</v>
      </c>
      <c r="Q8" s="40">
        <v>1217</v>
      </c>
      <c r="R8" s="40">
        <v>1152</v>
      </c>
      <c r="S8" s="40">
        <v>1187</v>
      </c>
      <c r="T8" s="40">
        <v>1335</v>
      </c>
      <c r="U8" s="40">
        <v>1337</v>
      </c>
      <c r="V8" s="40">
        <v>1357</v>
      </c>
    </row>
    <row r="9" spans="1:22" customFormat="1" ht="18" customHeight="1">
      <c r="A9" s="36" t="s">
        <v>83</v>
      </c>
      <c r="B9" s="6">
        <v>80</v>
      </c>
      <c r="C9" s="6">
        <v>82</v>
      </c>
      <c r="D9" s="6">
        <v>84</v>
      </c>
      <c r="E9" s="6">
        <v>140</v>
      </c>
      <c r="F9" s="6">
        <v>166</v>
      </c>
      <c r="G9" s="6">
        <v>857</v>
      </c>
      <c r="H9" s="6">
        <v>1041</v>
      </c>
      <c r="I9" s="6">
        <v>1059</v>
      </c>
      <c r="J9" s="6">
        <v>1022</v>
      </c>
      <c r="K9" s="6">
        <v>950</v>
      </c>
      <c r="L9" s="6">
        <v>938</v>
      </c>
      <c r="M9" s="6">
        <v>909</v>
      </c>
      <c r="N9" s="6">
        <v>845</v>
      </c>
      <c r="O9" s="6">
        <v>734</v>
      </c>
      <c r="P9" s="6">
        <v>723</v>
      </c>
      <c r="Q9" s="6">
        <v>707</v>
      </c>
      <c r="R9" s="6">
        <v>650</v>
      </c>
      <c r="S9" s="6">
        <v>630</v>
      </c>
      <c r="T9" s="6">
        <v>653</v>
      </c>
      <c r="U9" s="6">
        <v>588</v>
      </c>
      <c r="V9" s="6">
        <v>591</v>
      </c>
    </row>
    <row r="10" spans="1:22" customFormat="1" ht="18" customHeight="1">
      <c r="A10" s="36" t="s">
        <v>84</v>
      </c>
      <c r="B10" s="6">
        <v>118</v>
      </c>
      <c r="C10" s="6">
        <v>282</v>
      </c>
      <c r="D10" s="6">
        <v>413</v>
      </c>
      <c r="E10" s="6">
        <v>537</v>
      </c>
      <c r="F10" s="6">
        <v>653</v>
      </c>
      <c r="G10" s="6">
        <v>38</v>
      </c>
      <c r="H10" s="6">
        <v>33</v>
      </c>
      <c r="I10" s="6">
        <v>34</v>
      </c>
      <c r="J10" s="6">
        <v>27</v>
      </c>
      <c r="K10" s="6">
        <v>28</v>
      </c>
      <c r="L10" s="6">
        <v>26</v>
      </c>
      <c r="M10" s="6">
        <v>25</v>
      </c>
      <c r="N10" s="6">
        <v>24</v>
      </c>
      <c r="O10" s="6">
        <v>26</v>
      </c>
      <c r="P10" s="6">
        <v>26</v>
      </c>
      <c r="Q10" s="6">
        <v>24</v>
      </c>
      <c r="R10" s="6">
        <v>25</v>
      </c>
      <c r="S10" s="6">
        <v>27</v>
      </c>
      <c r="T10" s="6">
        <v>31</v>
      </c>
      <c r="U10" s="6">
        <v>93</v>
      </c>
      <c r="V10" s="6">
        <v>84</v>
      </c>
    </row>
    <row r="11" spans="1:22" customFormat="1" ht="18" customHeight="1">
      <c r="A11" s="36" t="s">
        <v>85</v>
      </c>
      <c r="B11" s="6">
        <v>117</v>
      </c>
      <c r="C11" s="6">
        <v>144</v>
      </c>
      <c r="D11" s="6">
        <v>154</v>
      </c>
      <c r="E11" s="6">
        <v>175</v>
      </c>
      <c r="F11" s="6">
        <v>208</v>
      </c>
      <c r="G11" s="6">
        <v>256</v>
      </c>
      <c r="H11" s="6">
        <v>368</v>
      </c>
      <c r="I11" s="6">
        <v>409</v>
      </c>
      <c r="J11" s="6">
        <v>387</v>
      </c>
      <c r="K11" s="6">
        <v>347</v>
      </c>
      <c r="L11" s="6">
        <v>327</v>
      </c>
      <c r="M11" s="6">
        <v>330</v>
      </c>
      <c r="N11" s="6">
        <v>318</v>
      </c>
      <c r="O11" s="6">
        <v>307</v>
      </c>
      <c r="P11" s="6">
        <v>285</v>
      </c>
      <c r="Q11" s="6">
        <v>278</v>
      </c>
      <c r="R11" s="6">
        <v>275</v>
      </c>
      <c r="S11" s="6">
        <v>286</v>
      </c>
      <c r="T11" s="6">
        <v>330</v>
      </c>
      <c r="U11" s="6">
        <v>319</v>
      </c>
      <c r="V11" s="6">
        <v>316</v>
      </c>
    </row>
    <row r="12" spans="1:22" customFormat="1" ht="18" customHeight="1">
      <c r="A12" s="36" t="s">
        <v>86</v>
      </c>
      <c r="B12" s="6">
        <v>0</v>
      </c>
      <c r="C12" s="6">
        <v>0</v>
      </c>
      <c r="D12" s="6">
        <v>0</v>
      </c>
      <c r="E12" s="6">
        <v>1</v>
      </c>
      <c r="F12" s="6">
        <v>1</v>
      </c>
      <c r="G12" s="6">
        <v>3</v>
      </c>
      <c r="H12" s="6">
        <v>5</v>
      </c>
      <c r="I12" s="6">
        <v>4</v>
      </c>
      <c r="J12" s="6">
        <v>2</v>
      </c>
      <c r="K12" s="6">
        <v>3</v>
      </c>
      <c r="L12" s="6">
        <v>4</v>
      </c>
      <c r="M12" s="6">
        <v>5</v>
      </c>
      <c r="N12" s="6">
        <v>3</v>
      </c>
      <c r="O12" s="6">
        <v>5</v>
      </c>
      <c r="P12" s="6">
        <v>5</v>
      </c>
      <c r="Q12" s="6">
        <v>8</v>
      </c>
      <c r="R12" s="6">
        <v>10</v>
      </c>
      <c r="S12" s="6">
        <v>6</v>
      </c>
      <c r="T12" s="6">
        <v>6</v>
      </c>
      <c r="U12" s="6">
        <v>5</v>
      </c>
      <c r="V12" s="6">
        <v>4</v>
      </c>
    </row>
    <row r="13" spans="1:22" customFormat="1" ht="18" customHeight="1">
      <c r="A13" s="36" t="s">
        <v>87</v>
      </c>
      <c r="B13" s="6">
        <v>5</v>
      </c>
      <c r="C13" s="6">
        <v>8</v>
      </c>
      <c r="D13" s="6">
        <v>11</v>
      </c>
      <c r="E13" s="6">
        <v>13</v>
      </c>
      <c r="F13" s="6">
        <v>13</v>
      </c>
      <c r="G13" s="6">
        <v>19</v>
      </c>
      <c r="H13" s="6">
        <v>17</v>
      </c>
      <c r="I13" s="6">
        <v>19</v>
      </c>
      <c r="J13" s="6">
        <v>18</v>
      </c>
      <c r="K13" s="6">
        <v>10</v>
      </c>
      <c r="L13" s="6">
        <v>13</v>
      </c>
      <c r="M13" s="6">
        <v>11</v>
      </c>
      <c r="N13" s="6">
        <v>7</v>
      </c>
      <c r="O13" s="6">
        <v>14</v>
      </c>
      <c r="P13" s="6">
        <v>15</v>
      </c>
      <c r="Q13" s="6">
        <v>18</v>
      </c>
      <c r="R13" s="6">
        <v>19</v>
      </c>
      <c r="S13" s="6">
        <v>35</v>
      </c>
      <c r="T13" s="6">
        <v>76</v>
      </c>
      <c r="U13" s="6">
        <v>80</v>
      </c>
      <c r="V13" s="6">
        <v>73</v>
      </c>
    </row>
    <row r="14" spans="1:22" customFormat="1" ht="18" customHeight="1">
      <c r="A14" s="36" t="s">
        <v>88</v>
      </c>
      <c r="B14" s="6">
        <v>72</v>
      </c>
      <c r="C14" s="6">
        <v>112</v>
      </c>
      <c r="D14" s="6">
        <v>127</v>
      </c>
      <c r="E14" s="6">
        <v>140</v>
      </c>
      <c r="F14" s="6">
        <v>164</v>
      </c>
      <c r="G14" s="6">
        <v>141</v>
      </c>
      <c r="H14" s="6">
        <v>156</v>
      </c>
      <c r="I14" s="6">
        <v>198</v>
      </c>
      <c r="J14" s="6">
        <v>177</v>
      </c>
      <c r="K14" s="6">
        <v>158</v>
      </c>
      <c r="L14" s="6">
        <v>160</v>
      </c>
      <c r="M14" s="6">
        <v>155</v>
      </c>
      <c r="N14" s="6">
        <v>147</v>
      </c>
      <c r="O14" s="6">
        <v>144</v>
      </c>
      <c r="P14" s="6">
        <v>140</v>
      </c>
      <c r="Q14" s="6">
        <v>148</v>
      </c>
      <c r="R14" s="6">
        <v>141</v>
      </c>
      <c r="S14" s="6">
        <v>168</v>
      </c>
      <c r="T14" s="6">
        <v>201</v>
      </c>
      <c r="U14" s="6">
        <v>213</v>
      </c>
      <c r="V14" s="6">
        <v>250</v>
      </c>
    </row>
    <row r="15" spans="1:22" customFormat="1" ht="18" customHeight="1">
      <c r="A15" s="36" t="s">
        <v>89</v>
      </c>
      <c r="B15" s="6">
        <v>9</v>
      </c>
      <c r="C15" s="6">
        <v>9</v>
      </c>
      <c r="D15" s="6">
        <v>13</v>
      </c>
      <c r="E15" s="6">
        <v>18</v>
      </c>
      <c r="F15" s="6">
        <v>24</v>
      </c>
      <c r="G15" s="6">
        <v>25</v>
      </c>
      <c r="H15" s="6">
        <v>31</v>
      </c>
      <c r="I15" s="6">
        <v>29</v>
      </c>
      <c r="J15" s="6">
        <v>29</v>
      </c>
      <c r="K15" s="6">
        <v>26</v>
      </c>
      <c r="L15" s="6">
        <v>28</v>
      </c>
      <c r="M15" s="6">
        <v>27</v>
      </c>
      <c r="N15" s="6">
        <v>28</v>
      </c>
      <c r="O15" s="6">
        <v>30</v>
      </c>
      <c r="P15" s="6">
        <v>27</v>
      </c>
      <c r="Q15" s="6">
        <v>34</v>
      </c>
      <c r="R15" s="6">
        <v>32</v>
      </c>
      <c r="S15" s="6">
        <v>35</v>
      </c>
      <c r="T15" s="6">
        <v>38</v>
      </c>
      <c r="U15" s="6">
        <v>39</v>
      </c>
      <c r="V15" s="6">
        <v>37</v>
      </c>
    </row>
    <row r="16" spans="1:22" customFormat="1" ht="18" customHeight="1">
      <c r="A16" s="30" t="s">
        <v>90</v>
      </c>
      <c r="B16" s="54">
        <v>0</v>
      </c>
      <c r="C16" s="54">
        <v>0</v>
      </c>
      <c r="D16" s="54">
        <v>0</v>
      </c>
      <c r="E16" s="54">
        <v>0</v>
      </c>
      <c r="F16" s="54">
        <v>0</v>
      </c>
      <c r="G16" s="54">
        <v>0</v>
      </c>
      <c r="H16" s="54">
        <v>0</v>
      </c>
      <c r="I16" s="54">
        <v>0</v>
      </c>
      <c r="J16" s="54">
        <v>0</v>
      </c>
      <c r="K16" s="54">
        <v>0</v>
      </c>
      <c r="L16" s="54">
        <v>0</v>
      </c>
      <c r="M16" s="54">
        <v>0</v>
      </c>
      <c r="N16" s="54">
        <v>0</v>
      </c>
      <c r="O16" s="54">
        <v>0</v>
      </c>
      <c r="P16" s="54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2</v>
      </c>
    </row>
    <row r="17" spans="1:22" customFormat="1" ht="18" customHeight="1">
      <c r="A17" s="32" t="s">
        <v>47</v>
      </c>
      <c r="B17" s="33"/>
      <c r="C17" s="33"/>
      <c r="D17" s="33"/>
      <c r="E17" s="33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</row>
    <row r="18" spans="1:22" customFormat="1" ht="18" customHeight="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customFormat="1" ht="18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customFormat="1" ht="18" customHeight="1">
      <c r="A20" s="77" t="s">
        <v>48</v>
      </c>
      <c r="B20" s="78">
        <v>2002</v>
      </c>
      <c r="C20" s="78">
        <v>2003</v>
      </c>
      <c r="D20" s="78">
        <v>2004</v>
      </c>
      <c r="E20" s="78">
        <v>2005</v>
      </c>
      <c r="F20" s="78">
        <v>2006</v>
      </c>
      <c r="G20" s="78">
        <v>2007</v>
      </c>
      <c r="H20" s="78">
        <v>2008</v>
      </c>
      <c r="I20" s="78">
        <v>2009</v>
      </c>
      <c r="J20" s="78">
        <v>2010</v>
      </c>
      <c r="K20" s="78">
        <v>2011</v>
      </c>
      <c r="L20" s="78">
        <v>2012</v>
      </c>
      <c r="M20" s="78">
        <v>2013</v>
      </c>
      <c r="N20" s="78">
        <v>2014</v>
      </c>
      <c r="O20" s="78">
        <v>2015</v>
      </c>
      <c r="P20" s="78">
        <v>2016</v>
      </c>
      <c r="Q20" s="78">
        <v>2017</v>
      </c>
      <c r="R20" s="78">
        <v>2018</v>
      </c>
      <c r="S20" s="78">
        <v>2019</v>
      </c>
      <c r="T20" s="78">
        <v>2020</v>
      </c>
      <c r="U20" s="78">
        <v>2021</v>
      </c>
      <c r="V20" s="78">
        <v>2022</v>
      </c>
    </row>
    <row r="21" spans="1:22" customFormat="1" ht="18" customHeight="1">
      <c r="A21" s="56" t="s">
        <v>82</v>
      </c>
      <c r="B21" s="40">
        <v>220</v>
      </c>
      <c r="C21" s="40">
        <v>348</v>
      </c>
      <c r="D21" s="40">
        <v>442</v>
      </c>
      <c r="E21" s="40">
        <v>553</v>
      </c>
      <c r="F21" s="40">
        <v>642</v>
      </c>
      <c r="G21" s="40">
        <v>701</v>
      </c>
      <c r="H21" s="40">
        <v>868</v>
      </c>
      <c r="I21" s="40">
        <v>930</v>
      </c>
      <c r="J21" s="40">
        <v>852</v>
      </c>
      <c r="K21" s="40">
        <v>761</v>
      </c>
      <c r="L21" s="40">
        <v>737</v>
      </c>
      <c r="M21" s="40">
        <v>734</v>
      </c>
      <c r="N21" s="40">
        <v>682</v>
      </c>
      <c r="O21" s="40">
        <v>621</v>
      </c>
      <c r="P21" s="40">
        <v>599</v>
      </c>
      <c r="Q21" s="40">
        <v>584</v>
      </c>
      <c r="R21" s="40">
        <v>548</v>
      </c>
      <c r="S21" s="40">
        <v>561</v>
      </c>
      <c r="T21" s="40">
        <v>626</v>
      </c>
      <c r="U21" s="40">
        <v>643</v>
      </c>
      <c r="V21" s="40">
        <v>643</v>
      </c>
    </row>
    <row r="22" spans="1:22" customFormat="1" ht="18" customHeight="1">
      <c r="A22" s="36" t="s">
        <v>83</v>
      </c>
      <c r="B22" s="6">
        <v>45</v>
      </c>
      <c r="C22" s="6">
        <v>49</v>
      </c>
      <c r="D22" s="6">
        <v>49</v>
      </c>
      <c r="E22" s="6">
        <v>76</v>
      </c>
      <c r="F22" s="6">
        <v>90</v>
      </c>
      <c r="G22" s="6">
        <v>436</v>
      </c>
      <c r="H22" s="6">
        <v>524</v>
      </c>
      <c r="I22" s="6">
        <v>530</v>
      </c>
      <c r="J22" s="6">
        <v>498</v>
      </c>
      <c r="K22" s="6">
        <v>459</v>
      </c>
      <c r="L22" s="6">
        <v>450</v>
      </c>
      <c r="M22" s="6">
        <v>442</v>
      </c>
      <c r="N22" s="6">
        <v>409</v>
      </c>
      <c r="O22" s="6">
        <v>355</v>
      </c>
      <c r="P22" s="6">
        <v>353</v>
      </c>
      <c r="Q22" s="6">
        <v>340</v>
      </c>
      <c r="R22" s="6">
        <v>302</v>
      </c>
      <c r="S22" s="6">
        <v>288</v>
      </c>
      <c r="T22" s="6">
        <v>300</v>
      </c>
      <c r="U22" s="6">
        <v>274</v>
      </c>
      <c r="V22" s="6">
        <v>276</v>
      </c>
    </row>
    <row r="23" spans="1:22" customFormat="1" ht="18" customHeight="1">
      <c r="A23" s="36" t="s">
        <v>84</v>
      </c>
      <c r="B23" s="6">
        <v>61</v>
      </c>
      <c r="C23" s="6">
        <v>145</v>
      </c>
      <c r="D23" s="6">
        <v>225</v>
      </c>
      <c r="E23" s="6">
        <v>283</v>
      </c>
      <c r="F23" s="6">
        <v>327</v>
      </c>
      <c r="G23" s="6">
        <v>15</v>
      </c>
      <c r="H23" s="6">
        <v>11</v>
      </c>
      <c r="I23" s="6">
        <v>12</v>
      </c>
      <c r="J23" s="6">
        <v>10</v>
      </c>
      <c r="K23" s="6">
        <v>11</v>
      </c>
      <c r="L23" s="6">
        <v>9</v>
      </c>
      <c r="M23" s="6">
        <v>9</v>
      </c>
      <c r="N23" s="6">
        <v>8</v>
      </c>
      <c r="O23" s="6">
        <v>9</v>
      </c>
      <c r="P23" s="6">
        <v>11</v>
      </c>
      <c r="Q23" s="6">
        <v>10</v>
      </c>
      <c r="R23" s="6">
        <v>11</v>
      </c>
      <c r="S23" s="6">
        <v>11</v>
      </c>
      <c r="T23" s="6">
        <v>12</v>
      </c>
      <c r="U23" s="6">
        <v>43</v>
      </c>
      <c r="V23" s="6">
        <v>43</v>
      </c>
    </row>
    <row r="24" spans="1:22" customFormat="1" ht="18" customHeight="1">
      <c r="A24" s="36" t="s">
        <v>85</v>
      </c>
      <c r="B24" s="6">
        <v>76</v>
      </c>
      <c r="C24" s="6">
        <v>94</v>
      </c>
      <c r="D24" s="6">
        <v>103</v>
      </c>
      <c r="E24" s="6">
        <v>115</v>
      </c>
      <c r="F24" s="6">
        <v>130</v>
      </c>
      <c r="G24" s="6">
        <v>162</v>
      </c>
      <c r="H24" s="6">
        <v>242</v>
      </c>
      <c r="I24" s="6">
        <v>273</v>
      </c>
      <c r="J24" s="6">
        <v>237</v>
      </c>
      <c r="K24" s="6">
        <v>202</v>
      </c>
      <c r="L24" s="6">
        <v>185</v>
      </c>
      <c r="M24" s="6">
        <v>192</v>
      </c>
      <c r="N24" s="6">
        <v>185</v>
      </c>
      <c r="O24" s="6">
        <v>169</v>
      </c>
      <c r="P24" s="6">
        <v>155</v>
      </c>
      <c r="Q24" s="6">
        <v>147</v>
      </c>
      <c r="R24" s="6">
        <v>149</v>
      </c>
      <c r="S24" s="6">
        <v>157</v>
      </c>
      <c r="T24" s="6">
        <v>183</v>
      </c>
      <c r="U24" s="6">
        <v>187</v>
      </c>
      <c r="V24" s="6">
        <v>180</v>
      </c>
    </row>
    <row r="25" spans="1:22" customFormat="1" ht="18" customHeight="1">
      <c r="A25" s="36" t="s">
        <v>86</v>
      </c>
      <c r="B25" s="29">
        <v>0</v>
      </c>
      <c r="C25" s="29">
        <v>0</v>
      </c>
      <c r="D25" s="29">
        <v>0</v>
      </c>
      <c r="E25" s="29">
        <v>1</v>
      </c>
      <c r="F25" s="29">
        <v>1</v>
      </c>
      <c r="G25" s="29">
        <v>1</v>
      </c>
      <c r="H25" s="29">
        <v>0</v>
      </c>
      <c r="I25" s="29">
        <v>0</v>
      </c>
      <c r="J25" s="29">
        <v>0</v>
      </c>
      <c r="K25" s="29">
        <v>1</v>
      </c>
      <c r="L25" s="29">
        <v>2</v>
      </c>
      <c r="M25" s="29">
        <v>2</v>
      </c>
      <c r="N25" s="29">
        <v>1</v>
      </c>
      <c r="O25" s="29">
        <v>2</v>
      </c>
      <c r="P25" s="29">
        <v>2</v>
      </c>
      <c r="Q25" s="29">
        <v>3</v>
      </c>
      <c r="R25" s="29">
        <v>3</v>
      </c>
      <c r="S25" s="29">
        <v>1</v>
      </c>
      <c r="T25" s="29">
        <v>1</v>
      </c>
      <c r="U25" s="29">
        <v>1</v>
      </c>
      <c r="V25" s="29">
        <v>0</v>
      </c>
    </row>
    <row r="26" spans="1:22" customFormat="1" ht="18" customHeight="1">
      <c r="A26" s="36" t="s">
        <v>87</v>
      </c>
      <c r="B26" s="29">
        <v>3</v>
      </c>
      <c r="C26" s="29">
        <v>5</v>
      </c>
      <c r="D26" s="29">
        <v>5</v>
      </c>
      <c r="E26" s="29">
        <v>7</v>
      </c>
      <c r="F26" s="29">
        <v>6</v>
      </c>
      <c r="G26" s="29">
        <v>8</v>
      </c>
      <c r="H26" s="29">
        <v>7</v>
      </c>
      <c r="I26" s="29">
        <v>12</v>
      </c>
      <c r="J26" s="29">
        <v>11</v>
      </c>
      <c r="K26" s="29">
        <v>4</v>
      </c>
      <c r="L26" s="29">
        <v>7</v>
      </c>
      <c r="M26" s="29">
        <v>6</v>
      </c>
      <c r="N26" s="29">
        <v>2</v>
      </c>
      <c r="O26" s="29">
        <v>5</v>
      </c>
      <c r="P26" s="29">
        <v>6</v>
      </c>
      <c r="Q26" s="29">
        <v>6</v>
      </c>
      <c r="R26" s="29">
        <v>8</v>
      </c>
      <c r="S26" s="29">
        <v>14</v>
      </c>
      <c r="T26" s="29">
        <v>29</v>
      </c>
      <c r="U26" s="29">
        <v>32</v>
      </c>
      <c r="V26" s="29">
        <v>30</v>
      </c>
    </row>
    <row r="27" spans="1:22" customFormat="1" ht="18" customHeight="1">
      <c r="A27" s="36" t="s">
        <v>88</v>
      </c>
      <c r="B27" s="29">
        <v>30</v>
      </c>
      <c r="C27" s="29">
        <v>48</v>
      </c>
      <c r="D27" s="29">
        <v>51</v>
      </c>
      <c r="E27" s="29">
        <v>58</v>
      </c>
      <c r="F27" s="29">
        <v>71</v>
      </c>
      <c r="G27" s="29">
        <v>62</v>
      </c>
      <c r="H27" s="29">
        <v>65</v>
      </c>
      <c r="I27" s="29">
        <v>88</v>
      </c>
      <c r="J27" s="29">
        <v>80</v>
      </c>
      <c r="K27" s="29">
        <v>70</v>
      </c>
      <c r="L27" s="29">
        <v>70</v>
      </c>
      <c r="M27" s="29">
        <v>67</v>
      </c>
      <c r="N27" s="29">
        <v>62</v>
      </c>
      <c r="O27" s="29">
        <v>64</v>
      </c>
      <c r="P27" s="29">
        <v>60</v>
      </c>
      <c r="Q27" s="29">
        <v>63</v>
      </c>
      <c r="R27" s="29">
        <v>59</v>
      </c>
      <c r="S27" s="29">
        <v>71</v>
      </c>
      <c r="T27" s="29">
        <v>80</v>
      </c>
      <c r="U27" s="29">
        <v>86</v>
      </c>
      <c r="V27" s="29">
        <v>96</v>
      </c>
    </row>
    <row r="28" spans="1:22" customFormat="1" ht="18" customHeight="1">
      <c r="A28" s="36" t="s">
        <v>89</v>
      </c>
      <c r="B28" s="29">
        <v>5</v>
      </c>
      <c r="C28" s="29">
        <v>7</v>
      </c>
      <c r="D28" s="29">
        <v>9</v>
      </c>
      <c r="E28" s="29">
        <v>13</v>
      </c>
      <c r="F28" s="29">
        <v>17</v>
      </c>
      <c r="G28" s="29">
        <v>17</v>
      </c>
      <c r="H28" s="29">
        <v>19</v>
      </c>
      <c r="I28" s="29">
        <v>15</v>
      </c>
      <c r="J28" s="29">
        <v>16</v>
      </c>
      <c r="K28" s="29">
        <v>14</v>
      </c>
      <c r="L28" s="29">
        <v>14</v>
      </c>
      <c r="M28" s="29">
        <v>16</v>
      </c>
      <c r="N28" s="29">
        <v>15</v>
      </c>
      <c r="O28" s="29">
        <v>17</v>
      </c>
      <c r="P28" s="29">
        <v>12</v>
      </c>
      <c r="Q28" s="29">
        <v>15</v>
      </c>
      <c r="R28" s="29">
        <v>16</v>
      </c>
      <c r="S28" s="29">
        <v>19</v>
      </c>
      <c r="T28" s="29">
        <v>21</v>
      </c>
      <c r="U28" s="29">
        <v>20</v>
      </c>
      <c r="V28" s="29">
        <v>17</v>
      </c>
    </row>
    <row r="29" spans="1:22" customFormat="1" ht="18" customHeight="1">
      <c r="A29" s="30" t="s">
        <v>90</v>
      </c>
      <c r="B29" s="54">
        <v>0</v>
      </c>
      <c r="C29" s="54">
        <v>0</v>
      </c>
      <c r="D29" s="54">
        <v>0</v>
      </c>
      <c r="E29" s="54">
        <v>0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0</v>
      </c>
      <c r="L29" s="54">
        <v>0</v>
      </c>
      <c r="M29" s="54">
        <v>0</v>
      </c>
      <c r="N29" s="54">
        <v>0</v>
      </c>
      <c r="O29" s="5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1</v>
      </c>
    </row>
    <row r="30" spans="1:22" customFormat="1" ht="18" customHeight="1">
      <c r="A30" s="32" t="s">
        <v>47</v>
      </c>
      <c r="B30" s="33"/>
      <c r="C30" s="33"/>
      <c r="D30" s="33"/>
      <c r="E30" s="33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</row>
    <row r="31" spans="1:22" customFormat="1" ht="18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spans="1:22" customFormat="1" ht="18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spans="1:22" customFormat="1" ht="18" customHeight="1">
      <c r="A33" s="77" t="s">
        <v>49</v>
      </c>
      <c r="B33" s="78">
        <v>2002</v>
      </c>
      <c r="C33" s="78">
        <v>2003</v>
      </c>
      <c r="D33" s="78">
        <v>2004</v>
      </c>
      <c r="E33" s="78">
        <v>2005</v>
      </c>
      <c r="F33" s="78">
        <v>2006</v>
      </c>
      <c r="G33" s="78">
        <v>2007</v>
      </c>
      <c r="H33" s="78">
        <v>2008</v>
      </c>
      <c r="I33" s="78">
        <v>2009</v>
      </c>
      <c r="J33" s="78">
        <v>2010</v>
      </c>
      <c r="K33" s="78">
        <v>2011</v>
      </c>
      <c r="L33" s="78">
        <v>2012</v>
      </c>
      <c r="M33" s="78">
        <v>2013</v>
      </c>
      <c r="N33" s="78">
        <v>2014</v>
      </c>
      <c r="O33" s="78">
        <v>2015</v>
      </c>
      <c r="P33" s="78">
        <v>2016</v>
      </c>
      <c r="Q33" s="78">
        <v>2017</v>
      </c>
      <c r="R33" s="78">
        <v>2018</v>
      </c>
      <c r="S33" s="78">
        <v>2019</v>
      </c>
      <c r="T33" s="78">
        <v>2020</v>
      </c>
      <c r="U33" s="78">
        <v>2021</v>
      </c>
      <c r="V33" s="78">
        <v>2022</v>
      </c>
    </row>
    <row r="34" spans="1:22" customFormat="1" ht="18" customHeight="1">
      <c r="A34" s="56" t="s">
        <v>82</v>
      </c>
      <c r="B34" s="40">
        <v>181</v>
      </c>
      <c r="C34" s="40">
        <v>289</v>
      </c>
      <c r="D34" s="40">
        <v>360</v>
      </c>
      <c r="E34" s="40">
        <v>471</v>
      </c>
      <c r="F34" s="40">
        <v>587</v>
      </c>
      <c r="G34" s="40">
        <v>638</v>
      </c>
      <c r="H34" s="40">
        <v>783</v>
      </c>
      <c r="I34" s="40">
        <v>822</v>
      </c>
      <c r="J34" s="40">
        <v>810</v>
      </c>
      <c r="K34" s="40">
        <v>761</v>
      </c>
      <c r="L34" s="40">
        <v>759</v>
      </c>
      <c r="M34" s="40">
        <v>728</v>
      </c>
      <c r="N34" s="40">
        <v>690</v>
      </c>
      <c r="O34" s="40">
        <v>639</v>
      </c>
      <c r="P34" s="40">
        <v>622</v>
      </c>
      <c r="Q34" s="40">
        <v>633</v>
      </c>
      <c r="R34" s="40">
        <v>604</v>
      </c>
      <c r="S34" s="40">
        <v>626</v>
      </c>
      <c r="T34" s="40">
        <v>709</v>
      </c>
      <c r="U34" s="40">
        <v>694</v>
      </c>
      <c r="V34" s="40">
        <v>714</v>
      </c>
    </row>
    <row r="35" spans="1:22" customFormat="1" ht="18" customHeight="1">
      <c r="A35" s="36" t="s">
        <v>83</v>
      </c>
      <c r="B35" s="6">
        <v>35</v>
      </c>
      <c r="C35" s="6">
        <v>33</v>
      </c>
      <c r="D35" s="6">
        <v>35</v>
      </c>
      <c r="E35" s="6">
        <v>64</v>
      </c>
      <c r="F35" s="6">
        <v>76</v>
      </c>
      <c r="G35" s="6">
        <v>421</v>
      </c>
      <c r="H35" s="6">
        <v>517</v>
      </c>
      <c r="I35" s="6">
        <v>529</v>
      </c>
      <c r="J35" s="6">
        <v>524</v>
      </c>
      <c r="K35" s="6">
        <v>491</v>
      </c>
      <c r="L35" s="6">
        <v>488</v>
      </c>
      <c r="M35" s="6">
        <v>467</v>
      </c>
      <c r="N35" s="6">
        <v>436</v>
      </c>
      <c r="O35" s="6">
        <v>379</v>
      </c>
      <c r="P35" s="6">
        <v>370</v>
      </c>
      <c r="Q35" s="6">
        <v>367</v>
      </c>
      <c r="R35" s="6">
        <v>348</v>
      </c>
      <c r="S35" s="6">
        <v>342</v>
      </c>
      <c r="T35" s="6">
        <v>353</v>
      </c>
      <c r="U35" s="6">
        <v>314</v>
      </c>
      <c r="V35" s="6">
        <v>315</v>
      </c>
    </row>
    <row r="36" spans="1:22" customFormat="1" ht="18" customHeight="1">
      <c r="A36" s="36" t="s">
        <v>84</v>
      </c>
      <c r="B36" s="6">
        <v>57</v>
      </c>
      <c r="C36" s="6">
        <v>137</v>
      </c>
      <c r="D36" s="6">
        <v>188</v>
      </c>
      <c r="E36" s="6">
        <v>254</v>
      </c>
      <c r="F36" s="6">
        <v>326</v>
      </c>
      <c r="G36" s="6">
        <v>23</v>
      </c>
      <c r="H36" s="6">
        <v>22</v>
      </c>
      <c r="I36" s="6">
        <v>22</v>
      </c>
      <c r="J36" s="6">
        <v>17</v>
      </c>
      <c r="K36" s="6">
        <v>17</v>
      </c>
      <c r="L36" s="6">
        <v>17</v>
      </c>
      <c r="M36" s="6">
        <v>16</v>
      </c>
      <c r="N36" s="6">
        <v>16</v>
      </c>
      <c r="O36" s="6">
        <v>17</v>
      </c>
      <c r="P36" s="6">
        <v>15</v>
      </c>
      <c r="Q36" s="6">
        <v>14</v>
      </c>
      <c r="R36" s="6">
        <v>14</v>
      </c>
      <c r="S36" s="6">
        <v>16</v>
      </c>
      <c r="T36" s="6">
        <v>19</v>
      </c>
      <c r="U36" s="6">
        <v>50</v>
      </c>
      <c r="V36" s="6">
        <v>41</v>
      </c>
    </row>
    <row r="37" spans="1:22" customFormat="1" ht="18" customHeight="1">
      <c r="A37" s="36" t="s">
        <v>85</v>
      </c>
      <c r="B37" s="6">
        <v>41</v>
      </c>
      <c r="C37" s="6">
        <v>50</v>
      </c>
      <c r="D37" s="6">
        <v>51</v>
      </c>
      <c r="E37" s="6">
        <v>60</v>
      </c>
      <c r="F37" s="6">
        <v>78</v>
      </c>
      <c r="G37" s="6">
        <v>94</v>
      </c>
      <c r="H37" s="6">
        <v>126</v>
      </c>
      <c r="I37" s="6">
        <v>136</v>
      </c>
      <c r="J37" s="6">
        <v>150</v>
      </c>
      <c r="K37" s="6">
        <v>145</v>
      </c>
      <c r="L37" s="6">
        <v>142</v>
      </c>
      <c r="M37" s="6">
        <v>138</v>
      </c>
      <c r="N37" s="6">
        <v>133</v>
      </c>
      <c r="O37" s="6">
        <v>138</v>
      </c>
      <c r="P37" s="6">
        <v>130</v>
      </c>
      <c r="Q37" s="6">
        <v>131</v>
      </c>
      <c r="R37" s="6">
        <v>126</v>
      </c>
      <c r="S37" s="6">
        <v>129</v>
      </c>
      <c r="T37" s="6">
        <v>147</v>
      </c>
      <c r="U37" s="6">
        <v>132</v>
      </c>
      <c r="V37" s="6">
        <v>136</v>
      </c>
    </row>
    <row r="38" spans="1:22" customFormat="1" ht="18" customHeight="1">
      <c r="A38" s="36" t="s">
        <v>86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  <c r="G38" s="6">
        <v>2</v>
      </c>
      <c r="H38" s="6">
        <v>5</v>
      </c>
      <c r="I38" s="6">
        <v>4</v>
      </c>
      <c r="J38" s="6">
        <v>2</v>
      </c>
      <c r="K38" s="6">
        <v>2</v>
      </c>
      <c r="L38" s="6">
        <v>2</v>
      </c>
      <c r="M38" s="6">
        <v>3</v>
      </c>
      <c r="N38" s="6">
        <v>2</v>
      </c>
      <c r="O38" s="6">
        <v>3</v>
      </c>
      <c r="P38" s="6">
        <v>3</v>
      </c>
      <c r="Q38" s="6">
        <v>5</v>
      </c>
      <c r="R38" s="6">
        <v>7</v>
      </c>
      <c r="S38" s="6">
        <v>5</v>
      </c>
      <c r="T38" s="6">
        <v>5</v>
      </c>
      <c r="U38" s="6">
        <v>4</v>
      </c>
      <c r="V38" s="6">
        <v>4</v>
      </c>
    </row>
    <row r="39" spans="1:22" customFormat="1" ht="18" customHeight="1">
      <c r="A39" s="36" t="s">
        <v>87</v>
      </c>
      <c r="B39" s="29">
        <v>2</v>
      </c>
      <c r="C39" s="29">
        <v>3</v>
      </c>
      <c r="D39" s="29">
        <v>6</v>
      </c>
      <c r="E39" s="29">
        <v>6</v>
      </c>
      <c r="F39" s="29">
        <v>7</v>
      </c>
      <c r="G39" s="29">
        <v>11</v>
      </c>
      <c r="H39" s="29">
        <v>10</v>
      </c>
      <c r="I39" s="29">
        <v>7</v>
      </c>
      <c r="J39" s="29">
        <v>7</v>
      </c>
      <c r="K39" s="29">
        <v>6</v>
      </c>
      <c r="L39" s="29">
        <v>6</v>
      </c>
      <c r="M39" s="29">
        <v>5</v>
      </c>
      <c r="N39" s="29">
        <v>5</v>
      </c>
      <c r="O39" s="29">
        <v>9</v>
      </c>
      <c r="P39" s="29">
        <v>9</v>
      </c>
      <c r="Q39" s="29">
        <v>12</v>
      </c>
      <c r="R39" s="29">
        <v>11</v>
      </c>
      <c r="S39" s="29">
        <v>21</v>
      </c>
      <c r="T39" s="29">
        <v>47</v>
      </c>
      <c r="U39" s="29">
        <v>48</v>
      </c>
      <c r="V39" s="29">
        <v>43</v>
      </c>
    </row>
    <row r="40" spans="1:22" customFormat="1" ht="18" customHeight="1">
      <c r="A40" s="36" t="s">
        <v>88</v>
      </c>
      <c r="B40" s="29">
        <v>42</v>
      </c>
      <c r="C40" s="29">
        <v>64</v>
      </c>
      <c r="D40" s="29">
        <v>76</v>
      </c>
      <c r="E40" s="29">
        <v>82</v>
      </c>
      <c r="F40" s="29">
        <v>93</v>
      </c>
      <c r="G40" s="29">
        <v>79</v>
      </c>
      <c r="H40" s="29">
        <v>91</v>
      </c>
      <c r="I40" s="29">
        <v>110</v>
      </c>
      <c r="J40" s="29">
        <v>97</v>
      </c>
      <c r="K40" s="29">
        <v>88</v>
      </c>
      <c r="L40" s="29">
        <v>90</v>
      </c>
      <c r="M40" s="29">
        <v>88</v>
      </c>
      <c r="N40" s="29">
        <v>85</v>
      </c>
      <c r="O40" s="29">
        <v>80</v>
      </c>
      <c r="P40" s="29">
        <v>80</v>
      </c>
      <c r="Q40" s="29">
        <v>85</v>
      </c>
      <c r="R40" s="29">
        <v>82</v>
      </c>
      <c r="S40" s="29">
        <v>97</v>
      </c>
      <c r="T40" s="29">
        <v>121</v>
      </c>
      <c r="U40" s="29">
        <v>127</v>
      </c>
      <c r="V40" s="29">
        <v>154</v>
      </c>
    </row>
    <row r="41" spans="1:22" customFormat="1" ht="18" customHeight="1">
      <c r="A41" s="36" t="s">
        <v>89</v>
      </c>
      <c r="B41" s="29">
        <v>4</v>
      </c>
      <c r="C41" s="29">
        <v>2</v>
      </c>
      <c r="D41" s="29">
        <v>4</v>
      </c>
      <c r="E41" s="29">
        <v>5</v>
      </c>
      <c r="F41" s="29">
        <v>7</v>
      </c>
      <c r="G41" s="29">
        <v>8</v>
      </c>
      <c r="H41" s="29">
        <v>12</v>
      </c>
      <c r="I41" s="29">
        <v>14</v>
      </c>
      <c r="J41" s="29">
        <v>13</v>
      </c>
      <c r="K41" s="29">
        <v>12</v>
      </c>
      <c r="L41" s="29">
        <v>14</v>
      </c>
      <c r="M41" s="29">
        <v>11</v>
      </c>
      <c r="N41" s="29">
        <v>13</v>
      </c>
      <c r="O41" s="29">
        <v>13</v>
      </c>
      <c r="P41" s="29">
        <v>15</v>
      </c>
      <c r="Q41" s="29">
        <v>19</v>
      </c>
      <c r="R41" s="29">
        <v>16</v>
      </c>
      <c r="S41" s="29">
        <v>16</v>
      </c>
      <c r="T41" s="29">
        <v>17</v>
      </c>
      <c r="U41" s="29">
        <v>19</v>
      </c>
      <c r="V41" s="29">
        <v>20</v>
      </c>
    </row>
    <row r="42" spans="1:22" customFormat="1" ht="18" customHeight="1">
      <c r="A42" s="30" t="s">
        <v>90</v>
      </c>
      <c r="B42" s="54">
        <v>0</v>
      </c>
      <c r="C42" s="54">
        <v>0</v>
      </c>
      <c r="D42" s="54">
        <v>0</v>
      </c>
      <c r="E42" s="54">
        <v>0</v>
      </c>
      <c r="F42" s="54">
        <v>0</v>
      </c>
      <c r="G42" s="54">
        <v>0</v>
      </c>
      <c r="H42" s="54">
        <v>0</v>
      </c>
      <c r="I42" s="54">
        <v>0</v>
      </c>
      <c r="J42" s="54">
        <v>0</v>
      </c>
      <c r="K42" s="54">
        <v>0</v>
      </c>
      <c r="L42" s="54">
        <v>0</v>
      </c>
      <c r="M42" s="54">
        <v>0</v>
      </c>
      <c r="N42" s="54">
        <v>0</v>
      </c>
      <c r="O42" s="54">
        <v>0</v>
      </c>
      <c r="P42" s="54">
        <v>0</v>
      </c>
      <c r="Q42" s="54">
        <v>0</v>
      </c>
      <c r="R42" s="54">
        <v>0</v>
      </c>
      <c r="S42" s="54">
        <v>0</v>
      </c>
      <c r="T42" s="54">
        <v>0</v>
      </c>
      <c r="U42" s="54">
        <v>0</v>
      </c>
      <c r="V42" s="54">
        <v>1</v>
      </c>
    </row>
    <row r="43" spans="1:22" customFormat="1" ht="18" customHeight="1">
      <c r="A43" s="32" t="s">
        <v>47</v>
      </c>
      <c r="B43" s="33"/>
      <c r="C43" s="33"/>
      <c r="D43" s="33"/>
      <c r="E43" s="33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</row>
    <row r="44" spans="1:22" customFormat="1" ht="18" customHeight="1"/>
    <row r="45" spans="1:22" customFormat="1" ht="18" customHeight="1"/>
    <row r="46" spans="1:22" customFormat="1" ht="18" customHeight="1"/>
    <row r="47" spans="1:22" customFormat="1" ht="18" customHeight="1">
      <c r="A47" s="33" t="s">
        <v>91</v>
      </c>
      <c r="B47" s="5"/>
      <c r="C47" s="5"/>
      <c r="D47" s="5"/>
      <c r="E47" s="5"/>
      <c r="F47" s="5"/>
      <c r="G47" s="5"/>
    </row>
    <row r="48" spans="1:22" customFormat="1" ht="18" customHeight="1"/>
    <row r="49" spans="1:22" customFormat="1" ht="18" customHeight="1">
      <c r="A49" s="77" t="s">
        <v>14</v>
      </c>
      <c r="B49" s="78">
        <v>2002</v>
      </c>
      <c r="C49" s="78">
        <v>2003</v>
      </c>
      <c r="D49" s="78">
        <v>2004</v>
      </c>
      <c r="E49" s="78">
        <v>2005</v>
      </c>
      <c r="F49" s="78">
        <v>2006</v>
      </c>
      <c r="G49" s="78">
        <v>2007</v>
      </c>
      <c r="H49" s="78">
        <v>2008</v>
      </c>
      <c r="I49" s="78">
        <v>2009</v>
      </c>
      <c r="J49" s="78">
        <v>2010</v>
      </c>
      <c r="K49" s="78">
        <v>2011</v>
      </c>
      <c r="L49" s="78">
        <v>2012</v>
      </c>
      <c r="M49" s="78">
        <v>2013</v>
      </c>
      <c r="N49" s="78">
        <v>2014</v>
      </c>
      <c r="O49" s="78">
        <v>2015</v>
      </c>
      <c r="P49" s="78">
        <v>2016</v>
      </c>
      <c r="Q49" s="78">
        <v>2017</v>
      </c>
      <c r="R49" s="78">
        <v>2018</v>
      </c>
      <c r="S49" s="78">
        <v>2019</v>
      </c>
      <c r="T49" s="78">
        <v>2020</v>
      </c>
      <c r="U49" s="78">
        <v>2021</v>
      </c>
      <c r="V49" s="78">
        <v>2022</v>
      </c>
    </row>
    <row r="50" spans="1:22" customFormat="1" ht="18" customHeight="1">
      <c r="A50" s="56" t="s">
        <v>82</v>
      </c>
      <c r="B50" s="52">
        <f t="shared" ref="B50:U50" si="0">SUM(B51:B58)</f>
        <v>1</v>
      </c>
      <c r="C50" s="52">
        <f t="shared" si="0"/>
        <v>1</v>
      </c>
      <c r="D50" s="52">
        <f t="shared" si="0"/>
        <v>1</v>
      </c>
      <c r="E50" s="52">
        <f t="shared" si="0"/>
        <v>1</v>
      </c>
      <c r="F50" s="52">
        <f t="shared" si="0"/>
        <v>1</v>
      </c>
      <c r="G50" s="52">
        <f t="shared" si="0"/>
        <v>1</v>
      </c>
      <c r="H50" s="52">
        <f t="shared" si="0"/>
        <v>1</v>
      </c>
      <c r="I50" s="52">
        <f t="shared" si="0"/>
        <v>1</v>
      </c>
      <c r="J50" s="52">
        <f t="shared" si="0"/>
        <v>1</v>
      </c>
      <c r="K50" s="52">
        <f t="shared" si="0"/>
        <v>1.0000000000000002</v>
      </c>
      <c r="L50" s="52">
        <f t="shared" si="0"/>
        <v>0.99999999999999989</v>
      </c>
      <c r="M50" s="52">
        <f t="shared" si="0"/>
        <v>1</v>
      </c>
      <c r="N50" s="52">
        <f t="shared" si="0"/>
        <v>1</v>
      </c>
      <c r="O50" s="52">
        <f t="shared" si="0"/>
        <v>1</v>
      </c>
      <c r="P50" s="52">
        <f t="shared" si="0"/>
        <v>1</v>
      </c>
      <c r="Q50" s="52">
        <f t="shared" si="0"/>
        <v>0.99999999999999989</v>
      </c>
      <c r="R50" s="52">
        <f t="shared" si="0"/>
        <v>1</v>
      </c>
      <c r="S50" s="52">
        <f t="shared" si="0"/>
        <v>0.99999999999999989</v>
      </c>
      <c r="T50" s="52">
        <f t="shared" si="0"/>
        <v>0.99999999999999989</v>
      </c>
      <c r="U50" s="52">
        <f t="shared" si="0"/>
        <v>1</v>
      </c>
      <c r="V50" s="52">
        <f>SUM(V51:V58)</f>
        <v>0.99999999999999989</v>
      </c>
    </row>
    <row r="51" spans="1:22" customFormat="1" ht="18" customHeight="1">
      <c r="A51" s="36" t="s">
        <v>83</v>
      </c>
      <c r="B51" s="7">
        <f t="shared" ref="B51:U51" si="1">B9/B8</f>
        <v>0.19950124688279303</v>
      </c>
      <c r="C51" s="7">
        <f t="shared" si="1"/>
        <v>0.12872841444270017</v>
      </c>
      <c r="D51" s="7">
        <f t="shared" si="1"/>
        <v>0.10473815461346633</v>
      </c>
      <c r="E51" s="7">
        <f t="shared" si="1"/>
        <v>0.13671875</v>
      </c>
      <c r="F51" s="7">
        <f t="shared" si="1"/>
        <v>0.13506916192026036</v>
      </c>
      <c r="G51" s="7">
        <f t="shared" si="1"/>
        <v>0.64002987303958181</v>
      </c>
      <c r="H51" s="7">
        <f t="shared" si="1"/>
        <v>0.63052695336159903</v>
      </c>
      <c r="I51" s="7">
        <f t="shared" si="1"/>
        <v>0.60445205479452058</v>
      </c>
      <c r="J51" s="7">
        <f t="shared" si="1"/>
        <v>0.61492178098676298</v>
      </c>
      <c r="K51" s="7">
        <f t="shared" si="1"/>
        <v>0.62417871222076216</v>
      </c>
      <c r="L51" s="7">
        <f t="shared" si="1"/>
        <v>0.62700534759358284</v>
      </c>
      <c r="M51" s="7">
        <f t="shared" si="1"/>
        <v>0.62175102599179211</v>
      </c>
      <c r="N51" s="7">
        <f t="shared" si="1"/>
        <v>0.61588921282798836</v>
      </c>
      <c r="O51" s="7">
        <f t="shared" si="1"/>
        <v>0.58253968253968258</v>
      </c>
      <c r="P51" s="7">
        <f t="shared" si="1"/>
        <v>0.59213759213759209</v>
      </c>
      <c r="Q51" s="7">
        <f t="shared" si="1"/>
        <v>0.58093672966310594</v>
      </c>
      <c r="R51" s="7">
        <f t="shared" si="1"/>
        <v>0.56423611111111116</v>
      </c>
      <c r="S51" s="7">
        <f t="shared" si="1"/>
        <v>0.53074978938500417</v>
      </c>
      <c r="T51" s="7">
        <f t="shared" si="1"/>
        <v>0.48913857677902622</v>
      </c>
      <c r="U51" s="7">
        <f t="shared" si="1"/>
        <v>0.43979057591623039</v>
      </c>
      <c r="V51" s="7">
        <f>V9/V8</f>
        <v>0.4355195283714075</v>
      </c>
    </row>
    <row r="52" spans="1:22" customFormat="1" ht="18" customHeight="1">
      <c r="A52" s="36" t="s">
        <v>84</v>
      </c>
      <c r="B52" s="7">
        <f t="shared" ref="B52:U52" si="2">B10/B8</f>
        <v>0.29426433915211969</v>
      </c>
      <c r="C52" s="7">
        <f t="shared" si="2"/>
        <v>0.44270015698587128</v>
      </c>
      <c r="D52" s="7">
        <f t="shared" si="2"/>
        <v>0.51496259351620943</v>
      </c>
      <c r="E52" s="7">
        <f t="shared" si="2"/>
        <v>0.5244140625</v>
      </c>
      <c r="F52" s="7">
        <f t="shared" si="2"/>
        <v>0.53132628152969896</v>
      </c>
      <c r="G52" s="7">
        <f t="shared" si="2"/>
        <v>2.8379387602688575E-2</v>
      </c>
      <c r="H52" s="7">
        <f t="shared" si="2"/>
        <v>1.9987886129618413E-2</v>
      </c>
      <c r="I52" s="7">
        <f t="shared" si="2"/>
        <v>1.9406392694063926E-2</v>
      </c>
      <c r="J52" s="7">
        <f t="shared" si="2"/>
        <v>1.6245487364620937E-2</v>
      </c>
      <c r="K52" s="7">
        <f t="shared" si="2"/>
        <v>1.8396846254927726E-2</v>
      </c>
      <c r="L52" s="7">
        <f t="shared" si="2"/>
        <v>1.7379679144385027E-2</v>
      </c>
      <c r="M52" s="7">
        <f t="shared" si="2"/>
        <v>1.7099863201094391E-2</v>
      </c>
      <c r="N52" s="7">
        <f t="shared" si="2"/>
        <v>1.7492711370262391E-2</v>
      </c>
      <c r="O52" s="7">
        <f t="shared" si="2"/>
        <v>2.0634920634920634E-2</v>
      </c>
      <c r="P52" s="7">
        <f t="shared" si="2"/>
        <v>2.1294021294021293E-2</v>
      </c>
      <c r="Q52" s="7">
        <f t="shared" si="2"/>
        <v>1.972062448644207E-2</v>
      </c>
      <c r="R52" s="7">
        <f t="shared" si="2"/>
        <v>2.1701388888888888E-2</v>
      </c>
      <c r="S52" s="7">
        <f t="shared" si="2"/>
        <v>2.274641954507161E-2</v>
      </c>
      <c r="T52" s="7">
        <f t="shared" si="2"/>
        <v>2.3220973782771534E-2</v>
      </c>
      <c r="U52" s="7">
        <f t="shared" si="2"/>
        <v>6.9558713537771127E-2</v>
      </c>
      <c r="V52" s="7">
        <f>V10/V8</f>
        <v>6.1901252763448787E-2</v>
      </c>
    </row>
    <row r="53" spans="1:22" customFormat="1" ht="18" customHeight="1">
      <c r="A53" s="36" t="s">
        <v>85</v>
      </c>
      <c r="B53" s="7">
        <f t="shared" ref="B53:U53" si="3">B11/B8</f>
        <v>0.29177057356608477</v>
      </c>
      <c r="C53" s="7">
        <f t="shared" si="3"/>
        <v>0.22605965463108321</v>
      </c>
      <c r="D53" s="7">
        <f t="shared" si="3"/>
        <v>0.19201995012468828</v>
      </c>
      <c r="E53" s="7">
        <f t="shared" si="3"/>
        <v>0.1708984375</v>
      </c>
      <c r="F53" s="7">
        <f t="shared" si="3"/>
        <v>0.16924328722538648</v>
      </c>
      <c r="G53" s="7">
        <f t="shared" si="3"/>
        <v>0.19118745332337567</v>
      </c>
      <c r="H53" s="7">
        <f t="shared" si="3"/>
        <v>0.22289521502119927</v>
      </c>
      <c r="I53" s="7">
        <f t="shared" si="3"/>
        <v>0.23344748858447489</v>
      </c>
      <c r="J53" s="7">
        <f t="shared" si="3"/>
        <v>0.23285198555956679</v>
      </c>
      <c r="K53" s="7">
        <f t="shared" si="3"/>
        <v>0.22798948751642575</v>
      </c>
      <c r="L53" s="7">
        <f t="shared" si="3"/>
        <v>0.21858288770053477</v>
      </c>
      <c r="M53" s="7">
        <f t="shared" si="3"/>
        <v>0.22571819425444598</v>
      </c>
      <c r="N53" s="7">
        <f t="shared" si="3"/>
        <v>0.23177842565597667</v>
      </c>
      <c r="O53" s="7">
        <f t="shared" si="3"/>
        <v>0.24365079365079365</v>
      </c>
      <c r="P53" s="7">
        <f t="shared" si="3"/>
        <v>0.2334152334152334</v>
      </c>
      <c r="Q53" s="7">
        <f t="shared" si="3"/>
        <v>0.228430566967954</v>
      </c>
      <c r="R53" s="7">
        <f t="shared" si="3"/>
        <v>0.23871527777777779</v>
      </c>
      <c r="S53" s="7">
        <f t="shared" si="3"/>
        <v>0.24094355518112889</v>
      </c>
      <c r="T53" s="7">
        <f t="shared" si="3"/>
        <v>0.24719101123595505</v>
      </c>
      <c r="U53" s="7">
        <f t="shared" si="3"/>
        <v>0.23859386686611816</v>
      </c>
      <c r="V53" s="7">
        <f>V11/V8</f>
        <v>0.23286661753868829</v>
      </c>
    </row>
    <row r="54" spans="1:22" customFormat="1" ht="18" customHeight="1">
      <c r="A54" s="36" t="s">
        <v>86</v>
      </c>
      <c r="B54" s="7">
        <f t="shared" ref="B54:U54" si="4">B12/B8</f>
        <v>0</v>
      </c>
      <c r="C54" s="7">
        <f t="shared" si="4"/>
        <v>0</v>
      </c>
      <c r="D54" s="7">
        <f t="shared" si="4"/>
        <v>0</v>
      </c>
      <c r="E54" s="7">
        <f t="shared" si="4"/>
        <v>9.765625E-4</v>
      </c>
      <c r="F54" s="7">
        <f t="shared" si="4"/>
        <v>8.1366965012205042E-4</v>
      </c>
      <c r="G54" s="7">
        <f t="shared" si="4"/>
        <v>2.2404779686333084E-3</v>
      </c>
      <c r="H54" s="7">
        <f t="shared" si="4"/>
        <v>3.0284675953967293E-3</v>
      </c>
      <c r="I54" s="7">
        <f t="shared" si="4"/>
        <v>2.2831050228310501E-3</v>
      </c>
      <c r="J54" s="7">
        <f t="shared" si="4"/>
        <v>1.2033694344163659E-3</v>
      </c>
      <c r="K54" s="7">
        <f t="shared" si="4"/>
        <v>1.9710906701708277E-3</v>
      </c>
      <c r="L54" s="7">
        <f t="shared" si="4"/>
        <v>2.6737967914438501E-3</v>
      </c>
      <c r="M54" s="7">
        <f t="shared" si="4"/>
        <v>3.4199726402188782E-3</v>
      </c>
      <c r="N54" s="7">
        <f t="shared" si="4"/>
        <v>2.1865889212827989E-3</v>
      </c>
      <c r="O54" s="7">
        <f t="shared" si="4"/>
        <v>3.968253968253968E-3</v>
      </c>
      <c r="P54" s="7">
        <f t="shared" si="4"/>
        <v>4.095004095004095E-3</v>
      </c>
      <c r="Q54" s="7">
        <f t="shared" si="4"/>
        <v>6.5735414954806899E-3</v>
      </c>
      <c r="R54" s="7">
        <f t="shared" si="4"/>
        <v>8.6805555555555559E-3</v>
      </c>
      <c r="S54" s="7">
        <f t="shared" si="4"/>
        <v>5.054759898904802E-3</v>
      </c>
      <c r="T54" s="7">
        <f t="shared" si="4"/>
        <v>4.4943820224719105E-3</v>
      </c>
      <c r="U54" s="7">
        <f t="shared" si="4"/>
        <v>3.7397157816005983E-3</v>
      </c>
      <c r="V54" s="7">
        <f>V12/V8</f>
        <v>2.9476787030213707E-3</v>
      </c>
    </row>
    <row r="55" spans="1:22" customFormat="1" ht="18" customHeight="1">
      <c r="A55" s="36" t="s">
        <v>87</v>
      </c>
      <c r="B55" s="7">
        <f t="shared" ref="B55:U55" si="5">B13/B8</f>
        <v>1.2468827930174564E-2</v>
      </c>
      <c r="C55" s="7">
        <f t="shared" si="5"/>
        <v>1.2558869701726845E-2</v>
      </c>
      <c r="D55" s="7">
        <f t="shared" si="5"/>
        <v>1.3715710723192019E-2</v>
      </c>
      <c r="E55" s="7">
        <f t="shared" si="5"/>
        <v>1.26953125E-2</v>
      </c>
      <c r="F55" s="7">
        <f t="shared" si="5"/>
        <v>1.0577705451586655E-2</v>
      </c>
      <c r="G55" s="7">
        <f t="shared" si="5"/>
        <v>1.4189693801344288E-2</v>
      </c>
      <c r="H55" s="7">
        <f t="shared" si="5"/>
        <v>1.029678982434888E-2</v>
      </c>
      <c r="I55" s="7">
        <f t="shared" si="5"/>
        <v>1.0844748858447488E-2</v>
      </c>
      <c r="J55" s="7">
        <f t="shared" si="5"/>
        <v>1.0830324909747292E-2</v>
      </c>
      <c r="K55" s="7">
        <f t="shared" si="5"/>
        <v>6.5703022339027592E-3</v>
      </c>
      <c r="L55" s="7">
        <f t="shared" si="5"/>
        <v>8.6898395721925134E-3</v>
      </c>
      <c r="M55" s="7">
        <f t="shared" si="5"/>
        <v>7.523939808481532E-3</v>
      </c>
      <c r="N55" s="7">
        <f t="shared" si="5"/>
        <v>5.1020408163265302E-3</v>
      </c>
      <c r="O55" s="7">
        <f t="shared" si="5"/>
        <v>1.1111111111111112E-2</v>
      </c>
      <c r="P55" s="7">
        <f t="shared" si="5"/>
        <v>1.2285012285012284E-2</v>
      </c>
      <c r="Q55" s="7">
        <f t="shared" si="5"/>
        <v>1.4790468364831553E-2</v>
      </c>
      <c r="R55" s="7">
        <f t="shared" si="5"/>
        <v>1.6493055555555556E-2</v>
      </c>
      <c r="S55" s="7">
        <f t="shared" si="5"/>
        <v>2.9486099410278011E-2</v>
      </c>
      <c r="T55" s="7">
        <f t="shared" si="5"/>
        <v>5.6928838951310859E-2</v>
      </c>
      <c r="U55" s="7">
        <f t="shared" si="5"/>
        <v>5.9835452505609572E-2</v>
      </c>
      <c r="V55" s="7">
        <f>V13/V8</f>
        <v>5.3795136330140013E-2</v>
      </c>
    </row>
    <row r="56" spans="1:22" customFormat="1" ht="18" customHeight="1">
      <c r="A56" s="36" t="s">
        <v>88</v>
      </c>
      <c r="B56" s="7">
        <f t="shared" ref="B56:U56" si="6">B14/B8</f>
        <v>0.17955112219451372</v>
      </c>
      <c r="C56" s="7">
        <f t="shared" si="6"/>
        <v>0.17582417582417584</v>
      </c>
      <c r="D56" s="7">
        <f t="shared" si="6"/>
        <v>0.15835411471321695</v>
      </c>
      <c r="E56" s="7">
        <f t="shared" si="6"/>
        <v>0.13671875</v>
      </c>
      <c r="F56" s="7">
        <f t="shared" si="6"/>
        <v>0.13344182262001628</v>
      </c>
      <c r="G56" s="7">
        <f t="shared" si="6"/>
        <v>0.1053024645257655</v>
      </c>
      <c r="H56" s="7">
        <f t="shared" si="6"/>
        <v>9.4488188976377951E-2</v>
      </c>
      <c r="I56" s="7">
        <f t="shared" si="6"/>
        <v>0.11301369863013698</v>
      </c>
      <c r="J56" s="7">
        <f t="shared" si="6"/>
        <v>0.10649819494584838</v>
      </c>
      <c r="K56" s="7">
        <f t="shared" si="6"/>
        <v>0.1038107752956636</v>
      </c>
      <c r="L56" s="7">
        <f t="shared" si="6"/>
        <v>0.10695187165775401</v>
      </c>
      <c r="M56" s="7">
        <f t="shared" si="6"/>
        <v>0.10601915184678523</v>
      </c>
      <c r="N56" s="7">
        <f t="shared" si="6"/>
        <v>0.10714285714285714</v>
      </c>
      <c r="O56" s="7">
        <f t="shared" si="6"/>
        <v>0.11428571428571428</v>
      </c>
      <c r="P56" s="7">
        <f t="shared" si="6"/>
        <v>0.11466011466011466</v>
      </c>
      <c r="Q56" s="7">
        <f t="shared" si="6"/>
        <v>0.12161051766639278</v>
      </c>
      <c r="R56" s="7">
        <f t="shared" si="6"/>
        <v>0.12239583333333333</v>
      </c>
      <c r="S56" s="7">
        <f t="shared" si="6"/>
        <v>0.14153327716933445</v>
      </c>
      <c r="T56" s="7">
        <f t="shared" si="6"/>
        <v>0.15056179775280898</v>
      </c>
      <c r="U56" s="7">
        <f t="shared" si="6"/>
        <v>0.1593118922961855</v>
      </c>
      <c r="V56" s="7">
        <f>V14/V8</f>
        <v>0.18422991893883567</v>
      </c>
    </row>
    <row r="57" spans="1:22" customFormat="1" ht="18" customHeight="1">
      <c r="A57" s="36" t="s">
        <v>89</v>
      </c>
      <c r="B57" s="7">
        <f t="shared" ref="B57:U57" si="7">B15/B8</f>
        <v>2.2443890274314215E-2</v>
      </c>
      <c r="C57" s="7">
        <f t="shared" si="7"/>
        <v>1.4128728414442701E-2</v>
      </c>
      <c r="D57" s="7">
        <f t="shared" si="7"/>
        <v>1.6209476309226933E-2</v>
      </c>
      <c r="E57" s="7">
        <f t="shared" si="7"/>
        <v>1.7578125E-2</v>
      </c>
      <c r="F57" s="7">
        <f t="shared" si="7"/>
        <v>1.9528071602929211E-2</v>
      </c>
      <c r="G57" s="7">
        <f t="shared" si="7"/>
        <v>1.8670649738610903E-2</v>
      </c>
      <c r="H57" s="7">
        <f t="shared" si="7"/>
        <v>1.877649909145972E-2</v>
      </c>
      <c r="I57" s="7">
        <f t="shared" si="7"/>
        <v>1.6552511415525113E-2</v>
      </c>
      <c r="J57" s="7">
        <f t="shared" si="7"/>
        <v>1.7448856799037304E-2</v>
      </c>
      <c r="K57" s="7">
        <f t="shared" si="7"/>
        <v>1.7082785808147174E-2</v>
      </c>
      <c r="L57" s="7">
        <f t="shared" si="7"/>
        <v>1.871657754010695E-2</v>
      </c>
      <c r="M57" s="7">
        <f t="shared" si="7"/>
        <v>1.8467852257181942E-2</v>
      </c>
      <c r="N57" s="7">
        <f t="shared" si="7"/>
        <v>2.0408163265306121E-2</v>
      </c>
      <c r="O57" s="7">
        <f t="shared" si="7"/>
        <v>2.3809523809523808E-2</v>
      </c>
      <c r="P57" s="7">
        <f t="shared" si="7"/>
        <v>2.2113022113022112E-2</v>
      </c>
      <c r="Q57" s="7">
        <f t="shared" si="7"/>
        <v>2.7937551355792935E-2</v>
      </c>
      <c r="R57" s="7">
        <f t="shared" si="7"/>
        <v>2.7777777777777776E-2</v>
      </c>
      <c r="S57" s="7">
        <f t="shared" si="7"/>
        <v>2.9486099410278011E-2</v>
      </c>
      <c r="T57" s="7">
        <f t="shared" si="7"/>
        <v>2.8464419475655429E-2</v>
      </c>
      <c r="U57" s="7">
        <f t="shared" si="7"/>
        <v>2.9169783096484669E-2</v>
      </c>
      <c r="V57" s="7">
        <f>V15/V8</f>
        <v>2.7266028002947678E-2</v>
      </c>
    </row>
    <row r="58" spans="1:22" customFormat="1" ht="18" customHeight="1">
      <c r="A58" s="30" t="s">
        <v>90</v>
      </c>
      <c r="B58" s="95">
        <f t="shared" ref="B58:U58" si="8">B16/B8</f>
        <v>0</v>
      </c>
      <c r="C58" s="95">
        <f t="shared" si="8"/>
        <v>0</v>
      </c>
      <c r="D58" s="95">
        <f t="shared" si="8"/>
        <v>0</v>
      </c>
      <c r="E58" s="95">
        <f t="shared" si="8"/>
        <v>0</v>
      </c>
      <c r="F58" s="95">
        <f t="shared" si="8"/>
        <v>0</v>
      </c>
      <c r="G58" s="95">
        <f t="shared" si="8"/>
        <v>0</v>
      </c>
      <c r="H58" s="95">
        <f t="shared" si="8"/>
        <v>0</v>
      </c>
      <c r="I58" s="95">
        <f t="shared" si="8"/>
        <v>0</v>
      </c>
      <c r="J58" s="95">
        <f t="shared" si="8"/>
        <v>0</v>
      </c>
      <c r="K58" s="95">
        <f t="shared" si="8"/>
        <v>0</v>
      </c>
      <c r="L58" s="95">
        <f t="shared" si="8"/>
        <v>0</v>
      </c>
      <c r="M58" s="95">
        <f t="shared" si="8"/>
        <v>0</v>
      </c>
      <c r="N58" s="95">
        <f t="shared" si="8"/>
        <v>0</v>
      </c>
      <c r="O58" s="95">
        <f t="shared" si="8"/>
        <v>0</v>
      </c>
      <c r="P58" s="95">
        <f t="shared" si="8"/>
        <v>0</v>
      </c>
      <c r="Q58" s="95">
        <f t="shared" si="8"/>
        <v>0</v>
      </c>
      <c r="R58" s="95">
        <f t="shared" si="8"/>
        <v>0</v>
      </c>
      <c r="S58" s="95">
        <f t="shared" si="8"/>
        <v>0</v>
      </c>
      <c r="T58" s="95">
        <f t="shared" si="8"/>
        <v>0</v>
      </c>
      <c r="U58" s="95">
        <f t="shared" si="8"/>
        <v>0</v>
      </c>
      <c r="V58" s="95">
        <f>V16/V8</f>
        <v>1.4738393515106854E-3</v>
      </c>
    </row>
    <row r="59" spans="1:22" customFormat="1" ht="18" customHeight="1">
      <c r="A59" s="32" t="s">
        <v>52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</row>
    <row r="60" spans="1:22" customFormat="1" ht="18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</row>
    <row r="61" spans="1:22" customFormat="1" ht="18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</row>
    <row r="62" spans="1:22" customFormat="1" ht="18" customHeight="1">
      <c r="A62" s="77" t="s">
        <v>48</v>
      </c>
      <c r="B62" s="78">
        <v>2002</v>
      </c>
      <c r="C62" s="78">
        <v>2003</v>
      </c>
      <c r="D62" s="78">
        <v>2004</v>
      </c>
      <c r="E62" s="78">
        <v>2005</v>
      </c>
      <c r="F62" s="78">
        <v>2006</v>
      </c>
      <c r="G62" s="78">
        <v>2007</v>
      </c>
      <c r="H62" s="78">
        <v>2008</v>
      </c>
      <c r="I62" s="78">
        <v>2009</v>
      </c>
      <c r="J62" s="78">
        <v>2010</v>
      </c>
      <c r="K62" s="78">
        <v>2011</v>
      </c>
      <c r="L62" s="78">
        <v>2012</v>
      </c>
      <c r="M62" s="78">
        <v>2013</v>
      </c>
      <c r="N62" s="78">
        <v>2014</v>
      </c>
      <c r="O62" s="78">
        <v>2015</v>
      </c>
      <c r="P62" s="78">
        <v>2016</v>
      </c>
      <c r="Q62" s="78">
        <v>2017</v>
      </c>
      <c r="R62" s="78">
        <v>2018</v>
      </c>
      <c r="S62" s="78">
        <v>2019</v>
      </c>
      <c r="T62" s="78">
        <v>2020</v>
      </c>
      <c r="U62" s="78">
        <v>2021</v>
      </c>
      <c r="V62" s="78">
        <v>2022</v>
      </c>
    </row>
    <row r="63" spans="1:22" customFormat="1" ht="18" customHeight="1">
      <c r="A63" s="56" t="s">
        <v>82</v>
      </c>
      <c r="B63" s="52">
        <f t="shared" ref="B63:U63" si="9">SUM(B64:B71)</f>
        <v>1</v>
      </c>
      <c r="C63" s="52">
        <f t="shared" si="9"/>
        <v>1.0000000000000002</v>
      </c>
      <c r="D63" s="52">
        <f t="shared" si="9"/>
        <v>1</v>
      </c>
      <c r="E63" s="52">
        <f t="shared" si="9"/>
        <v>1</v>
      </c>
      <c r="F63" s="52">
        <f t="shared" si="9"/>
        <v>0.99999999999999989</v>
      </c>
      <c r="G63" s="52">
        <f t="shared" si="9"/>
        <v>1</v>
      </c>
      <c r="H63" s="52">
        <f t="shared" si="9"/>
        <v>1</v>
      </c>
      <c r="I63" s="52">
        <f t="shared" si="9"/>
        <v>1.0000000000000002</v>
      </c>
      <c r="J63" s="52">
        <f t="shared" si="9"/>
        <v>1</v>
      </c>
      <c r="K63" s="52">
        <f t="shared" si="9"/>
        <v>1</v>
      </c>
      <c r="L63" s="52">
        <f t="shared" si="9"/>
        <v>1</v>
      </c>
      <c r="M63" s="52">
        <f t="shared" si="9"/>
        <v>1</v>
      </c>
      <c r="N63" s="52">
        <f t="shared" si="9"/>
        <v>1</v>
      </c>
      <c r="O63" s="52">
        <f t="shared" si="9"/>
        <v>1</v>
      </c>
      <c r="P63" s="52">
        <f t="shared" si="9"/>
        <v>1</v>
      </c>
      <c r="Q63" s="52">
        <f t="shared" si="9"/>
        <v>1</v>
      </c>
      <c r="R63" s="52">
        <f t="shared" si="9"/>
        <v>1</v>
      </c>
      <c r="S63" s="52">
        <f t="shared" si="9"/>
        <v>1.0000000000000002</v>
      </c>
      <c r="T63" s="52">
        <f t="shared" si="9"/>
        <v>1</v>
      </c>
      <c r="U63" s="52">
        <f t="shared" si="9"/>
        <v>1</v>
      </c>
      <c r="V63" s="52">
        <f>SUM(V64:V71)</f>
        <v>1.0000000000000002</v>
      </c>
    </row>
    <row r="64" spans="1:22" customFormat="1" ht="18" customHeight="1">
      <c r="A64" s="36" t="s">
        <v>83</v>
      </c>
      <c r="B64" s="7">
        <f t="shared" ref="B64:U64" si="10">B22/B21</f>
        <v>0.20454545454545456</v>
      </c>
      <c r="C64" s="7">
        <f t="shared" si="10"/>
        <v>0.14080459770114942</v>
      </c>
      <c r="D64" s="7">
        <f t="shared" si="10"/>
        <v>0.11085972850678733</v>
      </c>
      <c r="E64" s="7">
        <f t="shared" si="10"/>
        <v>0.13743218806509946</v>
      </c>
      <c r="F64" s="7">
        <f t="shared" si="10"/>
        <v>0.14018691588785046</v>
      </c>
      <c r="G64" s="7">
        <f t="shared" si="10"/>
        <v>0.62196861626248212</v>
      </c>
      <c r="H64" s="7">
        <f t="shared" si="10"/>
        <v>0.60368663594470051</v>
      </c>
      <c r="I64" s="7">
        <f t="shared" si="10"/>
        <v>0.56989247311827962</v>
      </c>
      <c r="J64" s="7">
        <f t="shared" si="10"/>
        <v>0.58450704225352113</v>
      </c>
      <c r="K64" s="7">
        <f t="shared" si="10"/>
        <v>0.60315374507227337</v>
      </c>
      <c r="L64" s="7">
        <f t="shared" si="10"/>
        <v>0.61058344640434192</v>
      </c>
      <c r="M64" s="7">
        <f t="shared" si="10"/>
        <v>0.60217983651226159</v>
      </c>
      <c r="N64" s="7">
        <f t="shared" si="10"/>
        <v>0.59970674486803521</v>
      </c>
      <c r="O64" s="7">
        <f t="shared" si="10"/>
        <v>0.57165861513687599</v>
      </c>
      <c r="P64" s="7">
        <f t="shared" si="10"/>
        <v>0.58931552587646074</v>
      </c>
      <c r="Q64" s="7">
        <f t="shared" si="10"/>
        <v>0.5821917808219178</v>
      </c>
      <c r="R64" s="7">
        <f t="shared" si="10"/>
        <v>0.55109489051094895</v>
      </c>
      <c r="S64" s="7">
        <f t="shared" si="10"/>
        <v>0.5133689839572193</v>
      </c>
      <c r="T64" s="7">
        <f t="shared" si="10"/>
        <v>0.47923322683706071</v>
      </c>
      <c r="U64" s="7">
        <f t="shared" si="10"/>
        <v>0.4261275272161742</v>
      </c>
      <c r="V64" s="7">
        <f>V22/V21</f>
        <v>0.42923794712286156</v>
      </c>
    </row>
    <row r="65" spans="1:22" customFormat="1" ht="18" customHeight="1">
      <c r="A65" s="36" t="s">
        <v>84</v>
      </c>
      <c r="B65" s="7">
        <f t="shared" ref="B65:U65" si="11">B23/B21</f>
        <v>0.27727272727272728</v>
      </c>
      <c r="C65" s="7">
        <f t="shared" si="11"/>
        <v>0.41666666666666669</v>
      </c>
      <c r="D65" s="7">
        <f t="shared" si="11"/>
        <v>0.50904977375565608</v>
      </c>
      <c r="E65" s="7">
        <f t="shared" si="11"/>
        <v>0.51175406871609408</v>
      </c>
      <c r="F65" s="7">
        <f t="shared" si="11"/>
        <v>0.50934579439252337</v>
      </c>
      <c r="G65" s="7">
        <f t="shared" si="11"/>
        <v>2.1398002853067047E-2</v>
      </c>
      <c r="H65" s="7">
        <f t="shared" si="11"/>
        <v>1.2672811059907835E-2</v>
      </c>
      <c r="I65" s="7">
        <f t="shared" si="11"/>
        <v>1.2903225806451613E-2</v>
      </c>
      <c r="J65" s="7">
        <f t="shared" si="11"/>
        <v>1.1737089201877934E-2</v>
      </c>
      <c r="K65" s="7">
        <f t="shared" si="11"/>
        <v>1.4454664914586071E-2</v>
      </c>
      <c r="L65" s="7">
        <f t="shared" si="11"/>
        <v>1.2211668928086838E-2</v>
      </c>
      <c r="M65" s="7">
        <f t="shared" si="11"/>
        <v>1.226158038147139E-2</v>
      </c>
      <c r="N65" s="7">
        <f t="shared" si="11"/>
        <v>1.1730205278592375E-2</v>
      </c>
      <c r="O65" s="7">
        <f t="shared" si="11"/>
        <v>1.4492753623188406E-2</v>
      </c>
      <c r="P65" s="7">
        <f t="shared" si="11"/>
        <v>1.8363939899833055E-2</v>
      </c>
      <c r="Q65" s="7">
        <f t="shared" si="11"/>
        <v>1.7123287671232876E-2</v>
      </c>
      <c r="R65" s="7">
        <f t="shared" si="11"/>
        <v>2.0072992700729927E-2</v>
      </c>
      <c r="S65" s="7">
        <f t="shared" si="11"/>
        <v>1.9607843137254902E-2</v>
      </c>
      <c r="T65" s="7">
        <f t="shared" si="11"/>
        <v>1.9169329073482427E-2</v>
      </c>
      <c r="U65" s="7">
        <f t="shared" si="11"/>
        <v>6.6874027993779159E-2</v>
      </c>
      <c r="V65" s="7">
        <f>V23/V21</f>
        <v>6.6874027993779159E-2</v>
      </c>
    </row>
    <row r="66" spans="1:22" customFormat="1" ht="18" customHeight="1">
      <c r="A66" s="36" t="s">
        <v>85</v>
      </c>
      <c r="B66" s="7">
        <f t="shared" ref="B66:U66" si="12">B24/B21</f>
        <v>0.34545454545454546</v>
      </c>
      <c r="C66" s="7">
        <f t="shared" si="12"/>
        <v>0.27011494252873564</v>
      </c>
      <c r="D66" s="7">
        <f t="shared" si="12"/>
        <v>0.2330316742081448</v>
      </c>
      <c r="E66" s="7">
        <f t="shared" si="12"/>
        <v>0.20795660036166366</v>
      </c>
      <c r="F66" s="7">
        <f t="shared" si="12"/>
        <v>0.20249221183800623</v>
      </c>
      <c r="G66" s="7">
        <f t="shared" si="12"/>
        <v>0.23109843081312412</v>
      </c>
      <c r="H66" s="7">
        <f t="shared" si="12"/>
        <v>0.27880184331797236</v>
      </c>
      <c r="I66" s="7">
        <f t="shared" si="12"/>
        <v>0.29354838709677417</v>
      </c>
      <c r="J66" s="7">
        <f t="shared" si="12"/>
        <v>0.27816901408450706</v>
      </c>
      <c r="K66" s="7">
        <f t="shared" si="12"/>
        <v>0.26544021024967146</v>
      </c>
      <c r="L66" s="7">
        <f t="shared" si="12"/>
        <v>0.25101763907734059</v>
      </c>
      <c r="M66" s="7">
        <f t="shared" si="12"/>
        <v>0.26158038147138962</v>
      </c>
      <c r="N66" s="7">
        <f t="shared" si="12"/>
        <v>0.27126099706744866</v>
      </c>
      <c r="O66" s="7">
        <f t="shared" si="12"/>
        <v>0.27214170692431561</v>
      </c>
      <c r="P66" s="7">
        <f t="shared" si="12"/>
        <v>0.2587646076794658</v>
      </c>
      <c r="Q66" s="7">
        <f t="shared" si="12"/>
        <v>0.25171232876712329</v>
      </c>
      <c r="R66" s="7">
        <f t="shared" si="12"/>
        <v>0.27189781021897808</v>
      </c>
      <c r="S66" s="7">
        <f t="shared" si="12"/>
        <v>0.27985739750445632</v>
      </c>
      <c r="T66" s="7">
        <f t="shared" si="12"/>
        <v>0.29233226837060705</v>
      </c>
      <c r="U66" s="7">
        <f t="shared" si="12"/>
        <v>0.29082426127527217</v>
      </c>
      <c r="V66" s="7">
        <f>V24/V21</f>
        <v>0.27993779160186627</v>
      </c>
    </row>
    <row r="67" spans="1:22" customFormat="1" ht="18" customHeight="1">
      <c r="A67" s="36" t="s">
        <v>86</v>
      </c>
      <c r="B67" s="7">
        <f t="shared" ref="B67:U67" si="13">B25/B21</f>
        <v>0</v>
      </c>
      <c r="C67" s="7">
        <f t="shared" si="13"/>
        <v>0</v>
      </c>
      <c r="D67" s="7">
        <f t="shared" si="13"/>
        <v>0</v>
      </c>
      <c r="E67" s="7">
        <f t="shared" si="13"/>
        <v>1.8083182640144665E-3</v>
      </c>
      <c r="F67" s="7">
        <f t="shared" si="13"/>
        <v>1.557632398753894E-3</v>
      </c>
      <c r="G67" s="7">
        <f t="shared" si="13"/>
        <v>1.4265335235378032E-3</v>
      </c>
      <c r="H67" s="7">
        <f t="shared" si="13"/>
        <v>0</v>
      </c>
      <c r="I67" s="7">
        <f t="shared" si="13"/>
        <v>0</v>
      </c>
      <c r="J67" s="7">
        <f t="shared" si="13"/>
        <v>0</v>
      </c>
      <c r="K67" s="7">
        <f t="shared" si="13"/>
        <v>1.3140604467805519E-3</v>
      </c>
      <c r="L67" s="7">
        <f t="shared" si="13"/>
        <v>2.7137042062415195E-3</v>
      </c>
      <c r="M67" s="7">
        <f t="shared" si="13"/>
        <v>2.7247956403269754E-3</v>
      </c>
      <c r="N67" s="7">
        <f t="shared" si="13"/>
        <v>1.4662756598240469E-3</v>
      </c>
      <c r="O67" s="7">
        <f t="shared" si="13"/>
        <v>3.2206119162640902E-3</v>
      </c>
      <c r="P67" s="7">
        <f t="shared" si="13"/>
        <v>3.3388981636060101E-3</v>
      </c>
      <c r="Q67" s="7">
        <f t="shared" si="13"/>
        <v>5.1369863013698627E-3</v>
      </c>
      <c r="R67" s="7">
        <f t="shared" si="13"/>
        <v>5.4744525547445258E-3</v>
      </c>
      <c r="S67" s="7">
        <f t="shared" si="13"/>
        <v>1.7825311942959001E-3</v>
      </c>
      <c r="T67" s="7">
        <f t="shared" si="13"/>
        <v>1.5974440894568689E-3</v>
      </c>
      <c r="U67" s="7">
        <f t="shared" si="13"/>
        <v>1.5552099533437014E-3</v>
      </c>
      <c r="V67" s="7">
        <f>V25/V21</f>
        <v>0</v>
      </c>
    </row>
    <row r="68" spans="1:22" customFormat="1" ht="18" customHeight="1">
      <c r="A68" s="36" t="s">
        <v>87</v>
      </c>
      <c r="B68" s="7">
        <f t="shared" ref="B68:U68" si="14">B26/B21</f>
        <v>1.3636363636363636E-2</v>
      </c>
      <c r="C68" s="7">
        <f t="shared" si="14"/>
        <v>1.4367816091954023E-2</v>
      </c>
      <c r="D68" s="7">
        <f t="shared" si="14"/>
        <v>1.1312217194570135E-2</v>
      </c>
      <c r="E68" s="7">
        <f t="shared" si="14"/>
        <v>1.2658227848101266E-2</v>
      </c>
      <c r="F68" s="7">
        <f t="shared" si="14"/>
        <v>9.3457943925233638E-3</v>
      </c>
      <c r="G68" s="7">
        <f t="shared" si="14"/>
        <v>1.1412268188302425E-2</v>
      </c>
      <c r="H68" s="7">
        <f t="shared" si="14"/>
        <v>8.0645161290322578E-3</v>
      </c>
      <c r="I68" s="7">
        <f t="shared" si="14"/>
        <v>1.2903225806451613E-2</v>
      </c>
      <c r="J68" s="7">
        <f t="shared" si="14"/>
        <v>1.2910798122065728E-2</v>
      </c>
      <c r="K68" s="7">
        <f t="shared" si="14"/>
        <v>5.2562417871222077E-3</v>
      </c>
      <c r="L68" s="7">
        <f t="shared" si="14"/>
        <v>9.497964721845319E-3</v>
      </c>
      <c r="M68" s="7">
        <f t="shared" si="14"/>
        <v>8.1743869209809257E-3</v>
      </c>
      <c r="N68" s="7">
        <f t="shared" si="14"/>
        <v>2.9325513196480938E-3</v>
      </c>
      <c r="O68" s="7">
        <f t="shared" si="14"/>
        <v>8.0515297906602248E-3</v>
      </c>
      <c r="P68" s="7">
        <f t="shared" si="14"/>
        <v>1.001669449081803E-2</v>
      </c>
      <c r="Q68" s="7">
        <f t="shared" si="14"/>
        <v>1.0273972602739725E-2</v>
      </c>
      <c r="R68" s="7">
        <f t="shared" si="14"/>
        <v>1.4598540145985401E-2</v>
      </c>
      <c r="S68" s="7">
        <f t="shared" si="14"/>
        <v>2.4955436720142603E-2</v>
      </c>
      <c r="T68" s="7">
        <f t="shared" si="14"/>
        <v>4.6325878594249199E-2</v>
      </c>
      <c r="U68" s="7">
        <f t="shared" si="14"/>
        <v>4.9766718506998445E-2</v>
      </c>
      <c r="V68" s="7">
        <f>V26/V21</f>
        <v>4.6656298600311043E-2</v>
      </c>
    </row>
    <row r="69" spans="1:22" customFormat="1" ht="18" customHeight="1">
      <c r="A69" s="36" t="s">
        <v>88</v>
      </c>
      <c r="B69" s="7">
        <f t="shared" ref="B69:U69" si="15">B27/B21</f>
        <v>0.13636363636363635</v>
      </c>
      <c r="C69" s="7">
        <f t="shared" si="15"/>
        <v>0.13793103448275862</v>
      </c>
      <c r="D69" s="7">
        <f t="shared" si="15"/>
        <v>0.11538461538461539</v>
      </c>
      <c r="E69" s="7">
        <f t="shared" si="15"/>
        <v>0.10488245931283906</v>
      </c>
      <c r="F69" s="7">
        <f t="shared" si="15"/>
        <v>0.11059190031152648</v>
      </c>
      <c r="G69" s="7">
        <f t="shared" si="15"/>
        <v>8.8445078459343796E-2</v>
      </c>
      <c r="H69" s="7">
        <f t="shared" si="15"/>
        <v>7.4884792626728106E-2</v>
      </c>
      <c r="I69" s="7">
        <f t="shared" si="15"/>
        <v>9.4623655913978491E-2</v>
      </c>
      <c r="J69" s="7">
        <f t="shared" si="15"/>
        <v>9.3896713615023469E-2</v>
      </c>
      <c r="K69" s="7">
        <f t="shared" si="15"/>
        <v>9.1984231274638631E-2</v>
      </c>
      <c r="L69" s="7">
        <f t="shared" si="15"/>
        <v>9.4979647218453186E-2</v>
      </c>
      <c r="M69" s="7">
        <f t="shared" si="15"/>
        <v>9.128065395095368E-2</v>
      </c>
      <c r="N69" s="7">
        <f t="shared" si="15"/>
        <v>9.0909090909090912E-2</v>
      </c>
      <c r="O69" s="7">
        <f t="shared" si="15"/>
        <v>0.10305958132045089</v>
      </c>
      <c r="P69" s="7">
        <f t="shared" si="15"/>
        <v>0.1001669449081803</v>
      </c>
      <c r="Q69" s="7">
        <f t="shared" si="15"/>
        <v>0.10787671232876712</v>
      </c>
      <c r="R69" s="7">
        <f t="shared" si="15"/>
        <v>0.10766423357664233</v>
      </c>
      <c r="S69" s="7">
        <f t="shared" si="15"/>
        <v>0.12655971479500891</v>
      </c>
      <c r="T69" s="7">
        <f t="shared" si="15"/>
        <v>0.12779552715654952</v>
      </c>
      <c r="U69" s="7">
        <f t="shared" si="15"/>
        <v>0.13374805598755832</v>
      </c>
      <c r="V69" s="7">
        <f>V27/V21</f>
        <v>0.14930015552099535</v>
      </c>
    </row>
    <row r="70" spans="1:22" customFormat="1" ht="18" customHeight="1">
      <c r="A70" s="36" t="s">
        <v>89</v>
      </c>
      <c r="B70" s="7">
        <f t="shared" ref="B70:U70" si="16">B28/B21</f>
        <v>2.2727272727272728E-2</v>
      </c>
      <c r="C70" s="7">
        <f t="shared" si="16"/>
        <v>2.0114942528735632E-2</v>
      </c>
      <c r="D70" s="7">
        <f t="shared" si="16"/>
        <v>2.0361990950226245E-2</v>
      </c>
      <c r="E70" s="7">
        <f t="shared" si="16"/>
        <v>2.3508137432188065E-2</v>
      </c>
      <c r="F70" s="7">
        <f t="shared" si="16"/>
        <v>2.6479750778816199E-2</v>
      </c>
      <c r="G70" s="7">
        <f t="shared" si="16"/>
        <v>2.4251069900142655E-2</v>
      </c>
      <c r="H70" s="7">
        <f t="shared" si="16"/>
        <v>2.1889400921658985E-2</v>
      </c>
      <c r="I70" s="7">
        <f t="shared" si="16"/>
        <v>1.6129032258064516E-2</v>
      </c>
      <c r="J70" s="7">
        <f t="shared" si="16"/>
        <v>1.8779342723004695E-2</v>
      </c>
      <c r="K70" s="7">
        <f t="shared" si="16"/>
        <v>1.8396846254927726E-2</v>
      </c>
      <c r="L70" s="7">
        <f t="shared" si="16"/>
        <v>1.8995929443690638E-2</v>
      </c>
      <c r="M70" s="7">
        <f t="shared" si="16"/>
        <v>2.1798365122615803E-2</v>
      </c>
      <c r="N70" s="7">
        <f t="shared" si="16"/>
        <v>2.1994134897360705E-2</v>
      </c>
      <c r="O70" s="7">
        <f t="shared" si="16"/>
        <v>2.7375201288244767E-2</v>
      </c>
      <c r="P70" s="7">
        <f t="shared" si="16"/>
        <v>2.003338898163606E-2</v>
      </c>
      <c r="Q70" s="7">
        <f t="shared" si="16"/>
        <v>2.5684931506849314E-2</v>
      </c>
      <c r="R70" s="7">
        <f t="shared" si="16"/>
        <v>2.9197080291970802E-2</v>
      </c>
      <c r="S70" s="7">
        <f t="shared" si="16"/>
        <v>3.3868092691622102E-2</v>
      </c>
      <c r="T70" s="7">
        <f t="shared" si="16"/>
        <v>3.3546325878594248E-2</v>
      </c>
      <c r="U70" s="7">
        <f t="shared" si="16"/>
        <v>3.110419906687403E-2</v>
      </c>
      <c r="V70" s="7">
        <f>V28/V21</f>
        <v>2.6438569206842923E-2</v>
      </c>
    </row>
    <row r="71" spans="1:22" customFormat="1" ht="18" customHeight="1">
      <c r="A71" s="30" t="s">
        <v>90</v>
      </c>
      <c r="B71" s="95">
        <f t="shared" ref="B71:U71" si="17">B29/B21</f>
        <v>0</v>
      </c>
      <c r="C71" s="95">
        <f t="shared" si="17"/>
        <v>0</v>
      </c>
      <c r="D71" s="95">
        <f t="shared" si="17"/>
        <v>0</v>
      </c>
      <c r="E71" s="95">
        <f t="shared" si="17"/>
        <v>0</v>
      </c>
      <c r="F71" s="95">
        <f t="shared" si="17"/>
        <v>0</v>
      </c>
      <c r="G71" s="95">
        <f t="shared" si="17"/>
        <v>0</v>
      </c>
      <c r="H71" s="95">
        <f t="shared" si="17"/>
        <v>0</v>
      </c>
      <c r="I71" s="95">
        <f t="shared" si="17"/>
        <v>0</v>
      </c>
      <c r="J71" s="95">
        <f t="shared" si="17"/>
        <v>0</v>
      </c>
      <c r="K71" s="95">
        <f t="shared" si="17"/>
        <v>0</v>
      </c>
      <c r="L71" s="95">
        <f t="shared" si="17"/>
        <v>0</v>
      </c>
      <c r="M71" s="95">
        <f t="shared" si="17"/>
        <v>0</v>
      </c>
      <c r="N71" s="95">
        <f t="shared" si="17"/>
        <v>0</v>
      </c>
      <c r="O71" s="95">
        <f t="shared" si="17"/>
        <v>0</v>
      </c>
      <c r="P71" s="95">
        <f t="shared" si="17"/>
        <v>0</v>
      </c>
      <c r="Q71" s="95">
        <f t="shared" si="17"/>
        <v>0</v>
      </c>
      <c r="R71" s="95">
        <f t="shared" si="17"/>
        <v>0</v>
      </c>
      <c r="S71" s="95">
        <f t="shared" si="17"/>
        <v>0</v>
      </c>
      <c r="T71" s="95">
        <f t="shared" si="17"/>
        <v>0</v>
      </c>
      <c r="U71" s="95">
        <f t="shared" si="17"/>
        <v>0</v>
      </c>
      <c r="V71" s="95">
        <f>V29/V21</f>
        <v>1.5552099533437014E-3</v>
      </c>
    </row>
    <row r="72" spans="1:22" customFormat="1" ht="18" customHeight="1">
      <c r="A72" s="32" t="s">
        <v>52</v>
      </c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</row>
    <row r="73" spans="1:22" customFormat="1" ht="18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1:22" customFormat="1" ht="18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</row>
    <row r="75" spans="1:22" customFormat="1" ht="18" customHeight="1">
      <c r="A75" s="77" t="s">
        <v>49</v>
      </c>
      <c r="B75" s="78">
        <v>2002</v>
      </c>
      <c r="C75" s="78">
        <v>2003</v>
      </c>
      <c r="D75" s="78">
        <v>2004</v>
      </c>
      <c r="E75" s="78">
        <v>2005</v>
      </c>
      <c r="F75" s="78">
        <v>2006</v>
      </c>
      <c r="G75" s="78">
        <v>2007</v>
      </c>
      <c r="H75" s="78">
        <v>2008</v>
      </c>
      <c r="I75" s="78">
        <v>2009</v>
      </c>
      <c r="J75" s="78">
        <v>2010</v>
      </c>
      <c r="K75" s="78">
        <v>2011</v>
      </c>
      <c r="L75" s="78">
        <v>2012</v>
      </c>
      <c r="M75" s="78">
        <v>2013</v>
      </c>
      <c r="N75" s="78">
        <v>2014</v>
      </c>
      <c r="O75" s="78">
        <v>2015</v>
      </c>
      <c r="P75" s="78">
        <v>2016</v>
      </c>
      <c r="Q75" s="78">
        <v>2017</v>
      </c>
      <c r="R75" s="78">
        <v>2018</v>
      </c>
      <c r="S75" s="78">
        <v>2019</v>
      </c>
      <c r="T75" s="78">
        <v>2020</v>
      </c>
      <c r="U75" s="78">
        <v>2021</v>
      </c>
      <c r="V75" s="78">
        <v>2022</v>
      </c>
    </row>
    <row r="76" spans="1:22" customFormat="1" ht="18" customHeight="1">
      <c r="A76" s="56" t="s">
        <v>82</v>
      </c>
      <c r="B76" s="52">
        <f t="shared" ref="B76:U76" si="18">SUM(B77:B84)</f>
        <v>1</v>
      </c>
      <c r="C76" s="52">
        <f t="shared" si="18"/>
        <v>1.0000000000000002</v>
      </c>
      <c r="D76" s="52">
        <f t="shared" si="18"/>
        <v>1</v>
      </c>
      <c r="E76" s="52">
        <f t="shared" si="18"/>
        <v>0.99999999999999989</v>
      </c>
      <c r="F76" s="52">
        <f t="shared" si="18"/>
        <v>1</v>
      </c>
      <c r="G76" s="52">
        <f t="shared" si="18"/>
        <v>1</v>
      </c>
      <c r="H76" s="52">
        <f t="shared" si="18"/>
        <v>1</v>
      </c>
      <c r="I76" s="52">
        <f t="shared" si="18"/>
        <v>1.0000000000000002</v>
      </c>
      <c r="J76" s="52">
        <f t="shared" si="18"/>
        <v>1</v>
      </c>
      <c r="K76" s="52">
        <f t="shared" si="18"/>
        <v>0.99999999999999989</v>
      </c>
      <c r="L76" s="52">
        <f t="shared" si="18"/>
        <v>1</v>
      </c>
      <c r="M76" s="52">
        <f t="shared" si="18"/>
        <v>1</v>
      </c>
      <c r="N76" s="52">
        <f t="shared" si="18"/>
        <v>1</v>
      </c>
      <c r="O76" s="52">
        <f t="shared" si="18"/>
        <v>1</v>
      </c>
      <c r="P76" s="52">
        <f t="shared" si="18"/>
        <v>0.99999999999999989</v>
      </c>
      <c r="Q76" s="52">
        <f t="shared" si="18"/>
        <v>1</v>
      </c>
      <c r="R76" s="52">
        <f t="shared" si="18"/>
        <v>1</v>
      </c>
      <c r="S76" s="52">
        <f t="shared" si="18"/>
        <v>1</v>
      </c>
      <c r="T76" s="52">
        <f t="shared" si="18"/>
        <v>1</v>
      </c>
      <c r="U76" s="52">
        <f t="shared" si="18"/>
        <v>1</v>
      </c>
      <c r="V76" s="52">
        <f>SUM(V77:V84)</f>
        <v>1</v>
      </c>
    </row>
    <row r="77" spans="1:22" customFormat="1" ht="18" customHeight="1">
      <c r="A77" s="36" t="s">
        <v>83</v>
      </c>
      <c r="B77" s="7">
        <f t="shared" ref="B77:U77" si="19">B35/B34</f>
        <v>0.19337016574585636</v>
      </c>
      <c r="C77" s="7">
        <f t="shared" si="19"/>
        <v>0.11418685121107267</v>
      </c>
      <c r="D77" s="7">
        <f t="shared" si="19"/>
        <v>9.7222222222222224E-2</v>
      </c>
      <c r="E77" s="7">
        <f t="shared" si="19"/>
        <v>0.13588110403397027</v>
      </c>
      <c r="F77" s="7">
        <f t="shared" si="19"/>
        <v>0.12947189097103917</v>
      </c>
      <c r="G77" s="7">
        <f t="shared" si="19"/>
        <v>0.65987460815047017</v>
      </c>
      <c r="H77" s="7">
        <f t="shared" si="19"/>
        <v>0.66028097062579816</v>
      </c>
      <c r="I77" s="7">
        <f t="shared" si="19"/>
        <v>0.64355231143552316</v>
      </c>
      <c r="J77" s="7">
        <f t="shared" si="19"/>
        <v>0.64691358024691359</v>
      </c>
      <c r="K77" s="7">
        <f t="shared" si="19"/>
        <v>0.64520367936925094</v>
      </c>
      <c r="L77" s="7">
        <f t="shared" si="19"/>
        <v>0.64295125164690381</v>
      </c>
      <c r="M77" s="7">
        <f t="shared" si="19"/>
        <v>0.64148351648351654</v>
      </c>
      <c r="N77" s="7">
        <f t="shared" si="19"/>
        <v>0.63188405797101455</v>
      </c>
      <c r="O77" s="7">
        <f t="shared" si="19"/>
        <v>0.59311424100156496</v>
      </c>
      <c r="P77" s="7">
        <f t="shared" si="19"/>
        <v>0.59485530546623799</v>
      </c>
      <c r="Q77" s="7">
        <f t="shared" si="19"/>
        <v>0.57977883096366511</v>
      </c>
      <c r="R77" s="7">
        <f t="shared" si="19"/>
        <v>0.57615894039735094</v>
      </c>
      <c r="S77" s="7">
        <f t="shared" si="19"/>
        <v>0.54632587859424919</v>
      </c>
      <c r="T77" s="7">
        <f t="shared" si="19"/>
        <v>0.49788434414668548</v>
      </c>
      <c r="U77" s="7">
        <f t="shared" si="19"/>
        <v>0.45244956772334294</v>
      </c>
      <c r="V77" s="7">
        <f>V35/V34</f>
        <v>0.44117647058823528</v>
      </c>
    </row>
    <row r="78" spans="1:22" customFormat="1" ht="18" customHeight="1">
      <c r="A78" s="36" t="s">
        <v>84</v>
      </c>
      <c r="B78" s="7">
        <f t="shared" ref="B78:U78" si="20">B36/B34</f>
        <v>0.31491712707182318</v>
      </c>
      <c r="C78" s="7">
        <f t="shared" si="20"/>
        <v>0.47404844290657439</v>
      </c>
      <c r="D78" s="7">
        <f t="shared" si="20"/>
        <v>0.52222222222222225</v>
      </c>
      <c r="E78" s="7">
        <f t="shared" si="20"/>
        <v>0.53927813163481952</v>
      </c>
      <c r="F78" s="7">
        <f t="shared" si="20"/>
        <v>0.55536626916524701</v>
      </c>
      <c r="G78" s="7">
        <f t="shared" si="20"/>
        <v>3.6050156739811913E-2</v>
      </c>
      <c r="H78" s="7">
        <f t="shared" si="20"/>
        <v>2.8097062579821201E-2</v>
      </c>
      <c r="I78" s="7">
        <f t="shared" si="20"/>
        <v>2.6763990267639901E-2</v>
      </c>
      <c r="J78" s="7">
        <f t="shared" si="20"/>
        <v>2.0987654320987655E-2</v>
      </c>
      <c r="K78" s="7">
        <f t="shared" si="20"/>
        <v>2.2339027595269383E-2</v>
      </c>
      <c r="L78" s="7">
        <f t="shared" si="20"/>
        <v>2.2397891963109356E-2</v>
      </c>
      <c r="M78" s="7">
        <f t="shared" si="20"/>
        <v>2.197802197802198E-2</v>
      </c>
      <c r="N78" s="7">
        <f t="shared" si="20"/>
        <v>2.318840579710145E-2</v>
      </c>
      <c r="O78" s="7">
        <f t="shared" si="20"/>
        <v>2.6604068857589983E-2</v>
      </c>
      <c r="P78" s="7">
        <f t="shared" si="20"/>
        <v>2.4115755627009645E-2</v>
      </c>
      <c r="Q78" s="7">
        <f t="shared" si="20"/>
        <v>2.2116903633491312E-2</v>
      </c>
      <c r="R78" s="7">
        <f t="shared" si="20"/>
        <v>2.3178807947019868E-2</v>
      </c>
      <c r="S78" s="7">
        <f t="shared" si="20"/>
        <v>2.5559105431309903E-2</v>
      </c>
      <c r="T78" s="7">
        <f t="shared" si="20"/>
        <v>2.6798307475317348E-2</v>
      </c>
      <c r="U78" s="7">
        <f t="shared" si="20"/>
        <v>7.2046109510086456E-2</v>
      </c>
      <c r="V78" s="7">
        <f>V36/V34</f>
        <v>5.7422969187675067E-2</v>
      </c>
    </row>
    <row r="79" spans="1:22" customFormat="1" ht="18" customHeight="1">
      <c r="A79" s="36" t="s">
        <v>85</v>
      </c>
      <c r="B79" s="7">
        <f t="shared" ref="B79:U79" si="21">B37/B34</f>
        <v>0.22651933701657459</v>
      </c>
      <c r="C79" s="7">
        <f t="shared" si="21"/>
        <v>0.17301038062283736</v>
      </c>
      <c r="D79" s="7">
        <f t="shared" si="21"/>
        <v>0.14166666666666666</v>
      </c>
      <c r="E79" s="7">
        <f t="shared" si="21"/>
        <v>0.12738853503184713</v>
      </c>
      <c r="F79" s="7">
        <f t="shared" si="21"/>
        <v>0.13287904599659284</v>
      </c>
      <c r="G79" s="7">
        <f t="shared" si="21"/>
        <v>0.14733542319749215</v>
      </c>
      <c r="H79" s="7">
        <f t="shared" si="21"/>
        <v>0.16091954022988506</v>
      </c>
      <c r="I79" s="7">
        <f t="shared" si="21"/>
        <v>0.16545012165450121</v>
      </c>
      <c r="J79" s="7">
        <f t="shared" si="21"/>
        <v>0.18518518518518517</v>
      </c>
      <c r="K79" s="7">
        <f t="shared" si="21"/>
        <v>0.19053876478318002</v>
      </c>
      <c r="L79" s="7">
        <f t="shared" si="21"/>
        <v>0.18708827404479578</v>
      </c>
      <c r="M79" s="7">
        <f t="shared" si="21"/>
        <v>0.18956043956043955</v>
      </c>
      <c r="N79" s="7">
        <f t="shared" si="21"/>
        <v>0.1927536231884058</v>
      </c>
      <c r="O79" s="7">
        <f t="shared" si="21"/>
        <v>0.215962441314554</v>
      </c>
      <c r="P79" s="7">
        <f t="shared" si="21"/>
        <v>0.20900321543408359</v>
      </c>
      <c r="Q79" s="7">
        <f t="shared" si="21"/>
        <v>0.20695102685624012</v>
      </c>
      <c r="R79" s="7">
        <f t="shared" si="21"/>
        <v>0.20860927152317882</v>
      </c>
      <c r="S79" s="7">
        <f t="shared" si="21"/>
        <v>0.20607028753993611</v>
      </c>
      <c r="T79" s="7">
        <f t="shared" si="21"/>
        <v>0.20733427362482371</v>
      </c>
      <c r="U79" s="7">
        <f t="shared" si="21"/>
        <v>0.19020172910662825</v>
      </c>
      <c r="V79" s="7">
        <f>V37/V34</f>
        <v>0.19047619047619047</v>
      </c>
    </row>
    <row r="80" spans="1:22" customFormat="1" ht="18" customHeight="1">
      <c r="A80" s="36" t="s">
        <v>86</v>
      </c>
      <c r="B80" s="7">
        <f t="shared" ref="B80:U80" si="22">B38/B34</f>
        <v>0</v>
      </c>
      <c r="C80" s="7">
        <f t="shared" si="22"/>
        <v>0</v>
      </c>
      <c r="D80" s="7">
        <f t="shared" si="22"/>
        <v>0</v>
      </c>
      <c r="E80" s="7">
        <f t="shared" si="22"/>
        <v>0</v>
      </c>
      <c r="F80" s="7">
        <f t="shared" si="22"/>
        <v>0</v>
      </c>
      <c r="G80" s="7">
        <f t="shared" si="22"/>
        <v>3.134796238244514E-3</v>
      </c>
      <c r="H80" s="7">
        <f t="shared" si="22"/>
        <v>6.3856960408684551E-3</v>
      </c>
      <c r="I80" s="7">
        <f t="shared" si="22"/>
        <v>4.8661800486618006E-3</v>
      </c>
      <c r="J80" s="7">
        <f t="shared" si="22"/>
        <v>2.4691358024691358E-3</v>
      </c>
      <c r="K80" s="7">
        <f t="shared" si="22"/>
        <v>2.6281208935611039E-3</v>
      </c>
      <c r="L80" s="7">
        <f t="shared" si="22"/>
        <v>2.635046113306983E-3</v>
      </c>
      <c r="M80" s="7">
        <f t="shared" si="22"/>
        <v>4.120879120879121E-3</v>
      </c>
      <c r="N80" s="7">
        <f t="shared" si="22"/>
        <v>2.8985507246376812E-3</v>
      </c>
      <c r="O80" s="7">
        <f t="shared" si="22"/>
        <v>4.6948356807511738E-3</v>
      </c>
      <c r="P80" s="7">
        <f t="shared" si="22"/>
        <v>4.8231511254019296E-3</v>
      </c>
      <c r="Q80" s="7">
        <f t="shared" si="22"/>
        <v>7.8988941548183249E-3</v>
      </c>
      <c r="R80" s="7">
        <f t="shared" si="22"/>
        <v>1.1589403973509934E-2</v>
      </c>
      <c r="S80" s="7">
        <f t="shared" si="22"/>
        <v>7.9872204472843447E-3</v>
      </c>
      <c r="T80" s="7">
        <f t="shared" si="22"/>
        <v>7.052186177715092E-3</v>
      </c>
      <c r="U80" s="7">
        <f t="shared" si="22"/>
        <v>5.763688760806916E-3</v>
      </c>
      <c r="V80" s="7">
        <f>V38/V34</f>
        <v>5.6022408963585435E-3</v>
      </c>
    </row>
    <row r="81" spans="1:22" customFormat="1" ht="18" customHeight="1">
      <c r="A81" s="36" t="s">
        <v>87</v>
      </c>
      <c r="B81" s="7">
        <f t="shared" ref="B81:U81" si="23">B39/B34</f>
        <v>1.1049723756906077E-2</v>
      </c>
      <c r="C81" s="7">
        <f t="shared" si="23"/>
        <v>1.0380622837370242E-2</v>
      </c>
      <c r="D81" s="7">
        <f t="shared" si="23"/>
        <v>1.6666666666666666E-2</v>
      </c>
      <c r="E81" s="7">
        <f t="shared" si="23"/>
        <v>1.2738853503184714E-2</v>
      </c>
      <c r="F81" s="7">
        <f t="shared" si="23"/>
        <v>1.192504258943782E-2</v>
      </c>
      <c r="G81" s="7">
        <f t="shared" si="23"/>
        <v>1.7241379310344827E-2</v>
      </c>
      <c r="H81" s="7">
        <f t="shared" si="23"/>
        <v>1.277139208173691E-2</v>
      </c>
      <c r="I81" s="7">
        <f t="shared" si="23"/>
        <v>8.5158150851581509E-3</v>
      </c>
      <c r="J81" s="7">
        <f t="shared" si="23"/>
        <v>8.6419753086419745E-3</v>
      </c>
      <c r="K81" s="7">
        <f t="shared" si="23"/>
        <v>7.8843626806833107E-3</v>
      </c>
      <c r="L81" s="7">
        <f t="shared" si="23"/>
        <v>7.9051383399209481E-3</v>
      </c>
      <c r="M81" s="7">
        <f t="shared" si="23"/>
        <v>6.868131868131868E-3</v>
      </c>
      <c r="N81" s="7">
        <f t="shared" si="23"/>
        <v>7.246376811594203E-3</v>
      </c>
      <c r="O81" s="7">
        <f t="shared" si="23"/>
        <v>1.4084507042253521E-2</v>
      </c>
      <c r="P81" s="7">
        <f t="shared" si="23"/>
        <v>1.4469453376205787E-2</v>
      </c>
      <c r="Q81" s="7">
        <f t="shared" si="23"/>
        <v>1.8957345971563982E-2</v>
      </c>
      <c r="R81" s="7">
        <f t="shared" si="23"/>
        <v>1.8211920529801324E-2</v>
      </c>
      <c r="S81" s="7">
        <f t="shared" si="23"/>
        <v>3.3546325878594248E-2</v>
      </c>
      <c r="T81" s="7">
        <f t="shared" si="23"/>
        <v>6.6290550070521856E-2</v>
      </c>
      <c r="U81" s="7">
        <f t="shared" si="23"/>
        <v>6.9164265129683003E-2</v>
      </c>
      <c r="V81" s="7">
        <f>V39/V34</f>
        <v>6.0224089635854343E-2</v>
      </c>
    </row>
    <row r="82" spans="1:22" customFormat="1" ht="18" customHeight="1">
      <c r="A82" s="36" t="s">
        <v>88</v>
      </c>
      <c r="B82" s="7">
        <f t="shared" ref="B82:U82" si="24">B40/B34</f>
        <v>0.23204419889502761</v>
      </c>
      <c r="C82" s="7">
        <f t="shared" si="24"/>
        <v>0.22145328719723184</v>
      </c>
      <c r="D82" s="7">
        <f t="shared" si="24"/>
        <v>0.21111111111111111</v>
      </c>
      <c r="E82" s="7">
        <f t="shared" si="24"/>
        <v>0.17409766454352441</v>
      </c>
      <c r="F82" s="7">
        <f t="shared" si="24"/>
        <v>0.15843270868824533</v>
      </c>
      <c r="G82" s="7">
        <f t="shared" si="24"/>
        <v>0.1238244514106583</v>
      </c>
      <c r="H82" s="7">
        <f t="shared" si="24"/>
        <v>0.11621966794380588</v>
      </c>
      <c r="I82" s="7">
        <f t="shared" si="24"/>
        <v>0.13381995133819952</v>
      </c>
      <c r="J82" s="7">
        <f t="shared" si="24"/>
        <v>0.11975308641975309</v>
      </c>
      <c r="K82" s="7">
        <f t="shared" si="24"/>
        <v>0.11563731931668857</v>
      </c>
      <c r="L82" s="7">
        <f t="shared" si="24"/>
        <v>0.11857707509881422</v>
      </c>
      <c r="M82" s="7">
        <f t="shared" si="24"/>
        <v>0.12087912087912088</v>
      </c>
      <c r="N82" s="7">
        <f t="shared" si="24"/>
        <v>0.12318840579710146</v>
      </c>
      <c r="O82" s="7">
        <f t="shared" si="24"/>
        <v>0.12519561815336464</v>
      </c>
      <c r="P82" s="7">
        <f t="shared" si="24"/>
        <v>0.12861736334405144</v>
      </c>
      <c r="Q82" s="7">
        <f t="shared" si="24"/>
        <v>0.13428120063191154</v>
      </c>
      <c r="R82" s="7">
        <f t="shared" si="24"/>
        <v>0.13576158940397351</v>
      </c>
      <c r="S82" s="7">
        <f t="shared" si="24"/>
        <v>0.15495207667731628</v>
      </c>
      <c r="T82" s="7">
        <f t="shared" si="24"/>
        <v>0.17066290550070523</v>
      </c>
      <c r="U82" s="7">
        <f t="shared" si="24"/>
        <v>0.18299711815561959</v>
      </c>
      <c r="V82" s="7">
        <f>V40/V34</f>
        <v>0.21568627450980393</v>
      </c>
    </row>
    <row r="83" spans="1:22" customFormat="1" ht="18" customHeight="1">
      <c r="A83" s="36" t="s">
        <v>89</v>
      </c>
      <c r="B83" s="7">
        <f t="shared" ref="B83:U83" si="25">B41/B34</f>
        <v>2.2099447513812154E-2</v>
      </c>
      <c r="C83" s="7">
        <f t="shared" si="25"/>
        <v>6.920415224913495E-3</v>
      </c>
      <c r="D83" s="7">
        <f t="shared" si="25"/>
        <v>1.1111111111111112E-2</v>
      </c>
      <c r="E83" s="7">
        <f t="shared" si="25"/>
        <v>1.0615711252653927E-2</v>
      </c>
      <c r="F83" s="7">
        <f t="shared" si="25"/>
        <v>1.192504258943782E-2</v>
      </c>
      <c r="G83" s="7">
        <f t="shared" si="25"/>
        <v>1.2539184952978056E-2</v>
      </c>
      <c r="H83" s="7">
        <f t="shared" si="25"/>
        <v>1.532567049808429E-2</v>
      </c>
      <c r="I83" s="7">
        <f t="shared" si="25"/>
        <v>1.7031630170316302E-2</v>
      </c>
      <c r="J83" s="7">
        <f t="shared" si="25"/>
        <v>1.6049382716049384E-2</v>
      </c>
      <c r="K83" s="7">
        <f t="shared" si="25"/>
        <v>1.5768725361366621E-2</v>
      </c>
      <c r="L83" s="7">
        <f t="shared" si="25"/>
        <v>1.844532279314888E-2</v>
      </c>
      <c r="M83" s="7">
        <f t="shared" si="25"/>
        <v>1.510989010989011E-2</v>
      </c>
      <c r="N83" s="7">
        <f t="shared" si="25"/>
        <v>1.8840579710144929E-2</v>
      </c>
      <c r="O83" s="7">
        <f t="shared" si="25"/>
        <v>2.0344287949921751E-2</v>
      </c>
      <c r="P83" s="7">
        <f t="shared" si="25"/>
        <v>2.4115755627009645E-2</v>
      </c>
      <c r="Q83" s="7">
        <f t="shared" si="25"/>
        <v>3.0015797788309637E-2</v>
      </c>
      <c r="R83" s="7">
        <f t="shared" si="25"/>
        <v>2.6490066225165563E-2</v>
      </c>
      <c r="S83" s="7">
        <f t="shared" si="25"/>
        <v>2.5559105431309903E-2</v>
      </c>
      <c r="T83" s="7">
        <f t="shared" si="25"/>
        <v>2.3977433004231313E-2</v>
      </c>
      <c r="U83" s="7">
        <f t="shared" si="25"/>
        <v>2.7377521613832854E-2</v>
      </c>
      <c r="V83" s="7">
        <f>V41/V34</f>
        <v>2.8011204481792718E-2</v>
      </c>
    </row>
    <row r="84" spans="1:22" customFormat="1" ht="18" customHeight="1">
      <c r="A84" s="30" t="s">
        <v>90</v>
      </c>
      <c r="B84" s="95">
        <f t="shared" ref="B84:U84" si="26">B42/B34</f>
        <v>0</v>
      </c>
      <c r="C84" s="95">
        <f t="shared" si="26"/>
        <v>0</v>
      </c>
      <c r="D84" s="95">
        <f t="shared" si="26"/>
        <v>0</v>
      </c>
      <c r="E84" s="95">
        <f t="shared" si="26"/>
        <v>0</v>
      </c>
      <c r="F84" s="95">
        <f t="shared" si="26"/>
        <v>0</v>
      </c>
      <c r="G84" s="95">
        <f t="shared" si="26"/>
        <v>0</v>
      </c>
      <c r="H84" s="95">
        <f t="shared" si="26"/>
        <v>0</v>
      </c>
      <c r="I84" s="95">
        <f t="shared" si="26"/>
        <v>0</v>
      </c>
      <c r="J84" s="95">
        <f t="shared" si="26"/>
        <v>0</v>
      </c>
      <c r="K84" s="95">
        <f t="shared" si="26"/>
        <v>0</v>
      </c>
      <c r="L84" s="95">
        <f t="shared" si="26"/>
        <v>0</v>
      </c>
      <c r="M84" s="95">
        <f t="shared" si="26"/>
        <v>0</v>
      </c>
      <c r="N84" s="95">
        <f t="shared" si="26"/>
        <v>0</v>
      </c>
      <c r="O84" s="95">
        <f t="shared" si="26"/>
        <v>0</v>
      </c>
      <c r="P84" s="95">
        <f t="shared" si="26"/>
        <v>0</v>
      </c>
      <c r="Q84" s="95">
        <f t="shared" si="26"/>
        <v>0</v>
      </c>
      <c r="R84" s="95">
        <f t="shared" si="26"/>
        <v>0</v>
      </c>
      <c r="S84" s="95">
        <f t="shared" si="26"/>
        <v>0</v>
      </c>
      <c r="T84" s="95">
        <f t="shared" si="26"/>
        <v>0</v>
      </c>
      <c r="U84" s="95">
        <f t="shared" si="26"/>
        <v>0</v>
      </c>
      <c r="V84" s="95">
        <f>V42/V34</f>
        <v>1.4005602240896359E-3</v>
      </c>
    </row>
    <row r="85" spans="1:22" customFormat="1" ht="18" customHeight="1">
      <c r="A85" s="32" t="s">
        <v>52</v>
      </c>
      <c r="B85" s="33"/>
      <c r="C85" s="33"/>
      <c r="D85" s="33"/>
      <c r="E85" s="33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</row>
    <row r="86" spans="1:22" customFormat="1" ht="18" customHeight="1"/>
    <row r="87" spans="1:22" customFormat="1" ht="18" customHeight="1"/>
    <row r="88" spans="1:22" customFormat="1" ht="18" customHeight="1"/>
    <row r="89" spans="1:22" customFormat="1" ht="18" customHeight="1"/>
    <row r="90" spans="1:22" customFormat="1" ht="18" customHeight="1">
      <c r="A90" s="5"/>
      <c r="B90" s="5"/>
      <c r="C90" s="5"/>
      <c r="D90" s="5"/>
      <c r="E90" s="5"/>
      <c r="F90" s="5"/>
      <c r="G90" s="5"/>
    </row>
    <row r="91" spans="1:22" ht="18" customHeight="1"/>
    <row r="92" spans="1:22" ht="18" customHeight="1"/>
    <row r="93" spans="1:22" ht="18" customHeight="1"/>
    <row r="94" spans="1:22" ht="18" customHeight="1"/>
    <row r="95" spans="1:22" ht="18" customHeight="1"/>
    <row r="96" spans="1:22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124"/>
  <sheetViews>
    <sheetView topLeftCell="A44" zoomScale="75" workbookViewId="0">
      <selection activeCell="B53" sqref="B53"/>
    </sheetView>
  </sheetViews>
  <sheetFormatPr defaultColWidth="10.875" defaultRowHeight="15"/>
  <cols>
    <col min="1" max="1" width="22" style="5" customWidth="1"/>
    <col min="2" max="16384" width="10.875" style="5"/>
  </cols>
  <sheetData>
    <row r="1" spans="1:22" ht="30.75" customHeight="1">
      <c r="A1" s="43" t="s">
        <v>0</v>
      </c>
    </row>
    <row r="2" spans="1:22" ht="30.75" customHeight="1">
      <c r="A2" s="44" t="s">
        <v>8</v>
      </c>
    </row>
    <row r="3" spans="1:22" ht="18" customHeight="1"/>
    <row r="4" spans="1:22" ht="18" customHeight="1"/>
    <row r="5" spans="1:22" ht="18" customHeight="1">
      <c r="A5" s="33" t="s">
        <v>92</v>
      </c>
    </row>
    <row r="6" spans="1:22" ht="18" customHeight="1"/>
    <row r="7" spans="1:22" customFormat="1" ht="18" customHeight="1">
      <c r="A7" s="77" t="s">
        <v>14</v>
      </c>
      <c r="B7" s="78">
        <v>2002</v>
      </c>
      <c r="C7" s="78">
        <v>2003</v>
      </c>
      <c r="D7" s="78">
        <v>2004</v>
      </c>
      <c r="E7" s="78">
        <v>2005</v>
      </c>
      <c r="F7" s="78">
        <v>2006</v>
      </c>
      <c r="G7" s="78">
        <v>2007</v>
      </c>
      <c r="H7" s="78">
        <v>2008</v>
      </c>
      <c r="I7" s="78">
        <v>2009</v>
      </c>
      <c r="J7" s="78">
        <v>2010</v>
      </c>
      <c r="K7" s="78">
        <v>2011</v>
      </c>
      <c r="L7" s="78">
        <v>2012</v>
      </c>
      <c r="M7" s="78">
        <v>2013</v>
      </c>
      <c r="N7" s="78">
        <v>2014</v>
      </c>
      <c r="O7" s="78">
        <v>2015</v>
      </c>
      <c r="P7" s="78">
        <v>2016</v>
      </c>
      <c r="Q7" s="78">
        <v>2017</v>
      </c>
      <c r="R7" s="78">
        <v>2018</v>
      </c>
      <c r="S7" s="78">
        <v>2019</v>
      </c>
      <c r="T7" s="78">
        <v>2020</v>
      </c>
      <c r="U7" s="78">
        <v>2021</v>
      </c>
      <c r="V7" s="78">
        <v>2022</v>
      </c>
    </row>
    <row r="8" spans="1:22" customFormat="1" ht="18" customHeight="1">
      <c r="A8" s="56" t="s">
        <v>82</v>
      </c>
      <c r="B8" s="40">
        <v>345</v>
      </c>
      <c r="C8" s="40">
        <v>570</v>
      </c>
      <c r="D8" s="40">
        <v>746</v>
      </c>
      <c r="E8" s="40">
        <v>976</v>
      </c>
      <c r="F8" s="40">
        <v>1185</v>
      </c>
      <c r="G8" s="40">
        <v>1304</v>
      </c>
      <c r="H8" s="40">
        <v>1635</v>
      </c>
      <c r="I8" s="40">
        <v>1742</v>
      </c>
      <c r="J8" s="40">
        <v>1660</v>
      </c>
      <c r="K8" s="40">
        <v>1548</v>
      </c>
      <c r="L8" s="40">
        <v>1535</v>
      </c>
      <c r="M8" s="40">
        <v>1519</v>
      </c>
      <c r="N8" s="40">
        <v>1417</v>
      </c>
      <c r="O8" s="40">
        <v>1262</v>
      </c>
      <c r="P8" s="40">
        <v>1184</v>
      </c>
      <c r="Q8" s="40">
        <v>1142</v>
      </c>
      <c r="R8" s="40">
        <v>1074</v>
      </c>
      <c r="S8" s="40">
        <v>1110</v>
      </c>
      <c r="T8" s="40">
        <v>1248</v>
      </c>
      <c r="U8" s="40">
        <v>1215</v>
      </c>
      <c r="V8" s="40">
        <v>1217</v>
      </c>
    </row>
    <row r="9" spans="1:22" customFormat="1" ht="18" customHeight="1">
      <c r="A9" s="36" t="s">
        <v>83</v>
      </c>
      <c r="B9" s="6">
        <v>44</v>
      </c>
      <c r="C9" s="6">
        <v>50</v>
      </c>
      <c r="D9" s="6">
        <v>54</v>
      </c>
      <c r="E9" s="6">
        <v>108</v>
      </c>
      <c r="F9" s="6">
        <v>134</v>
      </c>
      <c r="G9" s="6">
        <v>836</v>
      </c>
      <c r="H9" s="6">
        <v>1030</v>
      </c>
      <c r="I9" s="6">
        <v>1061</v>
      </c>
      <c r="J9" s="6">
        <v>1033</v>
      </c>
      <c r="K9" s="6">
        <v>977</v>
      </c>
      <c r="L9" s="6">
        <v>979</v>
      </c>
      <c r="M9" s="6">
        <v>964</v>
      </c>
      <c r="N9" s="6">
        <v>902</v>
      </c>
      <c r="O9" s="6">
        <v>798</v>
      </c>
      <c r="P9" s="6">
        <v>777</v>
      </c>
      <c r="Q9" s="6">
        <v>758</v>
      </c>
      <c r="R9" s="6">
        <v>701</v>
      </c>
      <c r="S9" s="6">
        <v>679</v>
      </c>
      <c r="T9" s="6">
        <v>703</v>
      </c>
      <c r="U9" s="6">
        <v>640</v>
      </c>
      <c r="V9" s="6">
        <v>645</v>
      </c>
    </row>
    <row r="10" spans="1:22" customFormat="1" ht="18" customHeight="1">
      <c r="A10" s="36" t="s">
        <v>84</v>
      </c>
      <c r="B10" s="6">
        <v>113</v>
      </c>
      <c r="C10" s="6">
        <v>267</v>
      </c>
      <c r="D10" s="6">
        <v>401</v>
      </c>
      <c r="E10" s="6">
        <v>534</v>
      </c>
      <c r="F10" s="6">
        <v>661</v>
      </c>
      <c r="G10" s="6">
        <v>32</v>
      </c>
      <c r="H10" s="6">
        <v>26</v>
      </c>
      <c r="I10" s="6">
        <v>24</v>
      </c>
      <c r="J10" s="6">
        <v>18</v>
      </c>
      <c r="K10" s="6">
        <v>19</v>
      </c>
      <c r="L10" s="6">
        <v>18</v>
      </c>
      <c r="M10" s="6">
        <v>18</v>
      </c>
      <c r="N10" s="6">
        <v>17</v>
      </c>
      <c r="O10" s="6">
        <v>19</v>
      </c>
      <c r="P10" s="6">
        <v>17</v>
      </c>
      <c r="Q10" s="6">
        <v>15</v>
      </c>
      <c r="R10" s="6">
        <v>16</v>
      </c>
      <c r="S10" s="6">
        <v>17</v>
      </c>
      <c r="T10" s="6">
        <v>20</v>
      </c>
      <c r="U10" s="6">
        <v>86</v>
      </c>
      <c r="V10" s="6">
        <v>74</v>
      </c>
    </row>
    <row r="11" spans="1:22" customFormat="1" ht="18" customHeight="1">
      <c r="A11" s="36" t="s">
        <v>85</v>
      </c>
      <c r="B11" s="6">
        <v>113</v>
      </c>
      <c r="C11" s="6">
        <v>139</v>
      </c>
      <c r="D11" s="6">
        <v>150</v>
      </c>
      <c r="E11" s="6">
        <v>180</v>
      </c>
      <c r="F11" s="6">
        <v>214</v>
      </c>
      <c r="G11" s="6">
        <v>278</v>
      </c>
      <c r="H11" s="6">
        <v>411</v>
      </c>
      <c r="I11" s="6">
        <v>468</v>
      </c>
      <c r="J11" s="6">
        <v>448</v>
      </c>
      <c r="K11" s="6">
        <v>424</v>
      </c>
      <c r="L11" s="6">
        <v>411</v>
      </c>
      <c r="M11" s="6">
        <v>419</v>
      </c>
      <c r="N11" s="6">
        <v>401</v>
      </c>
      <c r="O11" s="6">
        <v>355</v>
      </c>
      <c r="P11" s="6">
        <v>297</v>
      </c>
      <c r="Q11" s="6">
        <v>268</v>
      </c>
      <c r="R11" s="6">
        <v>256</v>
      </c>
      <c r="S11" s="6">
        <v>270</v>
      </c>
      <c r="T11" s="6">
        <v>308</v>
      </c>
      <c r="U11" s="6">
        <v>283</v>
      </c>
      <c r="V11" s="6">
        <v>266</v>
      </c>
    </row>
    <row r="12" spans="1:22" customFormat="1" ht="18" customHeight="1">
      <c r="A12" s="36" t="s">
        <v>86</v>
      </c>
      <c r="B12" s="6">
        <v>0</v>
      </c>
      <c r="C12" s="6">
        <v>0</v>
      </c>
      <c r="D12" s="6">
        <v>0</v>
      </c>
      <c r="E12" s="6">
        <v>0</v>
      </c>
      <c r="F12" s="6">
        <v>1</v>
      </c>
      <c r="G12" s="6">
        <v>3</v>
      </c>
      <c r="H12" s="6">
        <v>5</v>
      </c>
      <c r="I12" s="6">
        <v>4</v>
      </c>
      <c r="J12" s="6">
        <v>2</v>
      </c>
      <c r="K12" s="6">
        <v>5</v>
      </c>
      <c r="L12" s="6">
        <v>6</v>
      </c>
      <c r="M12" s="6">
        <v>7</v>
      </c>
      <c r="N12" s="6">
        <v>5</v>
      </c>
      <c r="O12" s="6">
        <v>7</v>
      </c>
      <c r="P12" s="6">
        <v>7</v>
      </c>
      <c r="Q12" s="6">
        <v>10</v>
      </c>
      <c r="R12" s="6">
        <v>12</v>
      </c>
      <c r="S12" s="6">
        <v>8</v>
      </c>
      <c r="T12" s="6">
        <v>8</v>
      </c>
      <c r="U12" s="6">
        <v>3</v>
      </c>
      <c r="V12" s="6">
        <v>3</v>
      </c>
    </row>
    <row r="13" spans="1:22" customFormat="1" ht="18" customHeight="1">
      <c r="A13" s="36" t="s">
        <v>87</v>
      </c>
      <c r="B13" s="6">
        <v>0</v>
      </c>
      <c r="C13" s="6">
        <v>2</v>
      </c>
      <c r="D13" s="6">
        <v>5</v>
      </c>
      <c r="E13" s="6">
        <v>6</v>
      </c>
      <c r="F13" s="6">
        <v>6</v>
      </c>
      <c r="G13" s="6">
        <v>11</v>
      </c>
      <c r="H13" s="6">
        <v>10</v>
      </c>
      <c r="I13" s="6">
        <v>14</v>
      </c>
      <c r="J13" s="6">
        <v>13</v>
      </c>
      <c r="K13" s="6">
        <v>5</v>
      </c>
      <c r="L13" s="6">
        <v>9</v>
      </c>
      <c r="M13" s="6">
        <v>8</v>
      </c>
      <c r="N13" s="6">
        <v>4</v>
      </c>
      <c r="O13" s="6">
        <v>5</v>
      </c>
      <c r="P13" s="6">
        <v>7</v>
      </c>
      <c r="Q13" s="6">
        <v>8</v>
      </c>
      <c r="R13" s="6">
        <v>7</v>
      </c>
      <c r="S13" s="6">
        <v>23</v>
      </c>
      <c r="T13" s="6">
        <v>64</v>
      </c>
      <c r="U13" s="6">
        <v>67</v>
      </c>
      <c r="V13" s="6">
        <v>63</v>
      </c>
    </row>
    <row r="14" spans="1:22" customFormat="1" ht="18" customHeight="1">
      <c r="A14" s="36" t="s">
        <v>88</v>
      </c>
      <c r="B14" s="6">
        <v>66</v>
      </c>
      <c r="C14" s="6">
        <v>103</v>
      </c>
      <c r="D14" s="6">
        <v>121</v>
      </c>
      <c r="E14" s="6">
        <v>127</v>
      </c>
      <c r="F14" s="6">
        <v>144</v>
      </c>
      <c r="G14" s="6">
        <v>119</v>
      </c>
      <c r="H14" s="6">
        <v>124</v>
      </c>
      <c r="I14" s="6">
        <v>145</v>
      </c>
      <c r="J14" s="6">
        <v>120</v>
      </c>
      <c r="K14" s="6">
        <v>94</v>
      </c>
      <c r="L14" s="6">
        <v>88</v>
      </c>
      <c r="M14" s="6">
        <v>80</v>
      </c>
      <c r="N14" s="6">
        <v>69</v>
      </c>
      <c r="O14" s="6">
        <v>57</v>
      </c>
      <c r="P14" s="6">
        <v>61</v>
      </c>
      <c r="Q14" s="6">
        <v>61</v>
      </c>
      <c r="R14" s="6">
        <v>59</v>
      </c>
      <c r="S14" s="6">
        <v>87</v>
      </c>
      <c r="T14" s="6">
        <v>115</v>
      </c>
      <c r="U14" s="6">
        <v>105</v>
      </c>
      <c r="V14" s="6">
        <v>132</v>
      </c>
    </row>
    <row r="15" spans="1:22" customFormat="1" ht="18" customHeight="1">
      <c r="A15" s="36" t="s">
        <v>89</v>
      </c>
      <c r="B15" s="6">
        <v>9</v>
      </c>
      <c r="C15" s="6">
        <v>9</v>
      </c>
      <c r="D15" s="6">
        <v>15</v>
      </c>
      <c r="E15" s="6">
        <v>21</v>
      </c>
      <c r="F15" s="6">
        <v>25</v>
      </c>
      <c r="G15" s="6">
        <v>25</v>
      </c>
      <c r="H15" s="6">
        <v>29</v>
      </c>
      <c r="I15" s="6">
        <v>26</v>
      </c>
      <c r="J15" s="6">
        <v>26</v>
      </c>
      <c r="K15" s="6">
        <v>24</v>
      </c>
      <c r="L15" s="6">
        <v>24</v>
      </c>
      <c r="M15" s="6">
        <v>23</v>
      </c>
      <c r="N15" s="6">
        <v>19</v>
      </c>
      <c r="O15" s="6">
        <v>21</v>
      </c>
      <c r="P15" s="6">
        <v>18</v>
      </c>
      <c r="Q15" s="6">
        <v>22</v>
      </c>
      <c r="R15" s="6">
        <v>23</v>
      </c>
      <c r="S15" s="6">
        <v>26</v>
      </c>
      <c r="T15" s="6">
        <v>30</v>
      </c>
      <c r="U15" s="6">
        <v>31</v>
      </c>
      <c r="V15" s="6">
        <v>32</v>
      </c>
    </row>
    <row r="16" spans="1:22" customFormat="1" ht="18" customHeight="1">
      <c r="A16" s="36" t="s">
        <v>90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2</v>
      </c>
    </row>
    <row r="17" spans="1:22" customFormat="1" ht="18" customHeight="1">
      <c r="A17" s="30" t="s">
        <v>93</v>
      </c>
      <c r="B17" s="54">
        <v>0</v>
      </c>
      <c r="C17" s="54">
        <v>0</v>
      </c>
      <c r="D17" s="54">
        <v>0</v>
      </c>
      <c r="E17" s="54">
        <v>0</v>
      </c>
      <c r="F17" s="54">
        <v>0</v>
      </c>
      <c r="G17" s="54">
        <v>0</v>
      </c>
      <c r="H17" s="54">
        <v>0</v>
      </c>
      <c r="I17" s="54">
        <v>0</v>
      </c>
      <c r="J17" s="54">
        <v>0</v>
      </c>
      <c r="K17" s="54">
        <v>0</v>
      </c>
      <c r="L17" s="54">
        <v>0</v>
      </c>
      <c r="M17" s="54">
        <v>0</v>
      </c>
      <c r="N17" s="54">
        <v>0</v>
      </c>
      <c r="O17" s="54">
        <v>0</v>
      </c>
      <c r="P17" s="54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</row>
    <row r="18" spans="1:22" customFormat="1" ht="18" customHeight="1">
      <c r="A18" s="32" t="s">
        <v>47</v>
      </c>
      <c r="B18" s="33"/>
      <c r="C18" s="33"/>
      <c r="D18" s="33"/>
      <c r="E18" s="33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</row>
    <row r="19" spans="1:22" customFormat="1" ht="18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customFormat="1" ht="18" customHeight="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customFormat="1" ht="18" customHeight="1">
      <c r="A21" s="77" t="s">
        <v>48</v>
      </c>
      <c r="B21" s="78">
        <v>2002</v>
      </c>
      <c r="C21" s="78">
        <v>2003</v>
      </c>
      <c r="D21" s="78">
        <v>2004</v>
      </c>
      <c r="E21" s="78">
        <v>2005</v>
      </c>
      <c r="F21" s="78">
        <v>2006</v>
      </c>
      <c r="G21" s="78">
        <v>2007</v>
      </c>
      <c r="H21" s="78">
        <v>2008</v>
      </c>
      <c r="I21" s="78">
        <v>2009</v>
      </c>
      <c r="J21" s="78">
        <v>2010</v>
      </c>
      <c r="K21" s="78">
        <v>2011</v>
      </c>
      <c r="L21" s="78">
        <v>2012</v>
      </c>
      <c r="M21" s="78">
        <v>2013</v>
      </c>
      <c r="N21" s="78">
        <v>2014</v>
      </c>
      <c r="O21" s="78">
        <v>2015</v>
      </c>
      <c r="P21" s="78">
        <v>2016</v>
      </c>
      <c r="Q21" s="78">
        <v>2017</v>
      </c>
      <c r="R21" s="78">
        <v>2018</v>
      </c>
      <c r="S21" s="78">
        <v>2019</v>
      </c>
      <c r="T21" s="78">
        <v>2020</v>
      </c>
      <c r="U21" s="78">
        <v>2021</v>
      </c>
      <c r="V21" s="78">
        <v>2022</v>
      </c>
    </row>
    <row r="22" spans="1:22" customFormat="1" ht="18" customHeight="1">
      <c r="A22" s="56" t="s">
        <v>82</v>
      </c>
      <c r="B22" s="40">
        <v>186</v>
      </c>
      <c r="C22" s="40">
        <v>305</v>
      </c>
      <c r="D22" s="40">
        <v>405</v>
      </c>
      <c r="E22" s="40">
        <v>520</v>
      </c>
      <c r="F22" s="40">
        <v>617</v>
      </c>
      <c r="G22" s="40">
        <v>675</v>
      </c>
      <c r="H22" s="40">
        <v>858</v>
      </c>
      <c r="I22" s="40">
        <v>920</v>
      </c>
      <c r="J22" s="40">
        <v>843</v>
      </c>
      <c r="K22" s="40">
        <v>760</v>
      </c>
      <c r="L22" s="40">
        <v>748</v>
      </c>
      <c r="M22" s="40">
        <v>752</v>
      </c>
      <c r="N22" s="40">
        <v>697</v>
      </c>
      <c r="O22" s="40">
        <v>614</v>
      </c>
      <c r="P22" s="40">
        <v>573</v>
      </c>
      <c r="Q22" s="40">
        <v>541</v>
      </c>
      <c r="R22" s="40">
        <v>504</v>
      </c>
      <c r="S22" s="40">
        <v>516</v>
      </c>
      <c r="T22" s="40">
        <v>571</v>
      </c>
      <c r="U22" s="40">
        <v>571</v>
      </c>
      <c r="V22" s="40">
        <v>568</v>
      </c>
    </row>
    <row r="23" spans="1:22" customFormat="1" ht="18" customHeight="1">
      <c r="A23" s="36" t="s">
        <v>83</v>
      </c>
      <c r="B23" s="6">
        <v>24</v>
      </c>
      <c r="C23" s="6">
        <v>29</v>
      </c>
      <c r="D23" s="6">
        <v>33</v>
      </c>
      <c r="E23" s="6">
        <v>57</v>
      </c>
      <c r="F23" s="6">
        <v>70</v>
      </c>
      <c r="G23" s="6">
        <v>417</v>
      </c>
      <c r="H23" s="6">
        <v>512</v>
      </c>
      <c r="I23" s="6">
        <v>524</v>
      </c>
      <c r="J23" s="6">
        <v>498</v>
      </c>
      <c r="K23" s="6">
        <v>463</v>
      </c>
      <c r="L23" s="6">
        <v>463</v>
      </c>
      <c r="M23" s="6">
        <v>459</v>
      </c>
      <c r="N23" s="6">
        <v>429</v>
      </c>
      <c r="O23" s="6">
        <v>380</v>
      </c>
      <c r="P23" s="6">
        <v>375</v>
      </c>
      <c r="Q23" s="6">
        <v>361</v>
      </c>
      <c r="R23" s="6">
        <v>328</v>
      </c>
      <c r="S23" s="6">
        <v>314</v>
      </c>
      <c r="T23" s="6">
        <v>323</v>
      </c>
      <c r="U23" s="6">
        <v>295</v>
      </c>
      <c r="V23" s="6">
        <v>298</v>
      </c>
    </row>
    <row r="24" spans="1:22" customFormat="1" ht="18" customHeight="1">
      <c r="A24" s="36" t="s">
        <v>84</v>
      </c>
      <c r="B24" s="6">
        <v>57</v>
      </c>
      <c r="C24" s="6">
        <v>137</v>
      </c>
      <c r="D24" s="6">
        <v>216</v>
      </c>
      <c r="E24" s="6">
        <v>280</v>
      </c>
      <c r="F24" s="6">
        <v>329</v>
      </c>
      <c r="G24" s="6">
        <v>13</v>
      </c>
      <c r="H24" s="6">
        <v>8</v>
      </c>
      <c r="I24" s="6">
        <v>7</v>
      </c>
      <c r="J24" s="6">
        <v>4</v>
      </c>
      <c r="K24" s="6">
        <v>5</v>
      </c>
      <c r="L24" s="6">
        <v>5</v>
      </c>
      <c r="M24" s="6">
        <v>5</v>
      </c>
      <c r="N24" s="6">
        <v>4</v>
      </c>
      <c r="O24" s="6">
        <v>5</v>
      </c>
      <c r="P24" s="6">
        <v>5</v>
      </c>
      <c r="Q24" s="6">
        <v>4</v>
      </c>
      <c r="R24" s="6">
        <v>5</v>
      </c>
      <c r="S24" s="6">
        <v>5</v>
      </c>
      <c r="T24" s="6">
        <v>6</v>
      </c>
      <c r="U24" s="6">
        <v>38</v>
      </c>
      <c r="V24" s="6">
        <v>38</v>
      </c>
    </row>
    <row r="25" spans="1:22" customFormat="1" ht="18" customHeight="1">
      <c r="A25" s="36" t="s">
        <v>85</v>
      </c>
      <c r="B25" s="6">
        <v>73</v>
      </c>
      <c r="C25" s="6">
        <v>88</v>
      </c>
      <c r="D25" s="6">
        <v>98</v>
      </c>
      <c r="E25" s="6">
        <v>114</v>
      </c>
      <c r="F25" s="6">
        <v>132</v>
      </c>
      <c r="G25" s="6">
        <v>171</v>
      </c>
      <c r="H25" s="6">
        <v>262</v>
      </c>
      <c r="I25" s="6">
        <v>301</v>
      </c>
      <c r="J25" s="6">
        <v>263</v>
      </c>
      <c r="K25" s="6">
        <v>235</v>
      </c>
      <c r="L25" s="6">
        <v>222</v>
      </c>
      <c r="M25" s="6">
        <v>233</v>
      </c>
      <c r="N25" s="6">
        <v>222</v>
      </c>
      <c r="O25" s="6">
        <v>186</v>
      </c>
      <c r="P25" s="6">
        <v>155</v>
      </c>
      <c r="Q25" s="6">
        <v>137</v>
      </c>
      <c r="R25" s="6">
        <v>133</v>
      </c>
      <c r="S25" s="6">
        <v>138</v>
      </c>
      <c r="T25" s="6">
        <v>159</v>
      </c>
      <c r="U25" s="6">
        <v>152</v>
      </c>
      <c r="V25" s="6">
        <v>139</v>
      </c>
    </row>
    <row r="26" spans="1:22" customFormat="1" ht="18" customHeight="1">
      <c r="A26" s="36" t="s">
        <v>86</v>
      </c>
      <c r="B26" s="6">
        <v>0</v>
      </c>
      <c r="C26" s="6">
        <v>0</v>
      </c>
      <c r="D26" s="6">
        <v>0</v>
      </c>
      <c r="E26" s="6">
        <v>0</v>
      </c>
      <c r="F26" s="6">
        <v>1</v>
      </c>
      <c r="G26" s="6">
        <v>1</v>
      </c>
      <c r="H26" s="6">
        <v>0</v>
      </c>
      <c r="I26" s="6">
        <v>0</v>
      </c>
      <c r="J26" s="6">
        <v>0</v>
      </c>
      <c r="K26" s="6">
        <v>1</v>
      </c>
      <c r="L26" s="6">
        <v>2</v>
      </c>
      <c r="M26" s="6">
        <v>2</v>
      </c>
      <c r="N26" s="6">
        <v>1</v>
      </c>
      <c r="O26" s="6">
        <v>2</v>
      </c>
      <c r="P26" s="6">
        <v>2</v>
      </c>
      <c r="Q26" s="6">
        <v>3</v>
      </c>
      <c r="R26" s="6">
        <v>3</v>
      </c>
      <c r="S26" s="6">
        <v>1</v>
      </c>
      <c r="T26" s="6">
        <v>1</v>
      </c>
      <c r="U26" s="6">
        <v>0</v>
      </c>
      <c r="V26" s="6">
        <v>0</v>
      </c>
    </row>
    <row r="27" spans="1:22" customFormat="1" ht="18" customHeight="1">
      <c r="A27" s="36" t="s">
        <v>87</v>
      </c>
      <c r="B27" s="29">
        <v>0</v>
      </c>
      <c r="C27" s="29">
        <v>2</v>
      </c>
      <c r="D27" s="29">
        <v>2</v>
      </c>
      <c r="E27" s="29">
        <v>3</v>
      </c>
      <c r="F27" s="29">
        <v>2</v>
      </c>
      <c r="G27" s="29">
        <v>3</v>
      </c>
      <c r="H27" s="29">
        <v>3</v>
      </c>
      <c r="I27" s="29">
        <v>8</v>
      </c>
      <c r="J27" s="29">
        <v>7</v>
      </c>
      <c r="K27" s="29">
        <v>1</v>
      </c>
      <c r="L27" s="29">
        <v>5</v>
      </c>
      <c r="M27" s="29">
        <v>5</v>
      </c>
      <c r="N27" s="29">
        <v>1</v>
      </c>
      <c r="O27" s="29">
        <v>3</v>
      </c>
      <c r="P27" s="29">
        <v>3</v>
      </c>
      <c r="Q27" s="29">
        <v>3</v>
      </c>
      <c r="R27" s="29">
        <v>3</v>
      </c>
      <c r="S27" s="29">
        <v>9</v>
      </c>
      <c r="T27" s="29">
        <v>23</v>
      </c>
      <c r="U27" s="29">
        <v>27</v>
      </c>
      <c r="V27" s="29">
        <v>27</v>
      </c>
    </row>
    <row r="28" spans="1:22" customFormat="1" ht="18" customHeight="1">
      <c r="A28" s="36" t="s">
        <v>88</v>
      </c>
      <c r="B28" s="29">
        <v>27</v>
      </c>
      <c r="C28" s="29">
        <v>43</v>
      </c>
      <c r="D28" s="29">
        <v>46</v>
      </c>
      <c r="E28" s="29">
        <v>51</v>
      </c>
      <c r="F28" s="29">
        <v>65</v>
      </c>
      <c r="G28" s="29">
        <v>52</v>
      </c>
      <c r="H28" s="29">
        <v>54</v>
      </c>
      <c r="I28" s="29">
        <v>65</v>
      </c>
      <c r="J28" s="29">
        <v>55</v>
      </c>
      <c r="K28" s="29">
        <v>41</v>
      </c>
      <c r="L28" s="29">
        <v>38</v>
      </c>
      <c r="M28" s="29">
        <v>33</v>
      </c>
      <c r="N28" s="29">
        <v>28</v>
      </c>
      <c r="O28" s="29">
        <v>24</v>
      </c>
      <c r="P28" s="29">
        <v>23</v>
      </c>
      <c r="Q28" s="29">
        <v>21</v>
      </c>
      <c r="R28" s="29">
        <v>19</v>
      </c>
      <c r="S28" s="29">
        <v>33</v>
      </c>
      <c r="T28" s="29">
        <v>41</v>
      </c>
      <c r="U28" s="29">
        <v>41</v>
      </c>
      <c r="V28" s="29">
        <v>49</v>
      </c>
    </row>
    <row r="29" spans="1:22" customFormat="1" ht="18" customHeight="1">
      <c r="A29" s="36" t="s">
        <v>89</v>
      </c>
      <c r="B29" s="29">
        <v>5</v>
      </c>
      <c r="C29" s="29">
        <v>6</v>
      </c>
      <c r="D29" s="29">
        <v>10</v>
      </c>
      <c r="E29" s="29">
        <v>15</v>
      </c>
      <c r="F29" s="29">
        <v>18</v>
      </c>
      <c r="G29" s="29">
        <v>18</v>
      </c>
      <c r="H29" s="29">
        <v>19</v>
      </c>
      <c r="I29" s="29">
        <v>15</v>
      </c>
      <c r="J29" s="29">
        <v>16</v>
      </c>
      <c r="K29" s="29">
        <v>14</v>
      </c>
      <c r="L29" s="29">
        <v>13</v>
      </c>
      <c r="M29" s="29">
        <v>15</v>
      </c>
      <c r="N29" s="29">
        <v>12</v>
      </c>
      <c r="O29" s="29">
        <v>14</v>
      </c>
      <c r="P29" s="29">
        <v>10</v>
      </c>
      <c r="Q29" s="29">
        <v>12</v>
      </c>
      <c r="R29" s="29">
        <v>13</v>
      </c>
      <c r="S29" s="29">
        <v>16</v>
      </c>
      <c r="T29" s="29">
        <v>18</v>
      </c>
      <c r="U29" s="29">
        <v>18</v>
      </c>
      <c r="V29" s="29">
        <v>16</v>
      </c>
    </row>
    <row r="30" spans="1:22" customFormat="1" ht="18" customHeight="1">
      <c r="A30" s="36" t="s">
        <v>90</v>
      </c>
      <c r="B30" s="29">
        <v>0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v>0</v>
      </c>
      <c r="L30" s="29">
        <v>0</v>
      </c>
      <c r="M30" s="29">
        <v>0</v>
      </c>
      <c r="N30" s="29">
        <v>0</v>
      </c>
      <c r="O30" s="29">
        <v>0</v>
      </c>
      <c r="P30" s="29">
        <v>0</v>
      </c>
      <c r="Q30" s="29">
        <v>0</v>
      </c>
      <c r="R30" s="29">
        <v>0</v>
      </c>
      <c r="S30" s="29">
        <v>0</v>
      </c>
      <c r="T30" s="29">
        <v>0</v>
      </c>
      <c r="U30" s="29">
        <v>0</v>
      </c>
      <c r="V30" s="29">
        <v>1</v>
      </c>
    </row>
    <row r="31" spans="1:22" customFormat="1" ht="18" customHeight="1">
      <c r="A31" s="30" t="s">
        <v>93</v>
      </c>
      <c r="B31" s="54">
        <v>0</v>
      </c>
      <c r="C31" s="54">
        <v>0</v>
      </c>
      <c r="D31" s="54">
        <v>0</v>
      </c>
      <c r="E31" s="54">
        <v>0</v>
      </c>
      <c r="F31" s="54">
        <v>0</v>
      </c>
      <c r="G31" s="54">
        <v>0</v>
      </c>
      <c r="H31" s="54">
        <v>0</v>
      </c>
      <c r="I31" s="54">
        <v>0</v>
      </c>
      <c r="J31" s="54">
        <v>0</v>
      </c>
      <c r="K31" s="54">
        <v>0</v>
      </c>
      <c r="L31" s="54">
        <v>0</v>
      </c>
      <c r="M31" s="54">
        <v>0</v>
      </c>
      <c r="N31" s="54">
        <v>0</v>
      </c>
      <c r="O31" s="54">
        <v>0</v>
      </c>
      <c r="P31" s="54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</row>
    <row r="32" spans="1:22" customFormat="1" ht="18" customHeight="1">
      <c r="A32" s="32" t="s">
        <v>47</v>
      </c>
      <c r="B32" s="33"/>
      <c r="C32" s="33"/>
      <c r="D32" s="33"/>
      <c r="E32" s="33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</row>
    <row r="33" spans="1:22" customFormat="1" ht="18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  <row r="34" spans="1:22" customFormat="1" ht="18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</row>
    <row r="35" spans="1:22" customFormat="1" ht="18" customHeight="1">
      <c r="A35" s="77" t="s">
        <v>49</v>
      </c>
      <c r="B35" s="78">
        <v>2002</v>
      </c>
      <c r="C35" s="78">
        <v>2003</v>
      </c>
      <c r="D35" s="78">
        <v>2004</v>
      </c>
      <c r="E35" s="78">
        <v>2005</v>
      </c>
      <c r="F35" s="78">
        <v>2006</v>
      </c>
      <c r="G35" s="78">
        <v>2007</v>
      </c>
      <c r="H35" s="78">
        <v>2008</v>
      </c>
      <c r="I35" s="78">
        <v>2009</v>
      </c>
      <c r="J35" s="78">
        <v>2010</v>
      </c>
      <c r="K35" s="78">
        <v>2011</v>
      </c>
      <c r="L35" s="78">
        <v>2012</v>
      </c>
      <c r="M35" s="78">
        <v>2013</v>
      </c>
      <c r="N35" s="78">
        <v>2014</v>
      </c>
      <c r="O35" s="78">
        <v>2015</v>
      </c>
      <c r="P35" s="78">
        <v>2016</v>
      </c>
      <c r="Q35" s="78">
        <v>2017</v>
      </c>
      <c r="R35" s="78">
        <v>2018</v>
      </c>
      <c r="S35" s="78">
        <v>2019</v>
      </c>
      <c r="T35" s="78">
        <v>2020</v>
      </c>
      <c r="U35" s="78">
        <v>2021</v>
      </c>
      <c r="V35" s="78">
        <v>2022</v>
      </c>
    </row>
    <row r="36" spans="1:22" customFormat="1" ht="18" customHeight="1">
      <c r="A36" s="56" t="s">
        <v>82</v>
      </c>
      <c r="B36" s="40">
        <v>159</v>
      </c>
      <c r="C36" s="40">
        <v>265</v>
      </c>
      <c r="D36" s="40">
        <v>341</v>
      </c>
      <c r="E36" s="40">
        <v>456</v>
      </c>
      <c r="F36" s="40">
        <v>568</v>
      </c>
      <c r="G36" s="40">
        <v>629</v>
      </c>
      <c r="H36" s="40">
        <v>777</v>
      </c>
      <c r="I36" s="40">
        <v>822</v>
      </c>
      <c r="J36" s="40">
        <v>817</v>
      </c>
      <c r="K36" s="40">
        <v>788</v>
      </c>
      <c r="L36" s="40">
        <v>787</v>
      </c>
      <c r="M36" s="40">
        <v>767</v>
      </c>
      <c r="N36" s="40">
        <v>720</v>
      </c>
      <c r="O36" s="40">
        <v>648</v>
      </c>
      <c r="P36" s="40">
        <v>611</v>
      </c>
      <c r="Q36" s="40">
        <v>601</v>
      </c>
      <c r="R36" s="40">
        <v>570</v>
      </c>
      <c r="S36" s="40">
        <v>594</v>
      </c>
      <c r="T36" s="40">
        <v>677</v>
      </c>
      <c r="U36" s="40">
        <v>644</v>
      </c>
      <c r="V36" s="40">
        <v>649</v>
      </c>
    </row>
    <row r="37" spans="1:22" customFormat="1" ht="18" customHeight="1">
      <c r="A37" s="36" t="s">
        <v>83</v>
      </c>
      <c r="B37" s="6">
        <v>20</v>
      </c>
      <c r="C37" s="6">
        <v>21</v>
      </c>
      <c r="D37" s="6">
        <v>21</v>
      </c>
      <c r="E37" s="6">
        <v>51</v>
      </c>
      <c r="F37" s="6">
        <v>64</v>
      </c>
      <c r="G37" s="6">
        <v>419</v>
      </c>
      <c r="H37" s="6">
        <v>518</v>
      </c>
      <c r="I37" s="6">
        <v>537</v>
      </c>
      <c r="J37" s="6">
        <v>535</v>
      </c>
      <c r="K37" s="6">
        <v>514</v>
      </c>
      <c r="L37" s="6">
        <v>516</v>
      </c>
      <c r="M37" s="6">
        <v>505</v>
      </c>
      <c r="N37" s="6">
        <v>473</v>
      </c>
      <c r="O37" s="6">
        <v>418</v>
      </c>
      <c r="P37" s="6">
        <v>402</v>
      </c>
      <c r="Q37" s="6">
        <v>397</v>
      </c>
      <c r="R37" s="6">
        <v>373</v>
      </c>
      <c r="S37" s="6">
        <v>365</v>
      </c>
      <c r="T37" s="6">
        <v>380</v>
      </c>
      <c r="U37" s="6">
        <v>345</v>
      </c>
      <c r="V37" s="6">
        <v>347</v>
      </c>
    </row>
    <row r="38" spans="1:22" customFormat="1" ht="18" customHeight="1">
      <c r="A38" s="36" t="s">
        <v>84</v>
      </c>
      <c r="B38" s="6">
        <v>56</v>
      </c>
      <c r="C38" s="6">
        <v>130</v>
      </c>
      <c r="D38" s="6">
        <v>185</v>
      </c>
      <c r="E38" s="6">
        <v>254</v>
      </c>
      <c r="F38" s="6">
        <v>332</v>
      </c>
      <c r="G38" s="6">
        <v>19</v>
      </c>
      <c r="H38" s="6">
        <v>18</v>
      </c>
      <c r="I38" s="6">
        <v>17</v>
      </c>
      <c r="J38" s="6">
        <v>14</v>
      </c>
      <c r="K38" s="6">
        <v>14</v>
      </c>
      <c r="L38" s="6">
        <v>13</v>
      </c>
      <c r="M38" s="6">
        <v>13</v>
      </c>
      <c r="N38" s="6">
        <v>13</v>
      </c>
      <c r="O38" s="6">
        <v>14</v>
      </c>
      <c r="P38" s="6">
        <v>12</v>
      </c>
      <c r="Q38" s="6">
        <v>11</v>
      </c>
      <c r="R38" s="6">
        <v>11</v>
      </c>
      <c r="S38" s="6">
        <v>12</v>
      </c>
      <c r="T38" s="6">
        <v>14</v>
      </c>
      <c r="U38" s="6">
        <v>48</v>
      </c>
      <c r="V38" s="6">
        <v>36</v>
      </c>
    </row>
    <row r="39" spans="1:22" customFormat="1" ht="18" customHeight="1">
      <c r="A39" s="36" t="s">
        <v>85</v>
      </c>
      <c r="B39" s="6">
        <v>40</v>
      </c>
      <c r="C39" s="6">
        <v>51</v>
      </c>
      <c r="D39" s="6">
        <v>52</v>
      </c>
      <c r="E39" s="6">
        <v>66</v>
      </c>
      <c r="F39" s="6">
        <v>82</v>
      </c>
      <c r="G39" s="6">
        <v>107</v>
      </c>
      <c r="H39" s="6">
        <v>149</v>
      </c>
      <c r="I39" s="6">
        <v>167</v>
      </c>
      <c r="J39" s="6">
        <v>185</v>
      </c>
      <c r="K39" s="6">
        <v>189</v>
      </c>
      <c r="L39" s="6">
        <v>189</v>
      </c>
      <c r="M39" s="6">
        <v>186</v>
      </c>
      <c r="N39" s="6">
        <v>179</v>
      </c>
      <c r="O39" s="6">
        <v>169</v>
      </c>
      <c r="P39" s="6">
        <v>142</v>
      </c>
      <c r="Q39" s="6">
        <v>131</v>
      </c>
      <c r="R39" s="6">
        <v>123</v>
      </c>
      <c r="S39" s="6">
        <v>132</v>
      </c>
      <c r="T39" s="6">
        <v>149</v>
      </c>
      <c r="U39" s="6">
        <v>131</v>
      </c>
      <c r="V39" s="6">
        <v>127</v>
      </c>
    </row>
    <row r="40" spans="1:22" customFormat="1" ht="18" customHeight="1">
      <c r="A40" s="36" t="s">
        <v>86</v>
      </c>
      <c r="B40" s="6">
        <v>0</v>
      </c>
      <c r="C40" s="6">
        <v>0</v>
      </c>
      <c r="D40" s="6">
        <v>0</v>
      </c>
      <c r="E40" s="6">
        <v>0</v>
      </c>
      <c r="F40" s="6">
        <v>0</v>
      </c>
      <c r="G40" s="6">
        <v>2</v>
      </c>
      <c r="H40" s="6">
        <v>5</v>
      </c>
      <c r="I40" s="6">
        <v>4</v>
      </c>
      <c r="J40" s="6">
        <v>2</v>
      </c>
      <c r="K40" s="6">
        <v>4</v>
      </c>
      <c r="L40" s="6">
        <v>4</v>
      </c>
      <c r="M40" s="6">
        <v>5</v>
      </c>
      <c r="N40" s="6">
        <v>4</v>
      </c>
      <c r="O40" s="6">
        <v>5</v>
      </c>
      <c r="P40" s="6">
        <v>5</v>
      </c>
      <c r="Q40" s="6">
        <v>7</v>
      </c>
      <c r="R40" s="6">
        <v>9</v>
      </c>
      <c r="S40" s="6">
        <v>7</v>
      </c>
      <c r="T40" s="6">
        <v>7</v>
      </c>
      <c r="U40" s="6">
        <v>3</v>
      </c>
      <c r="V40" s="6">
        <v>3</v>
      </c>
    </row>
    <row r="41" spans="1:22" customFormat="1" ht="18" customHeight="1">
      <c r="A41" s="36" t="s">
        <v>87</v>
      </c>
      <c r="B41" s="6">
        <v>0</v>
      </c>
      <c r="C41" s="6">
        <v>0</v>
      </c>
      <c r="D41" s="6">
        <v>3</v>
      </c>
      <c r="E41" s="6">
        <v>3</v>
      </c>
      <c r="F41" s="6">
        <v>4</v>
      </c>
      <c r="G41" s="6">
        <v>8</v>
      </c>
      <c r="H41" s="6">
        <v>7</v>
      </c>
      <c r="I41" s="6">
        <v>6</v>
      </c>
      <c r="J41" s="6">
        <v>6</v>
      </c>
      <c r="K41" s="6">
        <v>4</v>
      </c>
      <c r="L41" s="6">
        <v>4</v>
      </c>
      <c r="M41" s="6">
        <v>3</v>
      </c>
      <c r="N41" s="6">
        <v>3</v>
      </c>
      <c r="O41" s="6">
        <v>2</v>
      </c>
      <c r="P41" s="6">
        <v>4</v>
      </c>
      <c r="Q41" s="6">
        <v>5</v>
      </c>
      <c r="R41" s="6">
        <v>4</v>
      </c>
      <c r="S41" s="6">
        <v>14</v>
      </c>
      <c r="T41" s="6">
        <v>41</v>
      </c>
      <c r="U41" s="6">
        <v>40</v>
      </c>
      <c r="V41" s="6">
        <v>36</v>
      </c>
    </row>
    <row r="42" spans="1:22" customFormat="1" ht="18" customHeight="1">
      <c r="A42" s="36" t="s">
        <v>88</v>
      </c>
      <c r="B42" s="29">
        <v>39</v>
      </c>
      <c r="C42" s="29">
        <v>60</v>
      </c>
      <c r="D42" s="29">
        <v>75</v>
      </c>
      <c r="E42" s="29">
        <v>76</v>
      </c>
      <c r="F42" s="29">
        <v>79</v>
      </c>
      <c r="G42" s="29">
        <v>67</v>
      </c>
      <c r="H42" s="29">
        <v>70</v>
      </c>
      <c r="I42" s="29">
        <v>80</v>
      </c>
      <c r="J42" s="29">
        <v>65</v>
      </c>
      <c r="K42" s="29">
        <v>53</v>
      </c>
      <c r="L42" s="29">
        <v>50</v>
      </c>
      <c r="M42" s="29">
        <v>47</v>
      </c>
      <c r="N42" s="29">
        <v>41</v>
      </c>
      <c r="O42" s="29">
        <v>33</v>
      </c>
      <c r="P42" s="29">
        <v>38</v>
      </c>
      <c r="Q42" s="29">
        <v>40</v>
      </c>
      <c r="R42" s="29">
        <v>40</v>
      </c>
      <c r="S42" s="29">
        <v>54</v>
      </c>
      <c r="T42" s="29">
        <v>74</v>
      </c>
      <c r="U42" s="29">
        <v>64</v>
      </c>
      <c r="V42" s="29">
        <v>83</v>
      </c>
    </row>
    <row r="43" spans="1:22" customFormat="1" ht="18" customHeight="1">
      <c r="A43" s="36" t="s">
        <v>89</v>
      </c>
      <c r="B43" s="29">
        <v>4</v>
      </c>
      <c r="C43" s="29">
        <v>3</v>
      </c>
      <c r="D43" s="29">
        <v>5</v>
      </c>
      <c r="E43" s="29">
        <v>6</v>
      </c>
      <c r="F43" s="29">
        <v>7</v>
      </c>
      <c r="G43" s="29">
        <v>7</v>
      </c>
      <c r="H43" s="29">
        <v>10</v>
      </c>
      <c r="I43" s="29">
        <v>11</v>
      </c>
      <c r="J43" s="29">
        <v>10</v>
      </c>
      <c r="K43" s="29">
        <v>10</v>
      </c>
      <c r="L43" s="29">
        <v>11</v>
      </c>
      <c r="M43" s="29">
        <v>8</v>
      </c>
      <c r="N43" s="29">
        <v>7</v>
      </c>
      <c r="O43" s="29">
        <v>7</v>
      </c>
      <c r="P43" s="29">
        <v>8</v>
      </c>
      <c r="Q43" s="29">
        <v>10</v>
      </c>
      <c r="R43" s="29">
        <v>10</v>
      </c>
      <c r="S43" s="29">
        <v>10</v>
      </c>
      <c r="T43" s="29">
        <v>12</v>
      </c>
      <c r="U43" s="29">
        <v>13</v>
      </c>
      <c r="V43" s="29">
        <v>16</v>
      </c>
    </row>
    <row r="44" spans="1:22" customFormat="1" ht="18" customHeight="1">
      <c r="A44" s="36" t="s">
        <v>90</v>
      </c>
      <c r="B44" s="29">
        <v>0</v>
      </c>
      <c r="C44" s="29">
        <v>0</v>
      </c>
      <c r="D44" s="29">
        <v>0</v>
      </c>
      <c r="E44" s="29">
        <v>0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v>0</v>
      </c>
      <c r="L44" s="29">
        <v>0</v>
      </c>
      <c r="M44" s="29">
        <v>0</v>
      </c>
      <c r="N44" s="29">
        <v>0</v>
      </c>
      <c r="O44" s="29">
        <v>0</v>
      </c>
      <c r="P44" s="29">
        <v>0</v>
      </c>
      <c r="Q44" s="29">
        <v>0</v>
      </c>
      <c r="R44" s="29">
        <v>0</v>
      </c>
      <c r="S44" s="29">
        <v>0</v>
      </c>
      <c r="T44" s="29">
        <v>0</v>
      </c>
      <c r="U44" s="29">
        <v>0</v>
      </c>
      <c r="V44" s="29">
        <v>1</v>
      </c>
    </row>
    <row r="45" spans="1:22" customFormat="1" ht="18" customHeight="1">
      <c r="A45" s="30" t="s">
        <v>93</v>
      </c>
      <c r="B45" s="54">
        <v>0</v>
      </c>
      <c r="C45" s="54">
        <v>0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4">
        <v>0</v>
      </c>
      <c r="M45" s="54">
        <v>0</v>
      </c>
      <c r="N45" s="54">
        <v>0</v>
      </c>
      <c r="O45" s="54">
        <v>0</v>
      </c>
      <c r="P45" s="54">
        <v>0</v>
      </c>
      <c r="Q45" s="54">
        <v>0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</row>
    <row r="46" spans="1:22" customFormat="1" ht="18" customHeight="1">
      <c r="A46" s="32" t="s">
        <v>47</v>
      </c>
      <c r="B46" s="33"/>
      <c r="C46" s="33"/>
      <c r="D46" s="33"/>
      <c r="E46" s="33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</row>
    <row r="47" spans="1:22" customFormat="1" ht="18" customHeight="1"/>
    <row r="48" spans="1:22" customFormat="1" ht="18" customHeight="1"/>
    <row r="49" spans="1:22" customFormat="1" ht="18" customHeight="1"/>
    <row r="50" spans="1:22" customFormat="1" ht="18" customHeight="1">
      <c r="A50" s="33" t="s">
        <v>94</v>
      </c>
      <c r="B50" s="5"/>
      <c r="C50" s="5"/>
      <c r="D50" s="5"/>
      <c r="E50" s="5"/>
      <c r="F50" s="5"/>
      <c r="G50" s="5"/>
    </row>
    <row r="51" spans="1:22" customFormat="1" ht="18" customHeight="1"/>
    <row r="52" spans="1:22" customFormat="1" ht="18" customHeight="1">
      <c r="A52" s="77" t="s">
        <v>14</v>
      </c>
      <c r="B52" s="78">
        <v>2002</v>
      </c>
      <c r="C52" s="78">
        <v>2003</v>
      </c>
      <c r="D52" s="78">
        <v>2004</v>
      </c>
      <c r="E52" s="78">
        <v>2005</v>
      </c>
      <c r="F52" s="78">
        <v>2006</v>
      </c>
      <c r="G52" s="78">
        <v>2007</v>
      </c>
      <c r="H52" s="78">
        <v>2008</v>
      </c>
      <c r="I52" s="78">
        <v>2009</v>
      </c>
      <c r="J52" s="78">
        <v>2010</v>
      </c>
      <c r="K52" s="78">
        <v>2011</v>
      </c>
      <c r="L52" s="78">
        <v>2012</v>
      </c>
      <c r="M52" s="78">
        <v>2013</v>
      </c>
      <c r="N52" s="78">
        <v>2014</v>
      </c>
      <c r="O52" s="78">
        <v>2015</v>
      </c>
      <c r="P52" s="78">
        <v>2016</v>
      </c>
      <c r="Q52" s="78">
        <v>2017</v>
      </c>
      <c r="R52" s="78">
        <v>2018</v>
      </c>
      <c r="S52" s="78">
        <v>2019</v>
      </c>
      <c r="T52" s="78">
        <v>2020</v>
      </c>
      <c r="U52" s="78">
        <v>2021</v>
      </c>
      <c r="V52" s="78">
        <v>2022</v>
      </c>
    </row>
    <row r="53" spans="1:22" customFormat="1" ht="18" customHeight="1">
      <c r="A53" s="56" t="s">
        <v>82</v>
      </c>
      <c r="B53" s="52">
        <f t="shared" ref="B53:T53" si="0">SUM(B54:B62)</f>
        <v>0.99999999999999989</v>
      </c>
      <c r="C53" s="52">
        <f t="shared" si="0"/>
        <v>1</v>
      </c>
      <c r="D53" s="52">
        <f t="shared" si="0"/>
        <v>1</v>
      </c>
      <c r="E53" s="52">
        <f t="shared" si="0"/>
        <v>0.99999999999999989</v>
      </c>
      <c r="F53" s="52">
        <f t="shared" si="0"/>
        <v>1</v>
      </c>
      <c r="G53" s="52">
        <f t="shared" si="0"/>
        <v>1</v>
      </c>
      <c r="H53" s="52">
        <f t="shared" si="0"/>
        <v>1</v>
      </c>
      <c r="I53" s="52">
        <f t="shared" si="0"/>
        <v>0.99999999999999989</v>
      </c>
      <c r="J53" s="52">
        <f t="shared" si="0"/>
        <v>1</v>
      </c>
      <c r="K53" s="52">
        <f t="shared" si="0"/>
        <v>1</v>
      </c>
      <c r="L53" s="52">
        <f t="shared" si="0"/>
        <v>1.0000000000000002</v>
      </c>
      <c r="M53" s="52">
        <f t="shared" si="0"/>
        <v>1</v>
      </c>
      <c r="N53" s="52">
        <f t="shared" si="0"/>
        <v>1</v>
      </c>
      <c r="O53" s="52">
        <f t="shared" si="0"/>
        <v>1</v>
      </c>
      <c r="P53" s="52">
        <f t="shared" si="0"/>
        <v>1</v>
      </c>
      <c r="Q53" s="52">
        <f t="shared" si="0"/>
        <v>1</v>
      </c>
      <c r="R53" s="52">
        <f t="shared" si="0"/>
        <v>0.99999999999999989</v>
      </c>
      <c r="S53" s="52">
        <f t="shared" si="0"/>
        <v>1</v>
      </c>
      <c r="T53" s="52">
        <f t="shared" si="0"/>
        <v>1</v>
      </c>
      <c r="U53" s="52">
        <f>SUM(U54:U62)</f>
        <v>1</v>
      </c>
      <c r="V53" s="52">
        <f>SUM(V54:V62)</f>
        <v>1</v>
      </c>
    </row>
    <row r="54" spans="1:22" customFormat="1" ht="18" customHeight="1">
      <c r="A54" s="36" t="s">
        <v>83</v>
      </c>
      <c r="B54" s="7">
        <f t="shared" ref="B54:T54" si="1">B9/B8</f>
        <v>0.12753623188405797</v>
      </c>
      <c r="C54" s="7">
        <f t="shared" si="1"/>
        <v>8.771929824561403E-2</v>
      </c>
      <c r="D54" s="7">
        <f t="shared" si="1"/>
        <v>7.2386058981233251E-2</v>
      </c>
      <c r="E54" s="7">
        <f t="shared" si="1"/>
        <v>0.11065573770491803</v>
      </c>
      <c r="F54" s="7">
        <f t="shared" si="1"/>
        <v>0.11308016877637131</v>
      </c>
      <c r="G54" s="7">
        <f t="shared" si="1"/>
        <v>0.64110429447852757</v>
      </c>
      <c r="H54" s="7">
        <f t="shared" si="1"/>
        <v>0.62996941896024461</v>
      </c>
      <c r="I54" s="7">
        <f t="shared" si="1"/>
        <v>0.60907003444316876</v>
      </c>
      <c r="J54" s="7">
        <f t="shared" si="1"/>
        <v>0.62228915662650608</v>
      </c>
      <c r="K54" s="7">
        <f t="shared" si="1"/>
        <v>0.63113695090439281</v>
      </c>
      <c r="L54" s="7">
        <f t="shared" si="1"/>
        <v>0.63778501628664497</v>
      </c>
      <c r="M54" s="7">
        <f t="shared" si="1"/>
        <v>0.63462804476629364</v>
      </c>
      <c r="N54" s="7">
        <f t="shared" si="1"/>
        <v>0.63655610444601274</v>
      </c>
      <c r="O54" s="7">
        <f t="shared" si="1"/>
        <v>0.63232963549920762</v>
      </c>
      <c r="P54" s="7">
        <f t="shared" si="1"/>
        <v>0.65625</v>
      </c>
      <c r="Q54" s="7">
        <f t="shared" si="1"/>
        <v>0.66374781085814361</v>
      </c>
      <c r="R54" s="7">
        <f t="shared" si="1"/>
        <v>0.65270018621973924</v>
      </c>
      <c r="S54" s="7">
        <f t="shared" si="1"/>
        <v>0.61171171171171168</v>
      </c>
      <c r="T54" s="7">
        <f t="shared" si="1"/>
        <v>0.56330128205128205</v>
      </c>
      <c r="U54" s="7">
        <f>U9/U8</f>
        <v>0.52674897119341568</v>
      </c>
      <c r="V54" s="7">
        <f>V9/V8</f>
        <v>0.52999178307313066</v>
      </c>
    </row>
    <row r="55" spans="1:22" customFormat="1" ht="18" customHeight="1">
      <c r="A55" s="36" t="s">
        <v>84</v>
      </c>
      <c r="B55" s="7">
        <f t="shared" ref="B55:T55" si="2">B10/B8</f>
        <v>0.32753623188405795</v>
      </c>
      <c r="C55" s="7">
        <f t="shared" si="2"/>
        <v>0.46842105263157896</v>
      </c>
      <c r="D55" s="7">
        <f t="shared" si="2"/>
        <v>0.53753351206434319</v>
      </c>
      <c r="E55" s="7">
        <f t="shared" si="2"/>
        <v>0.54713114754098358</v>
      </c>
      <c r="F55" s="7">
        <f t="shared" si="2"/>
        <v>0.55780590717299583</v>
      </c>
      <c r="G55" s="7">
        <f t="shared" si="2"/>
        <v>2.4539877300613498E-2</v>
      </c>
      <c r="H55" s="7">
        <f t="shared" si="2"/>
        <v>1.5902140672782873E-2</v>
      </c>
      <c r="I55" s="7">
        <f t="shared" si="2"/>
        <v>1.3777267508610792E-2</v>
      </c>
      <c r="J55" s="7">
        <f t="shared" si="2"/>
        <v>1.0843373493975903E-2</v>
      </c>
      <c r="K55" s="7">
        <f t="shared" si="2"/>
        <v>1.227390180878553E-2</v>
      </c>
      <c r="L55" s="7">
        <f t="shared" si="2"/>
        <v>1.1726384364820847E-2</v>
      </c>
      <c r="M55" s="7">
        <f t="shared" si="2"/>
        <v>1.1849901250822911E-2</v>
      </c>
      <c r="N55" s="7">
        <f t="shared" si="2"/>
        <v>1.1997177134791814E-2</v>
      </c>
      <c r="O55" s="7">
        <f t="shared" si="2"/>
        <v>1.5055467511885896E-2</v>
      </c>
      <c r="P55" s="7">
        <f t="shared" si="2"/>
        <v>1.4358108108108109E-2</v>
      </c>
      <c r="Q55" s="7">
        <f t="shared" si="2"/>
        <v>1.3134851138353765E-2</v>
      </c>
      <c r="R55" s="7">
        <f t="shared" si="2"/>
        <v>1.4897579143389199E-2</v>
      </c>
      <c r="S55" s="7">
        <f t="shared" si="2"/>
        <v>1.5315315315315315E-2</v>
      </c>
      <c r="T55" s="7">
        <f t="shared" si="2"/>
        <v>1.6025641025641024E-2</v>
      </c>
      <c r="U55" s="7">
        <f>U10/U8</f>
        <v>7.0781893004115221E-2</v>
      </c>
      <c r="V55" s="7">
        <f>V10/V8</f>
        <v>6.0805258833196388E-2</v>
      </c>
    </row>
    <row r="56" spans="1:22" customFormat="1" ht="18" customHeight="1">
      <c r="A56" s="36" t="s">
        <v>85</v>
      </c>
      <c r="B56" s="7">
        <f t="shared" ref="B56:T56" si="3">B11/B8</f>
        <v>0.32753623188405795</v>
      </c>
      <c r="C56" s="7">
        <f t="shared" si="3"/>
        <v>0.24385964912280703</v>
      </c>
      <c r="D56" s="7">
        <f t="shared" si="3"/>
        <v>0.20107238605898123</v>
      </c>
      <c r="E56" s="7">
        <f t="shared" si="3"/>
        <v>0.18442622950819673</v>
      </c>
      <c r="F56" s="7">
        <f t="shared" si="3"/>
        <v>0.18059071729957807</v>
      </c>
      <c r="G56" s="7">
        <f t="shared" si="3"/>
        <v>0.21319018404907975</v>
      </c>
      <c r="H56" s="7">
        <f t="shared" si="3"/>
        <v>0.25137614678899084</v>
      </c>
      <c r="I56" s="7">
        <f t="shared" si="3"/>
        <v>0.26865671641791045</v>
      </c>
      <c r="J56" s="7">
        <f t="shared" si="3"/>
        <v>0.26987951807228916</v>
      </c>
      <c r="K56" s="7">
        <f t="shared" si="3"/>
        <v>0.27390180878552972</v>
      </c>
      <c r="L56" s="7">
        <f t="shared" si="3"/>
        <v>0.26775244299674267</v>
      </c>
      <c r="M56" s="7">
        <f t="shared" si="3"/>
        <v>0.27583936800526665</v>
      </c>
      <c r="N56" s="7">
        <f t="shared" si="3"/>
        <v>0.2829922371206775</v>
      </c>
      <c r="O56" s="7">
        <f t="shared" si="3"/>
        <v>0.28129952456418383</v>
      </c>
      <c r="P56" s="7">
        <f t="shared" si="3"/>
        <v>0.25084459459459457</v>
      </c>
      <c r="Q56" s="7">
        <f t="shared" si="3"/>
        <v>0.23467600700525393</v>
      </c>
      <c r="R56" s="7">
        <f t="shared" si="3"/>
        <v>0.23836126629422719</v>
      </c>
      <c r="S56" s="7">
        <f t="shared" si="3"/>
        <v>0.24324324324324326</v>
      </c>
      <c r="T56" s="7">
        <f t="shared" si="3"/>
        <v>0.24679487179487181</v>
      </c>
      <c r="U56" s="7">
        <f>U11/U8</f>
        <v>0.23292181069958848</v>
      </c>
      <c r="V56" s="7">
        <f>V11/V8</f>
        <v>0.21857025472473296</v>
      </c>
    </row>
    <row r="57" spans="1:22" customFormat="1" ht="18" customHeight="1">
      <c r="A57" s="36" t="s">
        <v>86</v>
      </c>
      <c r="B57" s="7">
        <f t="shared" ref="B57:T57" si="4">B12/B8</f>
        <v>0</v>
      </c>
      <c r="C57" s="7">
        <f t="shared" si="4"/>
        <v>0</v>
      </c>
      <c r="D57" s="7">
        <f t="shared" si="4"/>
        <v>0</v>
      </c>
      <c r="E57" s="7">
        <f t="shared" si="4"/>
        <v>0</v>
      </c>
      <c r="F57" s="7">
        <f t="shared" si="4"/>
        <v>8.438818565400844E-4</v>
      </c>
      <c r="G57" s="7">
        <f t="shared" si="4"/>
        <v>2.3006134969325155E-3</v>
      </c>
      <c r="H57" s="7">
        <f t="shared" si="4"/>
        <v>3.0581039755351682E-3</v>
      </c>
      <c r="I57" s="7">
        <f t="shared" si="4"/>
        <v>2.2962112514351321E-3</v>
      </c>
      <c r="J57" s="7">
        <f t="shared" si="4"/>
        <v>1.2048192771084338E-3</v>
      </c>
      <c r="K57" s="7">
        <f t="shared" si="4"/>
        <v>3.2299741602067182E-3</v>
      </c>
      <c r="L57" s="7">
        <f t="shared" si="4"/>
        <v>3.9087947882736158E-3</v>
      </c>
      <c r="M57" s="7">
        <f t="shared" si="4"/>
        <v>4.608294930875576E-3</v>
      </c>
      <c r="N57" s="7">
        <f t="shared" si="4"/>
        <v>3.5285815102328866E-3</v>
      </c>
      <c r="O57" s="7">
        <f t="shared" si="4"/>
        <v>5.5467511885895406E-3</v>
      </c>
      <c r="P57" s="7">
        <f t="shared" si="4"/>
        <v>5.9121621621621625E-3</v>
      </c>
      <c r="Q57" s="7">
        <f t="shared" si="4"/>
        <v>8.7565674255691769E-3</v>
      </c>
      <c r="R57" s="7">
        <f t="shared" si="4"/>
        <v>1.11731843575419E-2</v>
      </c>
      <c r="S57" s="7">
        <f t="shared" si="4"/>
        <v>7.2072072072072073E-3</v>
      </c>
      <c r="T57" s="7">
        <f t="shared" si="4"/>
        <v>6.41025641025641E-3</v>
      </c>
      <c r="U57" s="7">
        <f>U12/U8</f>
        <v>2.4691358024691358E-3</v>
      </c>
      <c r="V57" s="7">
        <f>V12/V8</f>
        <v>2.4650780608052587E-3</v>
      </c>
    </row>
    <row r="58" spans="1:22" customFormat="1" ht="18" customHeight="1">
      <c r="A58" s="36" t="s">
        <v>87</v>
      </c>
      <c r="B58" s="7">
        <f t="shared" ref="B58:T58" si="5">B13/B8</f>
        <v>0</v>
      </c>
      <c r="C58" s="7">
        <f t="shared" si="5"/>
        <v>3.5087719298245615E-3</v>
      </c>
      <c r="D58" s="7">
        <f t="shared" si="5"/>
        <v>6.7024128686327079E-3</v>
      </c>
      <c r="E58" s="7">
        <f t="shared" si="5"/>
        <v>6.1475409836065573E-3</v>
      </c>
      <c r="F58" s="7">
        <f t="shared" si="5"/>
        <v>5.0632911392405064E-3</v>
      </c>
      <c r="G58" s="7">
        <f t="shared" si="5"/>
        <v>8.4355828220858894E-3</v>
      </c>
      <c r="H58" s="7">
        <f t="shared" si="5"/>
        <v>6.1162079510703364E-3</v>
      </c>
      <c r="I58" s="7">
        <f t="shared" si="5"/>
        <v>8.0367393800229621E-3</v>
      </c>
      <c r="J58" s="7">
        <f t="shared" si="5"/>
        <v>7.8313253012048199E-3</v>
      </c>
      <c r="K58" s="7">
        <f t="shared" si="5"/>
        <v>3.2299741602067182E-3</v>
      </c>
      <c r="L58" s="7">
        <f t="shared" si="5"/>
        <v>5.8631921824104233E-3</v>
      </c>
      <c r="M58" s="7">
        <f t="shared" si="5"/>
        <v>5.2666227781435152E-3</v>
      </c>
      <c r="N58" s="7">
        <f t="shared" si="5"/>
        <v>2.8228652081863093E-3</v>
      </c>
      <c r="O58" s="7">
        <f t="shared" si="5"/>
        <v>3.9619651347068147E-3</v>
      </c>
      <c r="P58" s="7">
        <f t="shared" si="5"/>
        <v>5.9121621621621625E-3</v>
      </c>
      <c r="Q58" s="7">
        <f t="shared" si="5"/>
        <v>7.0052539404553416E-3</v>
      </c>
      <c r="R58" s="7">
        <f t="shared" si="5"/>
        <v>6.5176908752327747E-3</v>
      </c>
      <c r="S58" s="7">
        <f t="shared" si="5"/>
        <v>2.0720720720720721E-2</v>
      </c>
      <c r="T58" s="7">
        <f t="shared" si="5"/>
        <v>5.128205128205128E-2</v>
      </c>
      <c r="U58" s="7">
        <f>U13/U8</f>
        <v>5.51440329218107E-2</v>
      </c>
      <c r="V58" s="7">
        <f>V13/V8</f>
        <v>5.1766639276910435E-2</v>
      </c>
    </row>
    <row r="59" spans="1:22" customFormat="1" ht="18" customHeight="1">
      <c r="A59" s="36" t="s">
        <v>88</v>
      </c>
      <c r="B59" s="37">
        <f t="shared" ref="B59:T59" si="6">B14/B8</f>
        <v>0.19130434782608696</v>
      </c>
      <c r="C59" s="37">
        <f t="shared" si="6"/>
        <v>0.18070175438596492</v>
      </c>
      <c r="D59" s="37">
        <f t="shared" si="6"/>
        <v>0.16219839142091153</v>
      </c>
      <c r="E59" s="37">
        <f t="shared" si="6"/>
        <v>0.13012295081967212</v>
      </c>
      <c r="F59" s="37">
        <f t="shared" si="6"/>
        <v>0.12151898734177215</v>
      </c>
      <c r="G59" s="37">
        <f t="shared" si="6"/>
        <v>9.1257668711656442E-2</v>
      </c>
      <c r="H59" s="37">
        <f t="shared" si="6"/>
        <v>7.5840978593272171E-2</v>
      </c>
      <c r="I59" s="37">
        <f t="shared" si="6"/>
        <v>8.3237657864523543E-2</v>
      </c>
      <c r="J59" s="37">
        <f t="shared" si="6"/>
        <v>7.2289156626506021E-2</v>
      </c>
      <c r="K59" s="37">
        <f t="shared" si="6"/>
        <v>6.0723514211886306E-2</v>
      </c>
      <c r="L59" s="37">
        <f t="shared" si="6"/>
        <v>5.7328990228013028E-2</v>
      </c>
      <c r="M59" s="37">
        <f t="shared" si="6"/>
        <v>5.2666227781435156E-2</v>
      </c>
      <c r="N59" s="37">
        <f t="shared" si="6"/>
        <v>4.8694424841213835E-2</v>
      </c>
      <c r="O59" s="37">
        <f t="shared" si="6"/>
        <v>4.5166402535657686E-2</v>
      </c>
      <c r="P59" s="37">
        <f t="shared" si="6"/>
        <v>5.1520270270270271E-2</v>
      </c>
      <c r="Q59" s="37">
        <f t="shared" si="6"/>
        <v>5.3415061295971976E-2</v>
      </c>
      <c r="R59" s="37">
        <f t="shared" si="6"/>
        <v>5.493482309124767E-2</v>
      </c>
      <c r="S59" s="37">
        <f t="shared" si="6"/>
        <v>7.8378378378378383E-2</v>
      </c>
      <c r="T59" s="37">
        <f t="shared" si="6"/>
        <v>9.2147435897435903E-2</v>
      </c>
      <c r="U59" s="7">
        <f>U14/U8</f>
        <v>8.6419753086419748E-2</v>
      </c>
      <c r="V59" s="7">
        <f>V14/V8</f>
        <v>0.10846343467543139</v>
      </c>
    </row>
    <row r="60" spans="1:22" customFormat="1" ht="18" customHeight="1">
      <c r="A60" s="36" t="s">
        <v>89</v>
      </c>
      <c r="B60" s="37">
        <f t="shared" ref="B60:T60" si="7">B15/B8</f>
        <v>2.6086956521739129E-2</v>
      </c>
      <c r="C60" s="37">
        <f t="shared" si="7"/>
        <v>1.5789473684210527E-2</v>
      </c>
      <c r="D60" s="37">
        <f t="shared" si="7"/>
        <v>2.0107238605898123E-2</v>
      </c>
      <c r="E60" s="37">
        <f t="shared" si="7"/>
        <v>2.151639344262295E-2</v>
      </c>
      <c r="F60" s="37">
        <f t="shared" si="7"/>
        <v>2.1097046413502109E-2</v>
      </c>
      <c r="G60" s="37">
        <f t="shared" si="7"/>
        <v>1.9171779141104295E-2</v>
      </c>
      <c r="H60" s="37">
        <f t="shared" si="7"/>
        <v>1.7737003058103974E-2</v>
      </c>
      <c r="I60" s="37">
        <f t="shared" si="7"/>
        <v>1.4925373134328358E-2</v>
      </c>
      <c r="J60" s="37">
        <f t="shared" si="7"/>
        <v>1.566265060240964E-2</v>
      </c>
      <c r="K60" s="37">
        <f t="shared" si="7"/>
        <v>1.5503875968992248E-2</v>
      </c>
      <c r="L60" s="37">
        <f t="shared" si="7"/>
        <v>1.5635179153094463E-2</v>
      </c>
      <c r="M60" s="37">
        <f t="shared" si="7"/>
        <v>1.5141540487162607E-2</v>
      </c>
      <c r="N60" s="37">
        <f t="shared" si="7"/>
        <v>1.3408609738884969E-2</v>
      </c>
      <c r="O60" s="37">
        <f t="shared" si="7"/>
        <v>1.664025356576862E-2</v>
      </c>
      <c r="P60" s="37">
        <f t="shared" si="7"/>
        <v>1.5202702702702704E-2</v>
      </c>
      <c r="Q60" s="37">
        <f t="shared" si="7"/>
        <v>1.9264448336252189E-2</v>
      </c>
      <c r="R60" s="37">
        <f t="shared" si="7"/>
        <v>2.1415270018621976E-2</v>
      </c>
      <c r="S60" s="37">
        <f t="shared" si="7"/>
        <v>2.3423423423423424E-2</v>
      </c>
      <c r="T60" s="37">
        <f t="shared" si="7"/>
        <v>2.403846153846154E-2</v>
      </c>
      <c r="U60" s="7">
        <f>U15/U8</f>
        <v>2.5514403292181069E-2</v>
      </c>
      <c r="V60" s="7">
        <f>V15/V8</f>
        <v>2.629416598192276E-2</v>
      </c>
    </row>
    <row r="61" spans="1:22" customFormat="1" ht="18" customHeight="1">
      <c r="A61" s="36" t="s">
        <v>90</v>
      </c>
      <c r="B61" s="37">
        <f t="shared" ref="B61:T61" si="8">B16/B8</f>
        <v>0</v>
      </c>
      <c r="C61" s="37">
        <f t="shared" si="8"/>
        <v>0</v>
      </c>
      <c r="D61" s="37">
        <f t="shared" si="8"/>
        <v>0</v>
      </c>
      <c r="E61" s="37">
        <f t="shared" si="8"/>
        <v>0</v>
      </c>
      <c r="F61" s="37">
        <f t="shared" si="8"/>
        <v>0</v>
      </c>
      <c r="G61" s="37">
        <f t="shared" si="8"/>
        <v>0</v>
      </c>
      <c r="H61" s="37">
        <f t="shared" si="8"/>
        <v>0</v>
      </c>
      <c r="I61" s="37">
        <f t="shared" si="8"/>
        <v>0</v>
      </c>
      <c r="J61" s="37">
        <f t="shared" si="8"/>
        <v>0</v>
      </c>
      <c r="K61" s="37">
        <f t="shared" si="8"/>
        <v>0</v>
      </c>
      <c r="L61" s="37">
        <f t="shared" si="8"/>
        <v>0</v>
      </c>
      <c r="M61" s="37">
        <f t="shared" si="8"/>
        <v>0</v>
      </c>
      <c r="N61" s="37">
        <f t="shared" si="8"/>
        <v>0</v>
      </c>
      <c r="O61" s="37">
        <f t="shared" si="8"/>
        <v>0</v>
      </c>
      <c r="P61" s="37">
        <f t="shared" si="8"/>
        <v>0</v>
      </c>
      <c r="Q61" s="37">
        <f t="shared" si="8"/>
        <v>0</v>
      </c>
      <c r="R61" s="37">
        <f t="shared" si="8"/>
        <v>0</v>
      </c>
      <c r="S61" s="37">
        <f t="shared" si="8"/>
        <v>0</v>
      </c>
      <c r="T61" s="37">
        <f t="shared" si="8"/>
        <v>0</v>
      </c>
      <c r="U61" s="7">
        <f>U16/U8</f>
        <v>0</v>
      </c>
      <c r="V61" s="7">
        <f>V16/V8</f>
        <v>1.6433853738701725E-3</v>
      </c>
    </row>
    <row r="62" spans="1:22" customFormat="1" ht="18" customHeight="1">
      <c r="A62" s="30" t="s">
        <v>93</v>
      </c>
      <c r="B62" s="55">
        <f t="shared" ref="B62:T62" si="9">B17/B8</f>
        <v>0</v>
      </c>
      <c r="C62" s="55">
        <f t="shared" si="9"/>
        <v>0</v>
      </c>
      <c r="D62" s="55">
        <f t="shared" si="9"/>
        <v>0</v>
      </c>
      <c r="E62" s="55">
        <f t="shared" si="9"/>
        <v>0</v>
      </c>
      <c r="F62" s="55">
        <f t="shared" si="9"/>
        <v>0</v>
      </c>
      <c r="G62" s="55">
        <f t="shared" si="9"/>
        <v>0</v>
      </c>
      <c r="H62" s="55">
        <f t="shared" si="9"/>
        <v>0</v>
      </c>
      <c r="I62" s="55">
        <f t="shared" si="9"/>
        <v>0</v>
      </c>
      <c r="J62" s="55">
        <f t="shared" si="9"/>
        <v>0</v>
      </c>
      <c r="K62" s="55">
        <f t="shared" si="9"/>
        <v>0</v>
      </c>
      <c r="L62" s="55">
        <f t="shared" si="9"/>
        <v>0</v>
      </c>
      <c r="M62" s="55">
        <f t="shared" si="9"/>
        <v>0</v>
      </c>
      <c r="N62" s="55">
        <f t="shared" si="9"/>
        <v>0</v>
      </c>
      <c r="O62" s="55">
        <f t="shared" si="9"/>
        <v>0</v>
      </c>
      <c r="P62" s="55">
        <f t="shared" si="9"/>
        <v>0</v>
      </c>
      <c r="Q62" s="55">
        <f t="shared" si="9"/>
        <v>0</v>
      </c>
      <c r="R62" s="55">
        <f t="shared" si="9"/>
        <v>0</v>
      </c>
      <c r="S62" s="55">
        <f t="shared" si="9"/>
        <v>0</v>
      </c>
      <c r="T62" s="55">
        <f t="shared" si="9"/>
        <v>0</v>
      </c>
      <c r="U62" s="95">
        <f>U17/U8</f>
        <v>0</v>
      </c>
      <c r="V62" s="95">
        <f>V17/V8</f>
        <v>0</v>
      </c>
    </row>
    <row r="63" spans="1:22" customFormat="1" ht="18" customHeight="1">
      <c r="A63" s="32" t="s">
        <v>52</v>
      </c>
      <c r="B63" s="33"/>
      <c r="C63" s="33"/>
      <c r="D63" s="33"/>
      <c r="E63" s="33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</row>
    <row r="64" spans="1:22" customFormat="1" ht="18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1:22" customFormat="1" ht="18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1:22" customFormat="1" ht="18" customHeight="1">
      <c r="A66" s="77" t="s">
        <v>48</v>
      </c>
      <c r="B66" s="78">
        <v>2002</v>
      </c>
      <c r="C66" s="78">
        <v>2003</v>
      </c>
      <c r="D66" s="78">
        <v>2004</v>
      </c>
      <c r="E66" s="78">
        <v>2005</v>
      </c>
      <c r="F66" s="78">
        <v>2006</v>
      </c>
      <c r="G66" s="78">
        <v>2007</v>
      </c>
      <c r="H66" s="78">
        <v>2008</v>
      </c>
      <c r="I66" s="78">
        <v>2009</v>
      </c>
      <c r="J66" s="78">
        <v>2010</v>
      </c>
      <c r="K66" s="78">
        <v>2011</v>
      </c>
      <c r="L66" s="78">
        <v>2012</v>
      </c>
      <c r="M66" s="78">
        <v>2013</v>
      </c>
      <c r="N66" s="78">
        <v>2014</v>
      </c>
      <c r="O66" s="78">
        <v>2015</v>
      </c>
      <c r="P66" s="78">
        <v>2016</v>
      </c>
      <c r="Q66" s="78">
        <v>2017</v>
      </c>
      <c r="R66" s="78">
        <v>2018</v>
      </c>
      <c r="S66" s="78">
        <v>2019</v>
      </c>
      <c r="T66" s="78">
        <v>2020</v>
      </c>
      <c r="U66" s="78">
        <v>2021</v>
      </c>
      <c r="V66" s="78">
        <v>2022</v>
      </c>
    </row>
    <row r="67" spans="1:22" customFormat="1" ht="18" customHeight="1">
      <c r="A67" s="56" t="s">
        <v>82</v>
      </c>
      <c r="B67" s="52">
        <f t="shared" ref="B67:T67" si="10">SUM(B68:B76)</f>
        <v>0.99999999999999989</v>
      </c>
      <c r="C67" s="52">
        <f t="shared" si="10"/>
        <v>1.0000000000000002</v>
      </c>
      <c r="D67" s="52">
        <f t="shared" si="10"/>
        <v>1</v>
      </c>
      <c r="E67" s="52">
        <f t="shared" si="10"/>
        <v>0.99999999999999989</v>
      </c>
      <c r="F67" s="52">
        <f t="shared" si="10"/>
        <v>1</v>
      </c>
      <c r="G67" s="52">
        <f t="shared" si="10"/>
        <v>1.0000000000000002</v>
      </c>
      <c r="H67" s="52">
        <f t="shared" si="10"/>
        <v>1</v>
      </c>
      <c r="I67" s="52">
        <f t="shared" si="10"/>
        <v>1</v>
      </c>
      <c r="J67" s="52">
        <f t="shared" si="10"/>
        <v>1</v>
      </c>
      <c r="K67" s="52">
        <f t="shared" si="10"/>
        <v>0.99999999999999978</v>
      </c>
      <c r="L67" s="52">
        <f t="shared" si="10"/>
        <v>1.0000000000000002</v>
      </c>
      <c r="M67" s="52">
        <f t="shared" si="10"/>
        <v>1</v>
      </c>
      <c r="N67" s="52">
        <f t="shared" si="10"/>
        <v>1</v>
      </c>
      <c r="O67" s="52">
        <f t="shared" si="10"/>
        <v>1</v>
      </c>
      <c r="P67" s="52">
        <f t="shared" si="10"/>
        <v>0.99999999999999978</v>
      </c>
      <c r="Q67" s="52">
        <f t="shared" si="10"/>
        <v>0.99999999999999989</v>
      </c>
      <c r="R67" s="52">
        <f t="shared" si="10"/>
        <v>1</v>
      </c>
      <c r="S67" s="52">
        <f t="shared" si="10"/>
        <v>1</v>
      </c>
      <c r="T67" s="52">
        <f t="shared" si="10"/>
        <v>1</v>
      </c>
      <c r="U67" s="52">
        <f>SUM(U68:U76)</f>
        <v>1</v>
      </c>
      <c r="V67" s="52">
        <f>SUM(V68:V76)</f>
        <v>1</v>
      </c>
    </row>
    <row r="68" spans="1:22" customFormat="1" ht="18" customHeight="1">
      <c r="A68" s="36" t="s">
        <v>83</v>
      </c>
      <c r="B68" s="7">
        <f t="shared" ref="B68:T68" si="11">B23/B22</f>
        <v>0.12903225806451613</v>
      </c>
      <c r="C68" s="7">
        <f t="shared" si="11"/>
        <v>9.5081967213114751E-2</v>
      </c>
      <c r="D68" s="7">
        <f t="shared" si="11"/>
        <v>8.1481481481481488E-2</v>
      </c>
      <c r="E68" s="7">
        <f t="shared" si="11"/>
        <v>0.10961538461538461</v>
      </c>
      <c r="F68" s="7">
        <f t="shared" si="11"/>
        <v>0.11345218800648298</v>
      </c>
      <c r="G68" s="7">
        <f t="shared" si="11"/>
        <v>0.61777777777777776</v>
      </c>
      <c r="H68" s="7">
        <f t="shared" si="11"/>
        <v>0.59673659673659674</v>
      </c>
      <c r="I68" s="7">
        <f t="shared" si="11"/>
        <v>0.56956521739130439</v>
      </c>
      <c r="J68" s="7">
        <f t="shared" si="11"/>
        <v>0.59074733096085408</v>
      </c>
      <c r="K68" s="7">
        <f t="shared" si="11"/>
        <v>0.60921052631578942</v>
      </c>
      <c r="L68" s="7">
        <f t="shared" si="11"/>
        <v>0.61898395721925137</v>
      </c>
      <c r="M68" s="7">
        <f t="shared" si="11"/>
        <v>0.6103723404255319</v>
      </c>
      <c r="N68" s="7">
        <f t="shared" si="11"/>
        <v>0.61549497847919654</v>
      </c>
      <c r="O68" s="7">
        <f t="shared" si="11"/>
        <v>0.61889250814332253</v>
      </c>
      <c r="P68" s="7">
        <f t="shared" si="11"/>
        <v>0.65445026178010468</v>
      </c>
      <c r="Q68" s="7">
        <f t="shared" si="11"/>
        <v>0.66728280961182995</v>
      </c>
      <c r="R68" s="7">
        <f t="shared" si="11"/>
        <v>0.65079365079365081</v>
      </c>
      <c r="S68" s="7">
        <f t="shared" si="11"/>
        <v>0.60852713178294571</v>
      </c>
      <c r="T68" s="7">
        <f t="shared" si="11"/>
        <v>0.56567425569176888</v>
      </c>
      <c r="U68" s="7">
        <f>U23/U22</f>
        <v>0.5166374781085814</v>
      </c>
      <c r="V68" s="7">
        <f>V23/V22</f>
        <v>0.52464788732394363</v>
      </c>
    </row>
    <row r="69" spans="1:22" customFormat="1" ht="18" customHeight="1">
      <c r="A69" s="36" t="s">
        <v>84</v>
      </c>
      <c r="B69" s="7">
        <f t="shared" ref="B69:T69" si="12">B24/B22</f>
        <v>0.30645161290322581</v>
      </c>
      <c r="C69" s="7">
        <f t="shared" si="12"/>
        <v>0.44918032786885248</v>
      </c>
      <c r="D69" s="7">
        <f t="shared" si="12"/>
        <v>0.53333333333333333</v>
      </c>
      <c r="E69" s="7">
        <f t="shared" si="12"/>
        <v>0.53846153846153844</v>
      </c>
      <c r="F69" s="7">
        <f t="shared" si="12"/>
        <v>0.53322528363047006</v>
      </c>
      <c r="G69" s="7">
        <f t="shared" si="12"/>
        <v>1.9259259259259261E-2</v>
      </c>
      <c r="H69" s="7">
        <f t="shared" si="12"/>
        <v>9.324009324009324E-3</v>
      </c>
      <c r="I69" s="7">
        <f t="shared" si="12"/>
        <v>7.6086956521739134E-3</v>
      </c>
      <c r="J69" s="7">
        <f t="shared" si="12"/>
        <v>4.7449584816132862E-3</v>
      </c>
      <c r="K69" s="7">
        <f t="shared" si="12"/>
        <v>6.5789473684210523E-3</v>
      </c>
      <c r="L69" s="7">
        <f t="shared" si="12"/>
        <v>6.6844919786096255E-3</v>
      </c>
      <c r="M69" s="7">
        <f t="shared" si="12"/>
        <v>6.648936170212766E-3</v>
      </c>
      <c r="N69" s="7">
        <f t="shared" si="12"/>
        <v>5.7388809182209472E-3</v>
      </c>
      <c r="O69" s="7">
        <f t="shared" si="12"/>
        <v>8.1433224755700327E-3</v>
      </c>
      <c r="P69" s="7">
        <f t="shared" si="12"/>
        <v>8.7260034904013961E-3</v>
      </c>
      <c r="Q69" s="7">
        <f t="shared" si="12"/>
        <v>7.3937153419593345E-3</v>
      </c>
      <c r="R69" s="7">
        <f t="shared" si="12"/>
        <v>9.9206349206349201E-3</v>
      </c>
      <c r="S69" s="7">
        <f t="shared" si="12"/>
        <v>9.6899224806201549E-3</v>
      </c>
      <c r="T69" s="7">
        <f t="shared" si="12"/>
        <v>1.0507880910683012E-2</v>
      </c>
      <c r="U69" s="7">
        <f>U24/U22</f>
        <v>6.6549912434325745E-2</v>
      </c>
      <c r="V69" s="7">
        <f>V24/V22</f>
        <v>6.6901408450704219E-2</v>
      </c>
    </row>
    <row r="70" spans="1:22" customFormat="1" ht="18" customHeight="1">
      <c r="A70" s="36" t="s">
        <v>85</v>
      </c>
      <c r="B70" s="7">
        <f t="shared" ref="B70:T70" si="13">B25/B22</f>
        <v>0.39247311827956988</v>
      </c>
      <c r="C70" s="7">
        <f t="shared" si="13"/>
        <v>0.28852459016393445</v>
      </c>
      <c r="D70" s="7">
        <f t="shared" si="13"/>
        <v>0.24197530864197531</v>
      </c>
      <c r="E70" s="7">
        <f t="shared" si="13"/>
        <v>0.21923076923076923</v>
      </c>
      <c r="F70" s="7">
        <f t="shared" si="13"/>
        <v>0.21393841166936792</v>
      </c>
      <c r="G70" s="7">
        <f t="shared" si="13"/>
        <v>0.25333333333333335</v>
      </c>
      <c r="H70" s="7">
        <f t="shared" si="13"/>
        <v>0.30536130536130535</v>
      </c>
      <c r="I70" s="7">
        <f t="shared" si="13"/>
        <v>0.32717391304347826</v>
      </c>
      <c r="J70" s="7">
        <f t="shared" si="13"/>
        <v>0.31198102016607354</v>
      </c>
      <c r="K70" s="7">
        <f t="shared" si="13"/>
        <v>0.30921052631578949</v>
      </c>
      <c r="L70" s="7">
        <f t="shared" si="13"/>
        <v>0.2967914438502674</v>
      </c>
      <c r="M70" s="7">
        <f t="shared" si="13"/>
        <v>0.30984042553191488</v>
      </c>
      <c r="N70" s="7">
        <f t="shared" si="13"/>
        <v>0.31850789096126253</v>
      </c>
      <c r="O70" s="7">
        <f t="shared" si="13"/>
        <v>0.30293159609120524</v>
      </c>
      <c r="P70" s="7">
        <f t="shared" si="13"/>
        <v>0.27050610820244331</v>
      </c>
      <c r="Q70" s="7">
        <f t="shared" si="13"/>
        <v>0.25323475046210719</v>
      </c>
      <c r="R70" s="7">
        <f t="shared" si="13"/>
        <v>0.2638888888888889</v>
      </c>
      <c r="S70" s="7">
        <f t="shared" si="13"/>
        <v>0.26744186046511625</v>
      </c>
      <c r="T70" s="7">
        <f t="shared" si="13"/>
        <v>0.27845884413309985</v>
      </c>
      <c r="U70" s="7">
        <f>U25/U22</f>
        <v>0.26619964973730298</v>
      </c>
      <c r="V70" s="7">
        <f>V25/V22</f>
        <v>0.24471830985915494</v>
      </c>
    </row>
    <row r="71" spans="1:22" customFormat="1" ht="18" customHeight="1">
      <c r="A71" s="36" t="s">
        <v>86</v>
      </c>
      <c r="B71" s="7">
        <f t="shared" ref="B71:T71" si="14">B26/B22</f>
        <v>0</v>
      </c>
      <c r="C71" s="7">
        <f t="shared" si="14"/>
        <v>0</v>
      </c>
      <c r="D71" s="7">
        <f t="shared" si="14"/>
        <v>0</v>
      </c>
      <c r="E71" s="7">
        <f t="shared" si="14"/>
        <v>0</v>
      </c>
      <c r="F71" s="7">
        <f t="shared" si="14"/>
        <v>1.6207455429497568E-3</v>
      </c>
      <c r="G71" s="7">
        <f t="shared" si="14"/>
        <v>1.4814814814814814E-3</v>
      </c>
      <c r="H71" s="7">
        <f t="shared" si="14"/>
        <v>0</v>
      </c>
      <c r="I71" s="7">
        <f t="shared" si="14"/>
        <v>0</v>
      </c>
      <c r="J71" s="7">
        <f t="shared" si="14"/>
        <v>0</v>
      </c>
      <c r="K71" s="7">
        <f t="shared" si="14"/>
        <v>1.3157894736842105E-3</v>
      </c>
      <c r="L71" s="7">
        <f t="shared" si="14"/>
        <v>2.6737967914438501E-3</v>
      </c>
      <c r="M71" s="7">
        <f t="shared" si="14"/>
        <v>2.6595744680851063E-3</v>
      </c>
      <c r="N71" s="7">
        <f t="shared" si="14"/>
        <v>1.4347202295552368E-3</v>
      </c>
      <c r="O71" s="7">
        <f t="shared" si="14"/>
        <v>3.2573289902280132E-3</v>
      </c>
      <c r="P71" s="7">
        <f t="shared" si="14"/>
        <v>3.4904013961605585E-3</v>
      </c>
      <c r="Q71" s="7">
        <f t="shared" si="14"/>
        <v>5.5452865064695009E-3</v>
      </c>
      <c r="R71" s="7">
        <f t="shared" si="14"/>
        <v>5.9523809523809521E-3</v>
      </c>
      <c r="S71" s="7">
        <f t="shared" si="14"/>
        <v>1.937984496124031E-3</v>
      </c>
      <c r="T71" s="7">
        <f t="shared" si="14"/>
        <v>1.7513134851138354E-3</v>
      </c>
      <c r="U71" s="7">
        <f>U26/U22</f>
        <v>0</v>
      </c>
      <c r="V71" s="7">
        <f>V26/V22</f>
        <v>0</v>
      </c>
    </row>
    <row r="72" spans="1:22" customFormat="1" ht="18" customHeight="1">
      <c r="A72" s="36" t="s">
        <v>87</v>
      </c>
      <c r="B72" s="7">
        <f t="shared" ref="B72:T72" si="15">B27/B22</f>
        <v>0</v>
      </c>
      <c r="C72" s="7">
        <f t="shared" si="15"/>
        <v>6.5573770491803279E-3</v>
      </c>
      <c r="D72" s="7">
        <f t="shared" si="15"/>
        <v>4.9382716049382715E-3</v>
      </c>
      <c r="E72" s="7">
        <f t="shared" si="15"/>
        <v>5.7692307692307696E-3</v>
      </c>
      <c r="F72" s="7">
        <f t="shared" si="15"/>
        <v>3.2414910858995136E-3</v>
      </c>
      <c r="G72" s="7">
        <f t="shared" si="15"/>
        <v>4.4444444444444444E-3</v>
      </c>
      <c r="H72" s="7">
        <f t="shared" si="15"/>
        <v>3.4965034965034965E-3</v>
      </c>
      <c r="I72" s="7">
        <f t="shared" si="15"/>
        <v>8.6956521739130436E-3</v>
      </c>
      <c r="J72" s="7">
        <f t="shared" si="15"/>
        <v>8.3036773428232496E-3</v>
      </c>
      <c r="K72" s="7">
        <f t="shared" si="15"/>
        <v>1.3157894736842105E-3</v>
      </c>
      <c r="L72" s="7">
        <f t="shared" si="15"/>
        <v>6.6844919786096255E-3</v>
      </c>
      <c r="M72" s="7">
        <f t="shared" si="15"/>
        <v>6.648936170212766E-3</v>
      </c>
      <c r="N72" s="7">
        <f t="shared" si="15"/>
        <v>1.4347202295552368E-3</v>
      </c>
      <c r="O72" s="7">
        <f t="shared" si="15"/>
        <v>4.8859934853420191E-3</v>
      </c>
      <c r="P72" s="7">
        <f t="shared" si="15"/>
        <v>5.235602094240838E-3</v>
      </c>
      <c r="Q72" s="7">
        <f t="shared" si="15"/>
        <v>5.5452865064695009E-3</v>
      </c>
      <c r="R72" s="7">
        <f t="shared" si="15"/>
        <v>5.9523809523809521E-3</v>
      </c>
      <c r="S72" s="7">
        <f t="shared" si="15"/>
        <v>1.7441860465116279E-2</v>
      </c>
      <c r="T72" s="7">
        <f t="shared" si="15"/>
        <v>4.0280210157618214E-2</v>
      </c>
      <c r="U72" s="7">
        <f>U27/U22</f>
        <v>4.7285464098073555E-2</v>
      </c>
      <c r="V72" s="7">
        <f>V27/V22</f>
        <v>4.7535211267605633E-2</v>
      </c>
    </row>
    <row r="73" spans="1:22" customFormat="1" ht="18" customHeight="1">
      <c r="A73" s="36" t="s">
        <v>88</v>
      </c>
      <c r="B73" s="37">
        <f t="shared" ref="B73:T73" si="16">B28/B22</f>
        <v>0.14516129032258066</v>
      </c>
      <c r="C73" s="37">
        <f t="shared" si="16"/>
        <v>0.14098360655737704</v>
      </c>
      <c r="D73" s="37">
        <f t="shared" si="16"/>
        <v>0.11358024691358025</v>
      </c>
      <c r="E73" s="37">
        <f t="shared" si="16"/>
        <v>9.8076923076923075E-2</v>
      </c>
      <c r="F73" s="37">
        <f t="shared" si="16"/>
        <v>0.1053484602917342</v>
      </c>
      <c r="G73" s="37">
        <f t="shared" si="16"/>
        <v>7.7037037037037043E-2</v>
      </c>
      <c r="H73" s="37">
        <f t="shared" si="16"/>
        <v>6.2937062937062943E-2</v>
      </c>
      <c r="I73" s="37">
        <f t="shared" si="16"/>
        <v>7.0652173913043473E-2</v>
      </c>
      <c r="J73" s="37">
        <f t="shared" si="16"/>
        <v>6.5243179122182679E-2</v>
      </c>
      <c r="K73" s="37">
        <f t="shared" si="16"/>
        <v>5.3947368421052633E-2</v>
      </c>
      <c r="L73" s="37">
        <f t="shared" si="16"/>
        <v>5.0802139037433157E-2</v>
      </c>
      <c r="M73" s="37">
        <f t="shared" si="16"/>
        <v>4.3882978723404256E-2</v>
      </c>
      <c r="N73" s="37">
        <f t="shared" si="16"/>
        <v>4.0172166427546625E-2</v>
      </c>
      <c r="O73" s="37">
        <f t="shared" si="16"/>
        <v>3.9087947882736153E-2</v>
      </c>
      <c r="P73" s="37">
        <f t="shared" si="16"/>
        <v>4.0139616055846421E-2</v>
      </c>
      <c r="Q73" s="37">
        <f t="shared" si="16"/>
        <v>3.8817005545286505E-2</v>
      </c>
      <c r="R73" s="37">
        <f t="shared" si="16"/>
        <v>3.7698412698412696E-2</v>
      </c>
      <c r="S73" s="37">
        <f t="shared" si="16"/>
        <v>6.3953488372093026E-2</v>
      </c>
      <c r="T73" s="37">
        <f t="shared" si="16"/>
        <v>7.1803852889667244E-2</v>
      </c>
      <c r="U73" s="7">
        <f>U28/U22</f>
        <v>7.1803852889667244E-2</v>
      </c>
      <c r="V73" s="7">
        <f>V28/V22</f>
        <v>8.6267605633802813E-2</v>
      </c>
    </row>
    <row r="74" spans="1:22" customFormat="1" ht="18" customHeight="1">
      <c r="A74" s="36" t="s">
        <v>89</v>
      </c>
      <c r="B74" s="37">
        <f t="shared" ref="B74:T74" si="17">B29/B22</f>
        <v>2.6881720430107527E-2</v>
      </c>
      <c r="C74" s="37">
        <f t="shared" si="17"/>
        <v>1.9672131147540985E-2</v>
      </c>
      <c r="D74" s="37">
        <f t="shared" si="17"/>
        <v>2.4691358024691357E-2</v>
      </c>
      <c r="E74" s="37">
        <f t="shared" si="17"/>
        <v>2.8846153846153848E-2</v>
      </c>
      <c r="F74" s="37">
        <f t="shared" si="17"/>
        <v>2.9173419773095625E-2</v>
      </c>
      <c r="G74" s="37">
        <f t="shared" si="17"/>
        <v>2.6666666666666668E-2</v>
      </c>
      <c r="H74" s="37">
        <f t="shared" si="17"/>
        <v>2.2144522144522144E-2</v>
      </c>
      <c r="I74" s="37">
        <f t="shared" si="17"/>
        <v>1.6304347826086956E-2</v>
      </c>
      <c r="J74" s="37">
        <f t="shared" si="17"/>
        <v>1.8979833926453145E-2</v>
      </c>
      <c r="K74" s="37">
        <f t="shared" si="17"/>
        <v>1.8421052631578946E-2</v>
      </c>
      <c r="L74" s="37">
        <f t="shared" si="17"/>
        <v>1.7379679144385027E-2</v>
      </c>
      <c r="M74" s="37">
        <f t="shared" si="17"/>
        <v>1.9946808510638299E-2</v>
      </c>
      <c r="N74" s="37">
        <f t="shared" si="17"/>
        <v>1.721664275466284E-2</v>
      </c>
      <c r="O74" s="37">
        <f t="shared" si="17"/>
        <v>2.2801302931596091E-2</v>
      </c>
      <c r="P74" s="37">
        <f t="shared" si="17"/>
        <v>1.7452006980802792E-2</v>
      </c>
      <c r="Q74" s="37">
        <f t="shared" si="17"/>
        <v>2.2181146025878003E-2</v>
      </c>
      <c r="R74" s="37">
        <f t="shared" si="17"/>
        <v>2.5793650793650792E-2</v>
      </c>
      <c r="S74" s="37">
        <f t="shared" si="17"/>
        <v>3.1007751937984496E-2</v>
      </c>
      <c r="T74" s="37">
        <f t="shared" si="17"/>
        <v>3.1523642732049037E-2</v>
      </c>
      <c r="U74" s="7">
        <f>U29/U22</f>
        <v>3.1523642732049037E-2</v>
      </c>
      <c r="V74" s="7">
        <f>V29/V22</f>
        <v>2.8169014084507043E-2</v>
      </c>
    </row>
    <row r="75" spans="1:22" customFormat="1" ht="18" customHeight="1">
      <c r="A75" s="36" t="s">
        <v>90</v>
      </c>
      <c r="B75" s="37">
        <f t="shared" ref="B75:T75" si="18">B30/B22</f>
        <v>0</v>
      </c>
      <c r="C75" s="37">
        <f t="shared" si="18"/>
        <v>0</v>
      </c>
      <c r="D75" s="37">
        <f t="shared" si="18"/>
        <v>0</v>
      </c>
      <c r="E75" s="37">
        <f t="shared" si="18"/>
        <v>0</v>
      </c>
      <c r="F75" s="37">
        <f t="shared" si="18"/>
        <v>0</v>
      </c>
      <c r="G75" s="37">
        <f t="shared" si="18"/>
        <v>0</v>
      </c>
      <c r="H75" s="37">
        <f t="shared" si="18"/>
        <v>0</v>
      </c>
      <c r="I75" s="37">
        <f t="shared" si="18"/>
        <v>0</v>
      </c>
      <c r="J75" s="37">
        <f t="shared" si="18"/>
        <v>0</v>
      </c>
      <c r="K75" s="37">
        <f t="shared" si="18"/>
        <v>0</v>
      </c>
      <c r="L75" s="37">
        <f t="shared" si="18"/>
        <v>0</v>
      </c>
      <c r="M75" s="37">
        <f t="shared" si="18"/>
        <v>0</v>
      </c>
      <c r="N75" s="37">
        <f t="shared" si="18"/>
        <v>0</v>
      </c>
      <c r="O75" s="37">
        <f t="shared" si="18"/>
        <v>0</v>
      </c>
      <c r="P75" s="37">
        <f t="shared" si="18"/>
        <v>0</v>
      </c>
      <c r="Q75" s="37">
        <f t="shared" si="18"/>
        <v>0</v>
      </c>
      <c r="R75" s="37">
        <f t="shared" si="18"/>
        <v>0</v>
      </c>
      <c r="S75" s="37">
        <f t="shared" si="18"/>
        <v>0</v>
      </c>
      <c r="T75" s="37">
        <f t="shared" si="18"/>
        <v>0</v>
      </c>
      <c r="U75" s="7">
        <f>U30/U22</f>
        <v>0</v>
      </c>
      <c r="V75" s="7">
        <f>V30/V22</f>
        <v>1.7605633802816902E-3</v>
      </c>
    </row>
    <row r="76" spans="1:22" customFormat="1" ht="18" customHeight="1">
      <c r="A76" s="30" t="s">
        <v>93</v>
      </c>
      <c r="B76" s="55">
        <f t="shared" ref="B76:T76" si="19">B31/B22</f>
        <v>0</v>
      </c>
      <c r="C76" s="55">
        <f t="shared" si="19"/>
        <v>0</v>
      </c>
      <c r="D76" s="55">
        <f t="shared" si="19"/>
        <v>0</v>
      </c>
      <c r="E76" s="55">
        <f t="shared" si="19"/>
        <v>0</v>
      </c>
      <c r="F76" s="55">
        <f t="shared" si="19"/>
        <v>0</v>
      </c>
      <c r="G76" s="55">
        <f t="shared" si="19"/>
        <v>0</v>
      </c>
      <c r="H76" s="55">
        <f t="shared" si="19"/>
        <v>0</v>
      </c>
      <c r="I76" s="55">
        <f t="shared" si="19"/>
        <v>0</v>
      </c>
      <c r="J76" s="55">
        <f t="shared" si="19"/>
        <v>0</v>
      </c>
      <c r="K76" s="55">
        <f t="shared" si="19"/>
        <v>0</v>
      </c>
      <c r="L76" s="55">
        <f t="shared" si="19"/>
        <v>0</v>
      </c>
      <c r="M76" s="55">
        <f t="shared" si="19"/>
        <v>0</v>
      </c>
      <c r="N76" s="55">
        <f t="shared" si="19"/>
        <v>0</v>
      </c>
      <c r="O76" s="55">
        <f t="shared" si="19"/>
        <v>0</v>
      </c>
      <c r="P76" s="55">
        <f t="shared" si="19"/>
        <v>0</v>
      </c>
      <c r="Q76" s="55">
        <f t="shared" si="19"/>
        <v>0</v>
      </c>
      <c r="R76" s="55">
        <f t="shared" si="19"/>
        <v>0</v>
      </c>
      <c r="S76" s="55">
        <f t="shared" si="19"/>
        <v>0</v>
      </c>
      <c r="T76" s="55">
        <f t="shared" si="19"/>
        <v>0</v>
      </c>
      <c r="U76" s="95">
        <f>U31/U22</f>
        <v>0</v>
      </c>
      <c r="V76" s="95">
        <f>V31/V22</f>
        <v>0</v>
      </c>
    </row>
    <row r="77" spans="1:22" customFormat="1" ht="18" customHeight="1">
      <c r="A77" s="32" t="s">
        <v>52</v>
      </c>
      <c r="B77" s="33"/>
      <c r="C77" s="33"/>
      <c r="D77" s="33"/>
      <c r="E77" s="33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</row>
    <row r="78" spans="1:22" customFormat="1" ht="18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</row>
    <row r="79" spans="1:22" customFormat="1" ht="18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</row>
    <row r="80" spans="1:22" customFormat="1" ht="18" customHeight="1">
      <c r="A80" s="77" t="s">
        <v>49</v>
      </c>
      <c r="B80" s="78">
        <v>2002</v>
      </c>
      <c r="C80" s="78">
        <v>2003</v>
      </c>
      <c r="D80" s="78">
        <v>2004</v>
      </c>
      <c r="E80" s="78">
        <v>2005</v>
      </c>
      <c r="F80" s="78">
        <v>2006</v>
      </c>
      <c r="G80" s="78">
        <v>2007</v>
      </c>
      <c r="H80" s="78">
        <v>2008</v>
      </c>
      <c r="I80" s="78">
        <v>2009</v>
      </c>
      <c r="J80" s="78">
        <v>2010</v>
      </c>
      <c r="K80" s="78">
        <v>2011</v>
      </c>
      <c r="L80" s="78">
        <v>2012</v>
      </c>
      <c r="M80" s="78">
        <v>2013</v>
      </c>
      <c r="N80" s="78">
        <v>2014</v>
      </c>
      <c r="O80" s="78">
        <v>2015</v>
      </c>
      <c r="P80" s="78">
        <v>2016</v>
      </c>
      <c r="Q80" s="78">
        <v>2017</v>
      </c>
      <c r="R80" s="78">
        <v>2018</v>
      </c>
      <c r="S80" s="78">
        <v>2019</v>
      </c>
      <c r="T80" s="78">
        <v>2020</v>
      </c>
      <c r="U80" s="78">
        <v>2021</v>
      </c>
      <c r="V80" s="78">
        <v>2022</v>
      </c>
    </row>
    <row r="81" spans="1:22" customFormat="1" ht="18" customHeight="1">
      <c r="A81" s="56" t="s">
        <v>82</v>
      </c>
      <c r="B81" s="52">
        <f t="shared" ref="B81:T81" si="20">SUM(B82:B90)</f>
        <v>1</v>
      </c>
      <c r="C81" s="52">
        <f t="shared" si="20"/>
        <v>1</v>
      </c>
      <c r="D81" s="52">
        <f t="shared" si="20"/>
        <v>0.99999999999999989</v>
      </c>
      <c r="E81" s="52">
        <f t="shared" si="20"/>
        <v>0.99999999999999989</v>
      </c>
      <c r="F81" s="52">
        <f t="shared" si="20"/>
        <v>1</v>
      </c>
      <c r="G81" s="52">
        <f t="shared" si="20"/>
        <v>1</v>
      </c>
      <c r="H81" s="52">
        <f t="shared" si="20"/>
        <v>0.99999999999999989</v>
      </c>
      <c r="I81" s="52">
        <f t="shared" si="20"/>
        <v>1</v>
      </c>
      <c r="J81" s="52">
        <f t="shared" si="20"/>
        <v>1</v>
      </c>
      <c r="K81" s="52">
        <f t="shared" si="20"/>
        <v>1</v>
      </c>
      <c r="L81" s="52">
        <f t="shared" si="20"/>
        <v>1</v>
      </c>
      <c r="M81" s="52">
        <f t="shared" si="20"/>
        <v>0.99999999999999989</v>
      </c>
      <c r="N81" s="52">
        <f t="shared" si="20"/>
        <v>1</v>
      </c>
      <c r="O81" s="52">
        <f t="shared" si="20"/>
        <v>1</v>
      </c>
      <c r="P81" s="52">
        <f t="shared" si="20"/>
        <v>0.99999999999999989</v>
      </c>
      <c r="Q81" s="52">
        <f t="shared" si="20"/>
        <v>1</v>
      </c>
      <c r="R81" s="52">
        <f t="shared" si="20"/>
        <v>1</v>
      </c>
      <c r="S81" s="52">
        <f t="shared" si="20"/>
        <v>1</v>
      </c>
      <c r="T81" s="52">
        <f t="shared" si="20"/>
        <v>0.99999999999999989</v>
      </c>
      <c r="U81" s="52">
        <f>SUM(U82:U90)</f>
        <v>1</v>
      </c>
      <c r="V81" s="52">
        <f>SUM(V82:V90)</f>
        <v>1</v>
      </c>
    </row>
    <row r="82" spans="1:22" customFormat="1" ht="18" customHeight="1">
      <c r="A82" s="36" t="s">
        <v>83</v>
      </c>
      <c r="B82" s="7">
        <f t="shared" ref="B82:T82" si="21">B37/B36</f>
        <v>0.12578616352201258</v>
      </c>
      <c r="C82" s="7">
        <f t="shared" si="21"/>
        <v>7.9245283018867921E-2</v>
      </c>
      <c r="D82" s="7">
        <f t="shared" si="21"/>
        <v>6.1583577712609971E-2</v>
      </c>
      <c r="E82" s="7">
        <f t="shared" si="21"/>
        <v>0.1118421052631579</v>
      </c>
      <c r="F82" s="7">
        <f t="shared" si="21"/>
        <v>0.11267605633802817</v>
      </c>
      <c r="G82" s="7">
        <f t="shared" si="21"/>
        <v>0.66613672496025433</v>
      </c>
      <c r="H82" s="7">
        <f t="shared" si="21"/>
        <v>0.66666666666666663</v>
      </c>
      <c r="I82" s="7">
        <f t="shared" si="21"/>
        <v>0.65328467153284675</v>
      </c>
      <c r="J82" s="7">
        <f t="shared" si="21"/>
        <v>0.65483476132190943</v>
      </c>
      <c r="K82" s="7">
        <f t="shared" si="21"/>
        <v>0.65228426395939088</v>
      </c>
      <c r="L82" s="7">
        <f t="shared" si="21"/>
        <v>0.65565438373570517</v>
      </c>
      <c r="M82" s="7">
        <f t="shared" si="21"/>
        <v>0.65840938722294651</v>
      </c>
      <c r="N82" s="7">
        <f t="shared" si="21"/>
        <v>0.65694444444444444</v>
      </c>
      <c r="O82" s="7">
        <f t="shared" si="21"/>
        <v>0.64506172839506171</v>
      </c>
      <c r="P82" s="7">
        <f t="shared" si="21"/>
        <v>0.65793780687397707</v>
      </c>
      <c r="Q82" s="7">
        <f t="shared" si="21"/>
        <v>0.66056572379367717</v>
      </c>
      <c r="R82" s="7">
        <f t="shared" si="21"/>
        <v>0.65438596491228074</v>
      </c>
      <c r="S82" s="7">
        <f t="shared" si="21"/>
        <v>0.61447811447811451</v>
      </c>
      <c r="T82" s="7">
        <f t="shared" si="21"/>
        <v>0.56129985228951251</v>
      </c>
      <c r="U82" s="7">
        <f>U37/U36</f>
        <v>0.5357142857142857</v>
      </c>
      <c r="V82" s="7">
        <f>V37/V36</f>
        <v>0.53466872110939911</v>
      </c>
    </row>
    <row r="83" spans="1:22" customFormat="1" ht="18" customHeight="1">
      <c r="A83" s="36" t="s">
        <v>84</v>
      </c>
      <c r="B83" s="7">
        <f t="shared" ref="B83:T83" si="22">B38/B36</f>
        <v>0.3522012578616352</v>
      </c>
      <c r="C83" s="7">
        <f t="shared" si="22"/>
        <v>0.49056603773584906</v>
      </c>
      <c r="D83" s="7">
        <f t="shared" si="22"/>
        <v>0.54252199413489732</v>
      </c>
      <c r="E83" s="7">
        <f t="shared" si="22"/>
        <v>0.55701754385964908</v>
      </c>
      <c r="F83" s="7">
        <f t="shared" si="22"/>
        <v>0.58450704225352113</v>
      </c>
      <c r="G83" s="7">
        <f t="shared" si="22"/>
        <v>3.0206677265500796E-2</v>
      </c>
      <c r="H83" s="7">
        <f t="shared" si="22"/>
        <v>2.3166023166023165E-2</v>
      </c>
      <c r="I83" s="7">
        <f t="shared" si="22"/>
        <v>2.0681265206812651E-2</v>
      </c>
      <c r="J83" s="7">
        <f t="shared" si="22"/>
        <v>1.7135862913096694E-2</v>
      </c>
      <c r="K83" s="7">
        <f t="shared" si="22"/>
        <v>1.7766497461928935E-2</v>
      </c>
      <c r="L83" s="7">
        <f t="shared" si="22"/>
        <v>1.6518424396442185E-2</v>
      </c>
      <c r="M83" s="7">
        <f t="shared" si="22"/>
        <v>1.6949152542372881E-2</v>
      </c>
      <c r="N83" s="7">
        <f t="shared" si="22"/>
        <v>1.8055555555555554E-2</v>
      </c>
      <c r="O83" s="7">
        <f t="shared" si="22"/>
        <v>2.1604938271604937E-2</v>
      </c>
      <c r="P83" s="7">
        <f t="shared" si="22"/>
        <v>1.9639934533551555E-2</v>
      </c>
      <c r="Q83" s="7">
        <f t="shared" si="22"/>
        <v>1.8302828618968387E-2</v>
      </c>
      <c r="R83" s="7">
        <f t="shared" si="22"/>
        <v>1.9298245614035089E-2</v>
      </c>
      <c r="S83" s="7">
        <f t="shared" si="22"/>
        <v>2.0202020202020204E-2</v>
      </c>
      <c r="T83" s="7">
        <f t="shared" si="22"/>
        <v>2.0679468242245199E-2</v>
      </c>
      <c r="U83" s="7">
        <f>U38/U36</f>
        <v>7.4534161490683232E-2</v>
      </c>
      <c r="V83" s="7">
        <f>V38/V36</f>
        <v>5.5469953775038522E-2</v>
      </c>
    </row>
    <row r="84" spans="1:22" customFormat="1" ht="18" customHeight="1">
      <c r="A84" s="36" t="s">
        <v>85</v>
      </c>
      <c r="B84" s="7">
        <f t="shared" ref="B84:T84" si="23">B39/B36</f>
        <v>0.25157232704402516</v>
      </c>
      <c r="C84" s="7">
        <f t="shared" si="23"/>
        <v>0.19245283018867926</v>
      </c>
      <c r="D84" s="7">
        <f t="shared" si="23"/>
        <v>0.15249266862170088</v>
      </c>
      <c r="E84" s="7">
        <f t="shared" si="23"/>
        <v>0.14473684210526316</v>
      </c>
      <c r="F84" s="7">
        <f t="shared" si="23"/>
        <v>0.14436619718309859</v>
      </c>
      <c r="G84" s="7">
        <f t="shared" si="23"/>
        <v>0.17011128775834658</v>
      </c>
      <c r="H84" s="7">
        <f t="shared" si="23"/>
        <v>0.19176319176319176</v>
      </c>
      <c r="I84" s="7">
        <f t="shared" si="23"/>
        <v>0.20316301703163017</v>
      </c>
      <c r="J84" s="7">
        <f t="shared" si="23"/>
        <v>0.22643818849449204</v>
      </c>
      <c r="K84" s="7">
        <f t="shared" si="23"/>
        <v>0.23984771573604061</v>
      </c>
      <c r="L84" s="7">
        <f t="shared" si="23"/>
        <v>0.24015247776365947</v>
      </c>
      <c r="M84" s="7">
        <f t="shared" si="23"/>
        <v>0.242503259452412</v>
      </c>
      <c r="N84" s="7">
        <f t="shared" si="23"/>
        <v>0.24861111111111112</v>
      </c>
      <c r="O84" s="7">
        <f t="shared" si="23"/>
        <v>0.26080246913580246</v>
      </c>
      <c r="P84" s="7">
        <f t="shared" si="23"/>
        <v>0.23240589198036007</v>
      </c>
      <c r="Q84" s="7">
        <f t="shared" si="23"/>
        <v>0.21797004991680533</v>
      </c>
      <c r="R84" s="7">
        <f t="shared" si="23"/>
        <v>0.21578947368421053</v>
      </c>
      <c r="S84" s="7">
        <f t="shared" si="23"/>
        <v>0.22222222222222221</v>
      </c>
      <c r="T84" s="7">
        <f t="shared" si="23"/>
        <v>0.22008862629246675</v>
      </c>
      <c r="U84" s="7">
        <f>U39/U36</f>
        <v>0.20341614906832298</v>
      </c>
      <c r="V84" s="7">
        <f>V39/V36</f>
        <v>0.19568567026194145</v>
      </c>
    </row>
    <row r="85" spans="1:22" customFormat="1" ht="18" customHeight="1">
      <c r="A85" s="36" t="s">
        <v>86</v>
      </c>
      <c r="B85" s="7">
        <f t="shared" ref="B85:T85" si="24">B40/B36</f>
        <v>0</v>
      </c>
      <c r="C85" s="7">
        <f t="shared" si="24"/>
        <v>0</v>
      </c>
      <c r="D85" s="7">
        <f t="shared" si="24"/>
        <v>0</v>
      </c>
      <c r="E85" s="7">
        <f t="shared" si="24"/>
        <v>0</v>
      </c>
      <c r="F85" s="7">
        <f t="shared" si="24"/>
        <v>0</v>
      </c>
      <c r="G85" s="7">
        <f t="shared" si="24"/>
        <v>3.1796502384737681E-3</v>
      </c>
      <c r="H85" s="7">
        <f t="shared" si="24"/>
        <v>6.4350064350064346E-3</v>
      </c>
      <c r="I85" s="7">
        <f t="shared" si="24"/>
        <v>4.8661800486618006E-3</v>
      </c>
      <c r="J85" s="7">
        <f t="shared" si="24"/>
        <v>2.4479804161566705E-3</v>
      </c>
      <c r="K85" s="7">
        <f t="shared" si="24"/>
        <v>5.076142131979695E-3</v>
      </c>
      <c r="L85" s="7">
        <f t="shared" si="24"/>
        <v>5.0825921219822112E-3</v>
      </c>
      <c r="M85" s="7">
        <f t="shared" si="24"/>
        <v>6.51890482398957E-3</v>
      </c>
      <c r="N85" s="7">
        <f t="shared" si="24"/>
        <v>5.5555555555555558E-3</v>
      </c>
      <c r="O85" s="7">
        <f t="shared" si="24"/>
        <v>7.716049382716049E-3</v>
      </c>
      <c r="P85" s="7">
        <f t="shared" si="24"/>
        <v>8.1833060556464818E-3</v>
      </c>
      <c r="Q85" s="7">
        <f t="shared" si="24"/>
        <v>1.1647254575707155E-2</v>
      </c>
      <c r="R85" s="7">
        <f t="shared" si="24"/>
        <v>1.5789473684210527E-2</v>
      </c>
      <c r="S85" s="7">
        <f t="shared" si="24"/>
        <v>1.1784511784511785E-2</v>
      </c>
      <c r="T85" s="7">
        <f t="shared" si="24"/>
        <v>1.03397341211226E-2</v>
      </c>
      <c r="U85" s="7">
        <f>U40/U36</f>
        <v>4.658385093167702E-3</v>
      </c>
      <c r="V85" s="7">
        <f>V40/V36</f>
        <v>4.6224961479198771E-3</v>
      </c>
    </row>
    <row r="86" spans="1:22" customFormat="1" ht="18" customHeight="1">
      <c r="A86" s="36" t="s">
        <v>87</v>
      </c>
      <c r="B86" s="7">
        <f t="shared" ref="B86:T86" si="25">B41/B36</f>
        <v>0</v>
      </c>
      <c r="C86" s="7">
        <f t="shared" si="25"/>
        <v>0</v>
      </c>
      <c r="D86" s="7">
        <f t="shared" si="25"/>
        <v>8.7976539589442824E-3</v>
      </c>
      <c r="E86" s="7">
        <f t="shared" si="25"/>
        <v>6.5789473684210523E-3</v>
      </c>
      <c r="F86" s="7">
        <f t="shared" si="25"/>
        <v>7.0422535211267607E-3</v>
      </c>
      <c r="G86" s="7">
        <f t="shared" si="25"/>
        <v>1.2718600953895072E-2</v>
      </c>
      <c r="H86" s="7">
        <f t="shared" si="25"/>
        <v>9.0090090090090089E-3</v>
      </c>
      <c r="I86" s="7">
        <f t="shared" si="25"/>
        <v>7.2992700729927005E-3</v>
      </c>
      <c r="J86" s="7">
        <f t="shared" si="25"/>
        <v>7.3439412484700125E-3</v>
      </c>
      <c r="K86" s="7">
        <f t="shared" si="25"/>
        <v>5.076142131979695E-3</v>
      </c>
      <c r="L86" s="7">
        <f t="shared" si="25"/>
        <v>5.0825921219822112E-3</v>
      </c>
      <c r="M86" s="7">
        <f t="shared" si="25"/>
        <v>3.9113428943937422E-3</v>
      </c>
      <c r="N86" s="7">
        <f t="shared" si="25"/>
        <v>4.1666666666666666E-3</v>
      </c>
      <c r="O86" s="7">
        <f t="shared" si="25"/>
        <v>3.0864197530864196E-3</v>
      </c>
      <c r="P86" s="7">
        <f t="shared" si="25"/>
        <v>6.5466448445171853E-3</v>
      </c>
      <c r="Q86" s="7">
        <f t="shared" si="25"/>
        <v>8.3194675540765387E-3</v>
      </c>
      <c r="R86" s="7">
        <f t="shared" si="25"/>
        <v>7.0175438596491229E-3</v>
      </c>
      <c r="S86" s="7">
        <f t="shared" si="25"/>
        <v>2.3569023569023569E-2</v>
      </c>
      <c r="T86" s="7">
        <f t="shared" si="25"/>
        <v>6.0561299852289516E-2</v>
      </c>
      <c r="U86" s="7">
        <f>U41/U36</f>
        <v>6.2111801242236024E-2</v>
      </c>
      <c r="V86" s="7">
        <f>V41/V36</f>
        <v>5.5469953775038522E-2</v>
      </c>
    </row>
    <row r="87" spans="1:22" customFormat="1" ht="18" customHeight="1">
      <c r="A87" s="36" t="s">
        <v>88</v>
      </c>
      <c r="B87" s="37">
        <f t="shared" ref="B87:T87" si="26">B42/B36</f>
        <v>0.24528301886792453</v>
      </c>
      <c r="C87" s="37">
        <f t="shared" si="26"/>
        <v>0.22641509433962265</v>
      </c>
      <c r="D87" s="37">
        <f t="shared" si="26"/>
        <v>0.21994134897360704</v>
      </c>
      <c r="E87" s="37">
        <f t="shared" si="26"/>
        <v>0.16666666666666666</v>
      </c>
      <c r="F87" s="37">
        <f t="shared" si="26"/>
        <v>0.13908450704225353</v>
      </c>
      <c r="G87" s="37">
        <f t="shared" si="26"/>
        <v>0.10651828298887123</v>
      </c>
      <c r="H87" s="37">
        <f t="shared" si="26"/>
        <v>9.0090090090090086E-2</v>
      </c>
      <c r="I87" s="37">
        <f t="shared" si="26"/>
        <v>9.7323600973236016E-2</v>
      </c>
      <c r="J87" s="37">
        <f t="shared" si="26"/>
        <v>7.9559363525091797E-2</v>
      </c>
      <c r="K87" s="37">
        <f t="shared" si="26"/>
        <v>6.7258883248730958E-2</v>
      </c>
      <c r="L87" s="37">
        <f t="shared" si="26"/>
        <v>6.353240152477764E-2</v>
      </c>
      <c r="M87" s="37">
        <f t="shared" si="26"/>
        <v>6.1277705345501955E-2</v>
      </c>
      <c r="N87" s="37">
        <f t="shared" si="26"/>
        <v>5.6944444444444443E-2</v>
      </c>
      <c r="O87" s="37">
        <f t="shared" si="26"/>
        <v>5.0925925925925923E-2</v>
      </c>
      <c r="P87" s="37">
        <f t="shared" si="26"/>
        <v>6.2193126022913256E-2</v>
      </c>
      <c r="Q87" s="37">
        <f t="shared" si="26"/>
        <v>6.6555740432612309E-2</v>
      </c>
      <c r="R87" s="37">
        <f t="shared" si="26"/>
        <v>7.0175438596491224E-2</v>
      </c>
      <c r="S87" s="37">
        <f t="shared" si="26"/>
        <v>9.0909090909090912E-2</v>
      </c>
      <c r="T87" s="37">
        <f t="shared" si="26"/>
        <v>0.10930576070901034</v>
      </c>
      <c r="U87" s="7">
        <f>U42/U36</f>
        <v>9.9378881987577633E-2</v>
      </c>
      <c r="V87" s="7">
        <f>V42/V36</f>
        <v>0.12788906009244994</v>
      </c>
    </row>
    <row r="88" spans="1:22" customFormat="1" ht="18" customHeight="1">
      <c r="A88" s="36" t="s">
        <v>89</v>
      </c>
      <c r="B88" s="37">
        <f t="shared" ref="B88:T88" si="27">B43/B36</f>
        <v>2.5157232704402517E-2</v>
      </c>
      <c r="C88" s="37">
        <f t="shared" si="27"/>
        <v>1.1320754716981131E-2</v>
      </c>
      <c r="D88" s="37">
        <f t="shared" si="27"/>
        <v>1.466275659824047E-2</v>
      </c>
      <c r="E88" s="37">
        <f t="shared" si="27"/>
        <v>1.3157894736842105E-2</v>
      </c>
      <c r="F88" s="37">
        <f t="shared" si="27"/>
        <v>1.232394366197183E-2</v>
      </c>
      <c r="G88" s="37">
        <f t="shared" si="27"/>
        <v>1.1128775834658187E-2</v>
      </c>
      <c r="H88" s="37">
        <f t="shared" si="27"/>
        <v>1.2870012870012869E-2</v>
      </c>
      <c r="I88" s="37">
        <f t="shared" si="27"/>
        <v>1.3381995133819951E-2</v>
      </c>
      <c r="J88" s="37">
        <f t="shared" si="27"/>
        <v>1.2239902080783354E-2</v>
      </c>
      <c r="K88" s="37">
        <f t="shared" si="27"/>
        <v>1.2690355329949238E-2</v>
      </c>
      <c r="L88" s="37">
        <f t="shared" si="27"/>
        <v>1.397712833545108E-2</v>
      </c>
      <c r="M88" s="37">
        <f t="shared" si="27"/>
        <v>1.0430247718383311E-2</v>
      </c>
      <c r="N88" s="37">
        <f t="shared" si="27"/>
        <v>9.7222222222222224E-3</v>
      </c>
      <c r="O88" s="37">
        <f t="shared" si="27"/>
        <v>1.0802469135802469E-2</v>
      </c>
      <c r="P88" s="37">
        <f t="shared" si="27"/>
        <v>1.3093289689034371E-2</v>
      </c>
      <c r="Q88" s="37">
        <f t="shared" si="27"/>
        <v>1.6638935108153077E-2</v>
      </c>
      <c r="R88" s="37">
        <f t="shared" si="27"/>
        <v>1.7543859649122806E-2</v>
      </c>
      <c r="S88" s="37">
        <f t="shared" si="27"/>
        <v>1.6835016835016835E-2</v>
      </c>
      <c r="T88" s="37">
        <f t="shared" si="27"/>
        <v>1.7725258493353029E-2</v>
      </c>
      <c r="U88" s="7">
        <f>U43/U36</f>
        <v>2.0186335403726708E-2</v>
      </c>
      <c r="V88" s="7">
        <f>V43/V36</f>
        <v>2.465331278890601E-2</v>
      </c>
    </row>
    <row r="89" spans="1:22" customFormat="1" ht="18" customHeight="1">
      <c r="A89" s="36" t="s">
        <v>90</v>
      </c>
      <c r="B89" s="37">
        <f t="shared" ref="B89:T89" si="28">B44/B36</f>
        <v>0</v>
      </c>
      <c r="C89" s="37">
        <f t="shared" si="28"/>
        <v>0</v>
      </c>
      <c r="D89" s="37">
        <f t="shared" si="28"/>
        <v>0</v>
      </c>
      <c r="E89" s="37">
        <f t="shared" si="28"/>
        <v>0</v>
      </c>
      <c r="F89" s="37">
        <f t="shared" si="28"/>
        <v>0</v>
      </c>
      <c r="G89" s="37">
        <f t="shared" si="28"/>
        <v>0</v>
      </c>
      <c r="H89" s="37">
        <f t="shared" si="28"/>
        <v>0</v>
      </c>
      <c r="I89" s="37">
        <f t="shared" si="28"/>
        <v>0</v>
      </c>
      <c r="J89" s="37">
        <f t="shared" si="28"/>
        <v>0</v>
      </c>
      <c r="K89" s="37">
        <f t="shared" si="28"/>
        <v>0</v>
      </c>
      <c r="L89" s="37">
        <f t="shared" si="28"/>
        <v>0</v>
      </c>
      <c r="M89" s="37">
        <f t="shared" si="28"/>
        <v>0</v>
      </c>
      <c r="N89" s="37">
        <f t="shared" si="28"/>
        <v>0</v>
      </c>
      <c r="O89" s="37">
        <f t="shared" si="28"/>
        <v>0</v>
      </c>
      <c r="P89" s="37">
        <f t="shared" si="28"/>
        <v>0</v>
      </c>
      <c r="Q89" s="37">
        <f t="shared" si="28"/>
        <v>0</v>
      </c>
      <c r="R89" s="37">
        <f t="shared" si="28"/>
        <v>0</v>
      </c>
      <c r="S89" s="37">
        <f t="shared" si="28"/>
        <v>0</v>
      </c>
      <c r="T89" s="37">
        <f t="shared" si="28"/>
        <v>0</v>
      </c>
      <c r="U89" s="7">
        <f>U44/U36</f>
        <v>0</v>
      </c>
      <c r="V89" s="7">
        <f>V44/V36</f>
        <v>1.5408320493066256E-3</v>
      </c>
    </row>
    <row r="90" spans="1:22" customFormat="1" ht="18" customHeight="1">
      <c r="A90" s="30" t="s">
        <v>93</v>
      </c>
      <c r="B90" s="55">
        <f t="shared" ref="B90:T90" si="29">B45/B36</f>
        <v>0</v>
      </c>
      <c r="C90" s="55">
        <f t="shared" si="29"/>
        <v>0</v>
      </c>
      <c r="D90" s="55">
        <f t="shared" si="29"/>
        <v>0</v>
      </c>
      <c r="E90" s="55">
        <f t="shared" si="29"/>
        <v>0</v>
      </c>
      <c r="F90" s="55">
        <f t="shared" si="29"/>
        <v>0</v>
      </c>
      <c r="G90" s="55">
        <f t="shared" si="29"/>
        <v>0</v>
      </c>
      <c r="H90" s="55">
        <f t="shared" si="29"/>
        <v>0</v>
      </c>
      <c r="I90" s="55">
        <f t="shared" si="29"/>
        <v>0</v>
      </c>
      <c r="J90" s="55">
        <f t="shared" si="29"/>
        <v>0</v>
      </c>
      <c r="K90" s="55">
        <f t="shared" si="29"/>
        <v>0</v>
      </c>
      <c r="L90" s="55">
        <f t="shared" si="29"/>
        <v>0</v>
      </c>
      <c r="M90" s="55">
        <f t="shared" si="29"/>
        <v>0</v>
      </c>
      <c r="N90" s="55">
        <f t="shared" si="29"/>
        <v>0</v>
      </c>
      <c r="O90" s="55">
        <f t="shared" si="29"/>
        <v>0</v>
      </c>
      <c r="P90" s="55">
        <f t="shared" si="29"/>
        <v>0</v>
      </c>
      <c r="Q90" s="55">
        <f t="shared" si="29"/>
        <v>0</v>
      </c>
      <c r="R90" s="55">
        <f t="shared" si="29"/>
        <v>0</v>
      </c>
      <c r="S90" s="55">
        <f t="shared" si="29"/>
        <v>0</v>
      </c>
      <c r="T90" s="55">
        <f t="shared" si="29"/>
        <v>0</v>
      </c>
      <c r="U90" s="95">
        <f>U45/U36</f>
        <v>0</v>
      </c>
      <c r="V90" s="95">
        <f>V45/V36</f>
        <v>0</v>
      </c>
    </row>
    <row r="91" spans="1:22" customFormat="1" ht="18" customHeight="1">
      <c r="A91" s="32" t="s">
        <v>52</v>
      </c>
      <c r="B91" s="33"/>
      <c r="C91" s="33"/>
      <c r="D91" s="33"/>
      <c r="E91" s="33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</row>
    <row r="92" spans="1:22" customFormat="1" ht="18" customHeight="1"/>
    <row r="93" spans="1:22" customFormat="1" ht="18" customHeight="1"/>
    <row r="94" spans="1:22" customFormat="1" ht="18" customHeight="1"/>
    <row r="95" spans="1:22" customFormat="1" ht="18" customHeight="1"/>
    <row r="96" spans="1:22" customFormat="1" ht="18" customHeight="1">
      <c r="A96" s="5"/>
      <c r="B96" s="5"/>
      <c r="C96" s="5"/>
      <c r="D96" s="5"/>
      <c r="E96" s="5"/>
      <c r="F96" s="5"/>
      <c r="G96" s="5"/>
    </row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Microsoft Office</dc:creator>
  <cp:keywords/>
  <dc:description/>
  <cp:lastModifiedBy>Sophia Sardi Ramírez</cp:lastModifiedBy>
  <cp:revision/>
  <dcterms:created xsi:type="dcterms:W3CDTF">2021-03-04T08:29:51Z</dcterms:created>
  <dcterms:modified xsi:type="dcterms:W3CDTF">2024-03-27T13:19:58Z</dcterms:modified>
  <cp:category/>
  <cp:contentStatus/>
</cp:coreProperties>
</file>