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5"/>
  <workbookPr/>
  <mc:AlternateContent xmlns:mc="http://schemas.openxmlformats.org/markup-compatibility/2006">
    <mc:Choice Requires="x15">
      <x15ac:absPath xmlns:x15ac="http://schemas.microsoft.com/office/spreadsheetml/2010/11/ac" url="/Users/quiquemartirubio/Desktop/Socio-Demografía/Material para subir/Comarcas/El Alto Mijares/"/>
    </mc:Choice>
  </mc:AlternateContent>
  <xr:revisionPtr revIDLastSave="484" documentId="11_D1DCFAE06E7853BC5D0CC4896741463E13F623CD" xr6:coauthVersionLast="47" xr6:coauthVersionMax="47" xr10:uidLastSave="{E32B61C8-5CE2-42AD-8DF3-B0B6AB6E5C21}"/>
  <bookViews>
    <workbookView xWindow="80" yWindow="460" windowWidth="28720" windowHeight="16640" tabRatio="750" firstSheet="11" activeTab="2" xr2:uid="{00000000-000D-0000-FFFF-FFFF00000000}"/>
  </bookViews>
  <sheets>
    <sheet name="PORTADA" sheetId="12" r:id="rId1"/>
    <sheet name="Índice" sheetId="11" r:id="rId2"/>
    <sheet name="Lugar nacimiento" sheetId="14" r:id="rId3"/>
    <sheet name="Nacimiento (Esp-ext)" sheetId="15" r:id="rId4"/>
    <sheet name="Nacionalidad (esp-extr)" sheetId="16" r:id="rId5"/>
    <sheet name="Variación interanual" sheetId="17" r:id="rId6"/>
    <sheet name="Grupos de edad" sheetId="18" r:id="rId7"/>
    <sheet name="Continente de nacimiento" sheetId="6" r:id="rId8"/>
    <sheet name="Continente de nacionalidad" sheetId="19" r:id="rId9"/>
    <sheet name="Principales países nacimiento" sheetId="20" r:id="rId10"/>
    <sheet name="Principales nacionalidades" sheetId="21" r:id="rId11"/>
    <sheet name="Nacimientos" sheetId="13" r:id="rId12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4" l="1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V7" i="13"/>
  <c r="U7" i="13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15" i="17"/>
  <c r="W22" i="17"/>
  <c r="W8" i="17"/>
  <c r="W9" i="17"/>
  <c r="W10" i="17"/>
  <c r="W16" i="17"/>
  <c r="W17" i="17"/>
  <c r="W23" i="17"/>
  <c r="W24" i="17"/>
  <c r="W32" i="17"/>
  <c r="W33" i="17"/>
  <c r="W34" i="17"/>
  <c r="W39" i="17"/>
  <c r="W40" i="17"/>
  <c r="W41" i="17"/>
  <c r="W46" i="17"/>
  <c r="W47" i="17"/>
  <c r="W48" i="17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71" i="21"/>
  <c r="V70" i="21"/>
  <c r="V47" i="21"/>
  <c r="V46" i="21"/>
  <c r="V23" i="21"/>
  <c r="V22" i="21"/>
  <c r="V71" i="20"/>
  <c r="V70" i="20"/>
  <c r="V47" i="20"/>
  <c r="V46" i="20"/>
  <c r="V23" i="20"/>
  <c r="V22" i="20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B90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D89" i="19"/>
  <c r="C89" i="19"/>
  <c r="B89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D88" i="19"/>
  <c r="C88" i="19"/>
  <c r="B88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C87" i="19"/>
  <c r="B87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B86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C85" i="19"/>
  <c r="B85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84" i="19"/>
  <c r="B84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C83" i="19"/>
  <c r="B83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C82" i="19"/>
  <c r="B82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C81" i="19"/>
  <c r="B81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B76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C75" i="19"/>
  <c r="B75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B74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B73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B70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V84" i="6"/>
  <c r="V83" i="6"/>
  <c r="V82" i="6"/>
  <c r="V81" i="6"/>
  <c r="V80" i="6"/>
  <c r="V79" i="6"/>
  <c r="V78" i="6"/>
  <c r="V77" i="6"/>
  <c r="V76" i="6"/>
  <c r="V71" i="6"/>
  <c r="V70" i="6"/>
  <c r="V69" i="6"/>
  <c r="V68" i="6"/>
  <c r="V67" i="6"/>
  <c r="V66" i="6"/>
  <c r="V65" i="6"/>
  <c r="V64" i="6"/>
  <c r="V63" i="6"/>
  <c r="V58" i="6"/>
  <c r="V57" i="6"/>
  <c r="V56" i="6"/>
  <c r="V55" i="6"/>
  <c r="V54" i="6"/>
  <c r="V53" i="6"/>
  <c r="V52" i="6"/>
  <c r="V51" i="6"/>
  <c r="V50" i="6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B56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B57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B58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P58" i="16"/>
  <c r="Q58" i="16"/>
  <c r="R58" i="16"/>
  <c r="S58" i="16"/>
  <c r="T58" i="16"/>
  <c r="U58" i="16"/>
  <c r="V58" i="16"/>
  <c r="W58" i="16"/>
  <c r="X58" i="16"/>
  <c r="B63" i="16"/>
  <c r="C63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V63" i="16"/>
  <c r="B64" i="16"/>
  <c r="C64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P64" i="16"/>
  <c r="Q64" i="16"/>
  <c r="R64" i="16"/>
  <c r="S64" i="16"/>
  <c r="T64" i="16"/>
  <c r="U64" i="16"/>
  <c r="V64" i="16"/>
  <c r="B65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V65" i="16"/>
  <c r="X63" i="16"/>
  <c r="X64" i="16"/>
  <c r="X65" i="16"/>
  <c r="B22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3" i="15"/>
  <c r="Y62" i="15"/>
  <c r="Y64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5" i="15"/>
  <c r="Y56" i="15"/>
  <c r="Y57" i="15"/>
  <c r="B47" i="15"/>
  <c r="B45" i="15"/>
  <c r="B46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5" i="15"/>
  <c r="Y46" i="15"/>
  <c r="Y47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38" i="15"/>
  <c r="Y39" i="15"/>
  <c r="Y4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1" i="15"/>
  <c r="Y32" i="15"/>
  <c r="Y33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B22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B15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B10" i="15"/>
  <c r="B9" i="15"/>
  <c r="B8" i="15"/>
  <c r="U70" i="21"/>
  <c r="U71" i="21" s="1"/>
  <c r="T70" i="21"/>
  <c r="T71" i="21" s="1"/>
  <c r="S70" i="21"/>
  <c r="S71" i="21" s="1"/>
  <c r="R70" i="21"/>
  <c r="R71" i="21" s="1"/>
  <c r="Q70" i="21"/>
  <c r="Q71" i="21" s="1"/>
  <c r="P70" i="21"/>
  <c r="P71" i="21" s="1"/>
  <c r="O70" i="21"/>
  <c r="O71" i="21" s="1"/>
  <c r="N70" i="21"/>
  <c r="N71" i="21" s="1"/>
  <c r="M70" i="21"/>
  <c r="M71" i="21" s="1"/>
  <c r="L70" i="21"/>
  <c r="L71" i="21" s="1"/>
  <c r="K70" i="21"/>
  <c r="K71" i="21" s="1"/>
  <c r="J70" i="21"/>
  <c r="J71" i="21" s="1"/>
  <c r="I70" i="21"/>
  <c r="I71" i="21" s="1"/>
  <c r="H70" i="21"/>
  <c r="H71" i="21" s="1"/>
  <c r="G70" i="21"/>
  <c r="G71" i="21" s="1"/>
  <c r="F70" i="21"/>
  <c r="F71" i="21" s="1"/>
  <c r="E70" i="21"/>
  <c r="E71" i="21" s="1"/>
  <c r="D70" i="21"/>
  <c r="D71" i="21" s="1"/>
  <c r="C70" i="21"/>
  <c r="C71" i="21" s="1"/>
  <c r="B70" i="21"/>
  <c r="B71" i="21" s="1"/>
  <c r="U46" i="21"/>
  <c r="U47" i="21" s="1"/>
  <c r="T46" i="21"/>
  <c r="T47" i="21" s="1"/>
  <c r="S46" i="21"/>
  <c r="S47" i="21" s="1"/>
  <c r="R46" i="21"/>
  <c r="R47" i="21" s="1"/>
  <c r="Q46" i="21"/>
  <c r="Q47" i="21" s="1"/>
  <c r="P46" i="21"/>
  <c r="P47" i="21" s="1"/>
  <c r="O46" i="21"/>
  <c r="O47" i="21" s="1"/>
  <c r="N46" i="21"/>
  <c r="N47" i="21" s="1"/>
  <c r="M46" i="21"/>
  <c r="M47" i="21" s="1"/>
  <c r="L46" i="21"/>
  <c r="L47" i="21" s="1"/>
  <c r="K46" i="21"/>
  <c r="K47" i="21" s="1"/>
  <c r="J46" i="21"/>
  <c r="J47" i="21" s="1"/>
  <c r="I46" i="21"/>
  <c r="I47" i="21" s="1"/>
  <c r="H46" i="21"/>
  <c r="H47" i="21" s="1"/>
  <c r="G46" i="21"/>
  <c r="G47" i="21" s="1"/>
  <c r="F46" i="21"/>
  <c r="F47" i="21" s="1"/>
  <c r="E46" i="21"/>
  <c r="E47" i="21" s="1"/>
  <c r="D46" i="21"/>
  <c r="D47" i="21" s="1"/>
  <c r="C46" i="21"/>
  <c r="C47" i="21" s="1"/>
  <c r="B46" i="21"/>
  <c r="B47" i="21" s="1"/>
  <c r="U22" i="21"/>
  <c r="U23" i="21" s="1"/>
  <c r="T22" i="21"/>
  <c r="T23" i="21" s="1"/>
  <c r="S22" i="21"/>
  <c r="S23" i="21" s="1"/>
  <c r="R22" i="21"/>
  <c r="R23" i="21" s="1"/>
  <c r="Q22" i="21"/>
  <c r="Q23" i="21" s="1"/>
  <c r="P22" i="21"/>
  <c r="P23" i="21" s="1"/>
  <c r="O22" i="21"/>
  <c r="O23" i="21" s="1"/>
  <c r="N22" i="21"/>
  <c r="N23" i="21" s="1"/>
  <c r="M22" i="21"/>
  <c r="M23" i="21" s="1"/>
  <c r="L22" i="21"/>
  <c r="L23" i="21" s="1"/>
  <c r="K22" i="21"/>
  <c r="K23" i="21" s="1"/>
  <c r="J22" i="21"/>
  <c r="J23" i="21" s="1"/>
  <c r="I22" i="21"/>
  <c r="I23" i="21" s="1"/>
  <c r="H22" i="21"/>
  <c r="H23" i="21" s="1"/>
  <c r="G22" i="21"/>
  <c r="G23" i="21" s="1"/>
  <c r="F22" i="21"/>
  <c r="F23" i="21" s="1"/>
  <c r="E22" i="21"/>
  <c r="E23" i="21" s="1"/>
  <c r="D22" i="21"/>
  <c r="D23" i="21" s="1"/>
  <c r="C22" i="21"/>
  <c r="C23" i="21" s="1"/>
  <c r="B22" i="21"/>
  <c r="B23" i="21" s="1"/>
  <c r="U70" i="20"/>
  <c r="U71" i="20" s="1"/>
  <c r="T70" i="20"/>
  <c r="T71" i="20" s="1"/>
  <c r="S70" i="20"/>
  <c r="S71" i="20" s="1"/>
  <c r="R70" i="20"/>
  <c r="R71" i="20" s="1"/>
  <c r="Q70" i="20"/>
  <c r="Q71" i="20" s="1"/>
  <c r="P70" i="20"/>
  <c r="P71" i="20" s="1"/>
  <c r="O70" i="20"/>
  <c r="O71" i="20" s="1"/>
  <c r="N70" i="20"/>
  <c r="N71" i="20" s="1"/>
  <c r="M70" i="20"/>
  <c r="M71" i="20" s="1"/>
  <c r="L70" i="20"/>
  <c r="L71" i="20" s="1"/>
  <c r="K70" i="20"/>
  <c r="K71" i="20" s="1"/>
  <c r="J70" i="20"/>
  <c r="J71" i="20" s="1"/>
  <c r="I70" i="20"/>
  <c r="I71" i="20" s="1"/>
  <c r="H70" i="20"/>
  <c r="H71" i="20" s="1"/>
  <c r="G70" i="20"/>
  <c r="G71" i="20" s="1"/>
  <c r="F70" i="20"/>
  <c r="F71" i="20" s="1"/>
  <c r="E70" i="20"/>
  <c r="E71" i="20" s="1"/>
  <c r="D70" i="20"/>
  <c r="D71" i="20" s="1"/>
  <c r="C70" i="20"/>
  <c r="C71" i="20" s="1"/>
  <c r="B70" i="20"/>
  <c r="B71" i="20" s="1"/>
  <c r="U46" i="20"/>
  <c r="U47" i="20" s="1"/>
  <c r="T46" i="20"/>
  <c r="T47" i="20" s="1"/>
  <c r="S46" i="20"/>
  <c r="S47" i="20" s="1"/>
  <c r="R46" i="20"/>
  <c r="R47" i="20" s="1"/>
  <c r="Q46" i="20"/>
  <c r="Q47" i="20" s="1"/>
  <c r="P46" i="20"/>
  <c r="P47" i="20" s="1"/>
  <c r="O46" i="20"/>
  <c r="O47" i="20" s="1"/>
  <c r="N46" i="20"/>
  <c r="N47" i="20" s="1"/>
  <c r="M46" i="20"/>
  <c r="M47" i="20" s="1"/>
  <c r="L46" i="20"/>
  <c r="L47" i="20" s="1"/>
  <c r="K46" i="20"/>
  <c r="K47" i="20" s="1"/>
  <c r="J46" i="20"/>
  <c r="J47" i="20" s="1"/>
  <c r="I46" i="20"/>
  <c r="I47" i="20" s="1"/>
  <c r="H46" i="20"/>
  <c r="H47" i="20" s="1"/>
  <c r="G46" i="20"/>
  <c r="G47" i="20" s="1"/>
  <c r="F46" i="20"/>
  <c r="F47" i="20" s="1"/>
  <c r="E46" i="20"/>
  <c r="E47" i="20" s="1"/>
  <c r="D46" i="20"/>
  <c r="D47" i="20" s="1"/>
  <c r="C46" i="20"/>
  <c r="C47" i="20" s="1"/>
  <c r="B46" i="20"/>
  <c r="B47" i="20" s="1"/>
  <c r="U22" i="20"/>
  <c r="U23" i="20" s="1"/>
  <c r="T22" i="20"/>
  <c r="T23" i="20" s="1"/>
  <c r="S22" i="20"/>
  <c r="S23" i="20" s="1"/>
  <c r="R22" i="20"/>
  <c r="R23" i="20" s="1"/>
  <c r="Q22" i="20"/>
  <c r="Q23" i="20" s="1"/>
  <c r="P22" i="20"/>
  <c r="P23" i="20" s="1"/>
  <c r="O22" i="20"/>
  <c r="O23" i="20" s="1"/>
  <c r="N22" i="20"/>
  <c r="N23" i="20" s="1"/>
  <c r="M22" i="20"/>
  <c r="M23" i="20" s="1"/>
  <c r="L22" i="20"/>
  <c r="L23" i="20" s="1"/>
  <c r="K22" i="20"/>
  <c r="K23" i="20" s="1"/>
  <c r="J22" i="20"/>
  <c r="J23" i="20" s="1"/>
  <c r="I22" i="20"/>
  <c r="I23" i="20" s="1"/>
  <c r="H22" i="20"/>
  <c r="H23" i="20" s="1"/>
  <c r="G22" i="20"/>
  <c r="G23" i="20" s="1"/>
  <c r="F22" i="20"/>
  <c r="F23" i="20" s="1"/>
  <c r="E22" i="20"/>
  <c r="E23" i="20" s="1"/>
  <c r="D22" i="20"/>
  <c r="D23" i="20" s="1"/>
  <c r="C22" i="20"/>
  <c r="C23" i="20" s="1"/>
  <c r="B22" i="20"/>
  <c r="B23" i="20" s="1"/>
  <c r="T17" i="13"/>
  <c r="T16" i="13"/>
  <c r="U17" i="13" l="1"/>
  <c r="U16" i="13"/>
  <c r="U15" i="13" s="1"/>
  <c r="V17" i="13"/>
  <c r="V16" i="13"/>
  <c r="V15" i="13" s="1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X32" i="16"/>
  <c r="X33" i="16"/>
  <c r="V32" i="16"/>
  <c r="V33" i="16"/>
  <c r="U32" i="16"/>
  <c r="U33" i="16"/>
  <c r="T32" i="16"/>
  <c r="T33" i="16"/>
  <c r="S32" i="16"/>
  <c r="S33" i="16"/>
  <c r="R32" i="16"/>
  <c r="R33" i="16"/>
  <c r="Q32" i="16"/>
  <c r="Q33" i="16"/>
  <c r="P32" i="16"/>
  <c r="P33" i="16"/>
  <c r="O32" i="16"/>
  <c r="O33" i="16"/>
  <c r="N32" i="16"/>
  <c r="N33" i="16"/>
  <c r="M32" i="16"/>
  <c r="M33" i="16"/>
  <c r="L32" i="16"/>
  <c r="L33" i="16"/>
  <c r="K32" i="16"/>
  <c r="K33" i="16"/>
  <c r="J32" i="16"/>
  <c r="J33" i="16"/>
  <c r="I32" i="16"/>
  <c r="I33" i="16"/>
  <c r="H32" i="16"/>
  <c r="H33" i="16"/>
  <c r="G32" i="16"/>
  <c r="G33" i="16"/>
  <c r="F32" i="16"/>
  <c r="F33" i="16"/>
  <c r="E32" i="16"/>
  <c r="E33" i="16"/>
  <c r="D32" i="16"/>
  <c r="D33" i="16"/>
  <c r="C32" i="16"/>
  <c r="C33" i="16"/>
  <c r="B32" i="16"/>
  <c r="B33" i="16"/>
  <c r="X39" i="16"/>
  <c r="X40" i="16"/>
  <c r="V39" i="16"/>
  <c r="V40" i="16"/>
  <c r="U39" i="16"/>
  <c r="U40" i="16"/>
  <c r="T39" i="16"/>
  <c r="T40" i="16"/>
  <c r="S39" i="16"/>
  <c r="S40" i="16"/>
  <c r="R39" i="16"/>
  <c r="R40" i="16"/>
  <c r="Q39" i="16"/>
  <c r="Q40" i="16"/>
  <c r="P39" i="16"/>
  <c r="P40" i="16"/>
  <c r="O39" i="16"/>
  <c r="O40" i="16"/>
  <c r="N39" i="16"/>
  <c r="N40" i="16"/>
  <c r="M39" i="16"/>
  <c r="M40" i="16"/>
  <c r="L39" i="16"/>
  <c r="L40" i="16"/>
  <c r="K39" i="16"/>
  <c r="K40" i="16"/>
  <c r="J39" i="16"/>
  <c r="J40" i="16"/>
  <c r="I39" i="16"/>
  <c r="I40" i="16"/>
  <c r="H39" i="16"/>
  <c r="H40" i="16"/>
  <c r="G39" i="16"/>
  <c r="G40" i="16"/>
  <c r="F39" i="16"/>
  <c r="F40" i="16"/>
  <c r="E39" i="16"/>
  <c r="E40" i="16"/>
  <c r="D39" i="16"/>
  <c r="D40" i="16"/>
  <c r="C39" i="16"/>
  <c r="C40" i="16"/>
  <c r="B39" i="16"/>
  <c r="B40" i="16"/>
  <c r="X46" i="16"/>
  <c r="X47" i="16"/>
  <c r="V46" i="16"/>
  <c r="V47" i="16"/>
  <c r="U46" i="16"/>
  <c r="U47" i="16"/>
  <c r="T46" i="16"/>
  <c r="T47" i="16"/>
  <c r="S46" i="16"/>
  <c r="S47" i="16"/>
  <c r="R46" i="16"/>
  <c r="R47" i="16"/>
  <c r="Q46" i="16"/>
  <c r="Q47" i="16"/>
  <c r="P46" i="16"/>
  <c r="P47" i="16"/>
  <c r="O46" i="16"/>
  <c r="O47" i="16"/>
  <c r="N46" i="16"/>
  <c r="N47" i="16"/>
  <c r="M46" i="16"/>
  <c r="M47" i="16"/>
  <c r="L46" i="16"/>
  <c r="L47" i="16"/>
  <c r="K46" i="16"/>
  <c r="K47" i="16"/>
  <c r="J46" i="16"/>
  <c r="J47" i="16"/>
  <c r="I46" i="16"/>
  <c r="I47" i="16"/>
  <c r="H46" i="16"/>
  <c r="H47" i="16"/>
  <c r="G46" i="16"/>
  <c r="G47" i="16"/>
  <c r="F46" i="16"/>
  <c r="F47" i="16"/>
  <c r="E46" i="16"/>
  <c r="E47" i="16"/>
  <c r="D46" i="16"/>
  <c r="D47" i="16"/>
  <c r="C46" i="16"/>
  <c r="C47" i="16"/>
  <c r="B46" i="16"/>
  <c r="B47" i="16"/>
  <c r="W33" i="16"/>
  <c r="W32" i="16"/>
  <c r="W34" i="16" s="1"/>
  <c r="W40" i="16"/>
  <c r="W39" i="16"/>
  <c r="W41" i="16" s="1"/>
  <c r="W47" i="16"/>
  <c r="W46" i="16"/>
  <c r="W48" i="16" s="1"/>
  <c r="W64" i="16"/>
  <c r="W63" i="16"/>
  <c r="W65" i="16" s="1"/>
  <c r="B48" i="16" l="1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X48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X41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X34" i="16"/>
</calcChain>
</file>

<file path=xl/sharedStrings.xml><?xml version="1.0" encoding="utf-8"?>
<sst xmlns="http://schemas.openxmlformats.org/spreadsheetml/2006/main" count="683" uniqueCount="123">
  <si>
    <t>El Alto Mijares</t>
  </si>
  <si>
    <t>ÍNDICE</t>
  </si>
  <si>
    <t>1. Lugar de nacimiento del total de población. Evolución 1999-2022</t>
  </si>
  <si>
    <t>2. Nacidos en España o en el extranjero. Evolución 1999-2022</t>
  </si>
  <si>
    <t>3. Nacionalidad española o extranjera. Evolución 2000-2022</t>
  </si>
  <si>
    <t>4. Variación interanual de los españoles y extranjeros. Evolución 2001-2022</t>
  </si>
  <si>
    <t>5. Grandes grupos de edad de los residentes con nacionalidad extranjera. Evolución 2002-2022</t>
  </si>
  <si>
    <t>6. Residentes nacidos en el extranjero según continentes. Evolución 2002-2022</t>
  </si>
  <si>
    <t>7. Residentes con nacionalidad extranjera según continentes. Evolución 2002-2022</t>
  </si>
  <si>
    <t>8. Residentes nacidos en el extranjero, según los 16 principales países de nacimiento. Evolución 2002-2022</t>
  </si>
  <si>
    <t>9. Residentes con nacionalidad extranjera, según las 16 principales nacionalidades. Evolución 2002-2022</t>
  </si>
  <si>
    <t>10. Total de nacimientos según la nacionalidad de la madre. Evolución 2002-20122</t>
  </si>
  <si>
    <t>1. Lugar de nacimiento del total de población. Evolución 1999-2022 (datos absolutos)</t>
  </si>
  <si>
    <t>1.1. Lugar de nacimiento del total de población (datos absolutos)</t>
  </si>
  <si>
    <t>Ambos sexos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</si>
  <si>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</si>
  <si>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</si>
  <si>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</si>
  <si>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</si>
  <si>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</si>
  <si>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</si>
  <si>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</si>
  <si>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</si>
  <si>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</si>
  <si>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</si>
  <si>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</si>
  <si>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</si>
  <si>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</si>
  <si>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</si>
  <si>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</si>
  <si>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</si>
  <si>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</si>
  <si>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</si>
  <si>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</si>
  <si>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</si>
  <si>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</si>
  <si>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</si>
  <si>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</si>
  <si>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</t>
  </si>
  <si>
    <t>Nacidos en la C. Valenciana</t>
  </si>
  <si>
    <t>En el mismo municipio</t>
  </si>
  <si>
    <t>Diferente municipio, misma comarca</t>
  </si>
  <si>
    <t>Diferente comarca, misma provincia</t>
  </si>
  <si>
    <t>Diferente provincia de la C. Valenciana</t>
  </si>
  <si>
    <t>Fuera de la C. Valenciana</t>
  </si>
  <si>
    <t>Resto de España</t>
  </si>
  <si>
    <t>Extranjero</t>
  </si>
  <si>
    <t>Fuente: Portal Estadístic de la Generalitat Valenciana (PEGV)</t>
  </si>
  <si>
    <t>Hombres</t>
  </si>
  <si>
    <t>Mujeres</t>
  </si>
  <si>
    <t>1.2. Proporción de lugar de nacimiento del total de población</t>
  </si>
  <si>
    <t>2022</t>
  </si>
  <si>
    <t>Fuente: Elaboración Social·Lab a partir de los datos del Portal Estadístic de la Generalitat Valenciana (PEGV)</t>
  </si>
  <si>
    <t>2. Nacidos en España o en el extranjero.  Evolución 1999-2022</t>
  </si>
  <si>
    <t>2.1. Nacidos en España o en el extranjero (datos absolutos)</t>
  </si>
  <si>
    <t>Nacidos en España</t>
  </si>
  <si>
    <t>Nacidos en el extranjero</t>
  </si>
  <si>
    <t>2.2. Proporción de nacidos en España o en el extranjero</t>
  </si>
  <si>
    <t>2.3. Comparación hombres y mujeres nacidos en España o en el extranjero (porcentaje)</t>
  </si>
  <si>
    <t>Hombres nacidos en el extranjero</t>
  </si>
  <si>
    <t>Mujeres nacidas en el extranjero</t>
  </si>
  <si>
    <t>3.1. Nacionalidad española o extranjera (datos absolutos)</t>
  </si>
  <si>
    <t>Nacionalidad española</t>
  </si>
  <si>
    <t>Nacionalidad extranjera</t>
  </si>
  <si>
    <t xml:space="preserve">3.2. Proporción de nacionalidad española o extranjera </t>
  </si>
  <si>
    <t xml:space="preserve">3.3. Comparación hombres y mujeres según nacionalidad española o extranjera </t>
  </si>
  <si>
    <t>Hombres nacionalidad extranjera</t>
  </si>
  <si>
    <t>Mujeres nacionalidad extranjera</t>
  </si>
  <si>
    <t>4.1. Variación interanual de los españoles y extranjeros (datos absolutos)</t>
  </si>
  <si>
    <t>Variación Interanual TOTAL</t>
  </si>
  <si>
    <t>Variación interanual españoles</t>
  </si>
  <si>
    <t>Variación interanual extranjeros</t>
  </si>
  <si>
    <t xml:space="preserve">4.2. Proporción de variación interanual de los españoles y extranjeros </t>
  </si>
  <si>
    <t>5.1. Grandes grupos de edad de los residentes con nacionalidad extranjera (datos absolutos)</t>
  </si>
  <si>
    <t>Total edades</t>
  </si>
  <si>
    <t>Menores 16</t>
  </si>
  <si>
    <t>De 16 a 39</t>
  </si>
  <si>
    <t>De 40 a 64</t>
  </si>
  <si>
    <t>De 65 a 74</t>
  </si>
  <si>
    <t>75 y más</t>
  </si>
  <si>
    <t>5.2. Proporción de grandes grupos de edad de los residentes con nacionalidad extranjera</t>
  </si>
  <si>
    <t>6.1. Residentes nacidos en el extranjero según continentes (datos absolutos)</t>
  </si>
  <si>
    <t xml:space="preserve">Total </t>
  </si>
  <si>
    <t>Unión Europea</t>
  </si>
  <si>
    <t>Europa (sin UE)</t>
  </si>
  <si>
    <t>África</t>
  </si>
  <si>
    <t>América del Norte</t>
  </si>
  <si>
    <t>América Central/Caribe</t>
  </si>
  <si>
    <t>América del Sur</t>
  </si>
  <si>
    <t>Asia</t>
  </si>
  <si>
    <t>Oceanía</t>
  </si>
  <si>
    <t>6.2. Proporción de residentes nacidos en el extranjero según continentes</t>
  </si>
  <si>
    <t>7.1. Residentes con nacionalidad extranjera según continentes (datos absolutos)</t>
  </si>
  <si>
    <t>Apátridas</t>
  </si>
  <si>
    <t>7.2. Proporción de residentes con nacionalidad extranjera según continentes</t>
  </si>
  <si>
    <t>8. Residentes nacidos en el extranjero, según los 16 principales países de nacimiento. Evolución 2002-2022 (datos absolutos)</t>
  </si>
  <si>
    <t>Alemania</t>
  </si>
  <si>
    <t>Francia</t>
  </si>
  <si>
    <t>Reino Unido</t>
  </si>
  <si>
    <t>Rumanía</t>
  </si>
  <si>
    <t>Argelia</t>
  </si>
  <si>
    <t>Marruecos</t>
  </si>
  <si>
    <t>Cuba</t>
  </si>
  <si>
    <t>Honduras</t>
  </si>
  <si>
    <t>-</t>
  </si>
  <si>
    <t>República Dominicana</t>
  </si>
  <si>
    <t>Argentina</t>
  </si>
  <si>
    <t>Bolivia</t>
  </si>
  <si>
    <t>Brasil</t>
  </si>
  <si>
    <t>Colombia</t>
  </si>
  <si>
    <t>Ecuador</t>
  </si>
  <si>
    <t>Perú</t>
  </si>
  <si>
    <t>Uruguay</t>
  </si>
  <si>
    <t>Total 16 países</t>
  </si>
  <si>
    <t>Resto de países</t>
  </si>
  <si>
    <t>Nota: Esta tabla ha sido diseñada en base a los 11 principales países de nacimiento (con base 2008) + Argelia, Cuba, Honduras, República Dominicana y Uruguay (en lugar de Eslovaquia, Polonia, Suiza, Paraguay y Pakistán)</t>
  </si>
  <si>
    <t>9. Residentes con nacionalidad extranjera, según las 16 principales nacionalidades. Evolución 2002-2022 (datos absolutos)</t>
  </si>
  <si>
    <t>Italia</t>
  </si>
  <si>
    <t>Polonia</t>
  </si>
  <si>
    <t>Nota: Esta tabla ha sido diseñada en base a las 12 principales nacionalidades (con base 2008) + Italia, Argelia, Cuba y Honduras (en lugar de Portugal, Suiza, Paraguay y Pakistán)</t>
  </si>
  <si>
    <t>10. Total de nacimientos según la nacionalidad de la madre. Evolución 2002-2020</t>
  </si>
  <si>
    <t>10.1. Total de nacimientos según la nacionalidad de la madre (datos absolutos)</t>
  </si>
  <si>
    <t>10.2. Proporción de nacimientos según la nacionalidad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</si>
</sst>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2"/>
      <color indexed="8"/>
      <name val="Calibri"/>
      <family val="2"/>
    </font>
    <font>
      <sz val="11"/>
      <color rgb="FF000000"/>
      <name val="Calibri"/>
    </font>
    <font>
      <b/>
      <sz val="12"/>
      <color indexed="8"/>
      <name val="Calibri"/>
    </font>
    <font>
      <sz val="11"/>
      <color indexed="8"/>
      <name val="Calibri"/>
    </font>
    <font>
      <sz val="11"/>
      <color theme="1"/>
      <name val="Calibri"/>
    </font>
    <font>
      <b/>
      <sz val="11"/>
      <color indexed="8"/>
      <name val="Calibri"/>
    </font>
    <font>
      <sz val="11"/>
      <color rgb="FF000000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medium">
        <color auto="1"/>
      </bottom>
      <diagonal/>
    </border>
    <border>
      <left style="thin">
        <color rgb="FFFFFFFF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9" fillId="0" borderId="0" xfId="0" applyFont="1"/>
    <xf numFmtId="3" fontId="9" fillId="0" borderId="0" xfId="0" applyNumberFormat="1" applyFont="1"/>
    <xf numFmtId="10" fontId="9" fillId="0" borderId="0" xfId="1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3" xfId="2" applyFont="1" applyFill="1" applyBorder="1" applyAlignment="1">
      <alignment horizontal="left" wrapText="1"/>
    </xf>
    <xf numFmtId="0" fontId="8" fillId="3" borderId="3" xfId="2" applyFont="1" applyFill="1" applyBorder="1" applyAlignment="1">
      <alignment horizontal="left" wrapText="1"/>
    </xf>
    <xf numFmtId="0" fontId="16" fillId="0" borderId="0" xfId="0" applyFont="1"/>
    <xf numFmtId="0" fontId="7" fillId="3" borderId="8" xfId="2" applyFont="1" applyFill="1" applyBorder="1" applyAlignment="1">
      <alignment horizontal="left" wrapText="1"/>
    </xf>
    <xf numFmtId="3" fontId="9" fillId="0" borderId="0" xfId="0" applyNumberFormat="1" applyFont="1" applyAlignment="1">
      <alignment wrapText="1"/>
    </xf>
    <xf numFmtId="0" fontId="8" fillId="3" borderId="10" xfId="2" applyFont="1" applyFill="1" applyBorder="1" applyAlignment="1">
      <alignment horizontal="left" wrapText="1"/>
    </xf>
    <xf numFmtId="3" fontId="9" fillId="0" borderId="11" xfId="0" applyNumberFormat="1" applyFont="1" applyBorder="1" applyAlignment="1">
      <alignment wrapText="1"/>
    </xf>
    <xf numFmtId="0" fontId="16" fillId="0" borderId="6" xfId="0" applyFont="1" applyBorder="1"/>
    <xf numFmtId="0" fontId="17" fillId="0" borderId="0" xfId="0" applyFont="1"/>
    <xf numFmtId="0" fontId="18" fillId="4" borderId="0" xfId="2" applyFont="1" applyFill="1" applyAlignment="1">
      <alignment wrapText="1"/>
    </xf>
    <xf numFmtId="0" fontId="18" fillId="4" borderId="5" xfId="2" applyFont="1" applyFill="1" applyBorder="1" applyAlignment="1">
      <alignment wrapText="1"/>
    </xf>
    <xf numFmtId="3" fontId="9" fillId="3" borderId="0" xfId="0" applyNumberFormat="1" applyFont="1" applyFill="1" applyAlignment="1">
      <alignment wrapText="1"/>
    </xf>
    <xf numFmtId="3" fontId="9" fillId="3" borderId="9" xfId="0" applyNumberFormat="1" applyFont="1" applyFill="1" applyBorder="1" applyAlignment="1">
      <alignment wrapText="1"/>
    </xf>
    <xf numFmtId="10" fontId="9" fillId="0" borderId="0" xfId="1" applyNumberFormat="1" applyFont="1" applyBorder="1"/>
    <xf numFmtId="0" fontId="9" fillId="0" borderId="0" xfId="0" applyFont="1" applyAlignment="1">
      <alignment vertical="center"/>
    </xf>
    <xf numFmtId="0" fontId="7" fillId="3" borderId="12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7" fillId="3" borderId="13" xfId="2" applyFont="1" applyFill="1" applyBorder="1" applyAlignment="1">
      <alignment horizontal="left" vertical="center"/>
    </xf>
    <xf numFmtId="3" fontId="9" fillId="0" borderId="11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10" fontId="9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9" fillId="0" borderId="11" xfId="1" applyNumberFormat="1" applyFont="1" applyBorder="1" applyAlignment="1">
      <alignment vertical="center" wrapText="1"/>
    </xf>
    <xf numFmtId="3" fontId="9" fillId="3" borderId="9" xfId="0" applyNumberFormat="1" applyFont="1" applyFill="1" applyBorder="1" applyAlignment="1">
      <alignment vertical="center" wrapText="1"/>
    </xf>
    <xf numFmtId="10" fontId="9" fillId="3" borderId="11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1" xfId="0" applyFont="1" applyBorder="1"/>
    <xf numFmtId="0" fontId="7" fillId="3" borderId="0" xfId="2" applyFont="1" applyFill="1" applyAlignment="1">
      <alignment horizontal="left" vertical="center"/>
    </xf>
    <xf numFmtId="0" fontId="7" fillId="3" borderId="9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horizontal="left" vertical="center"/>
    </xf>
    <xf numFmtId="10" fontId="9" fillId="0" borderId="9" xfId="1" applyNumberFormat="1" applyFont="1" applyBorder="1"/>
    <xf numFmtId="10" fontId="9" fillId="0" borderId="11" xfId="1" applyNumberFormat="1" applyFont="1" applyBorder="1"/>
    <xf numFmtId="10" fontId="9" fillId="3" borderId="9" xfId="1" applyNumberFormat="1" applyFont="1" applyFill="1" applyBorder="1"/>
    <xf numFmtId="10" fontId="9" fillId="3" borderId="9" xfId="1" applyNumberFormat="1" applyFont="1" applyFill="1" applyBorder="1" applyAlignment="1">
      <alignment vertical="center" wrapText="1"/>
    </xf>
    <xf numFmtId="3" fontId="9" fillId="3" borderId="9" xfId="0" applyNumberFormat="1" applyFont="1" applyFill="1" applyBorder="1"/>
    <xf numFmtId="3" fontId="9" fillId="0" borderId="11" xfId="0" applyNumberFormat="1" applyFont="1" applyBorder="1" applyAlignment="1">
      <alignment vertical="center"/>
    </xf>
    <xf numFmtId="10" fontId="9" fillId="0" borderId="11" xfId="1" applyNumberFormat="1" applyFont="1" applyBorder="1" applyAlignment="1">
      <alignment vertical="center"/>
    </xf>
    <xf numFmtId="0" fontId="7" fillId="3" borderId="12" xfId="2" applyFont="1" applyFill="1" applyBorder="1" applyAlignment="1">
      <alignment horizontal="left" vertical="center" wrapText="1"/>
    </xf>
    <xf numFmtId="0" fontId="16" fillId="0" borderId="17" xfId="0" applyFont="1" applyBorder="1" applyAlignment="1">
      <alignment vertical="center"/>
    </xf>
    <xf numFmtId="0" fontId="18" fillId="4" borderId="14" xfId="2" applyFont="1" applyFill="1" applyBorder="1" applyAlignment="1">
      <alignment wrapText="1"/>
    </xf>
    <xf numFmtId="0" fontId="18" fillId="4" borderId="25" xfId="2" applyFont="1" applyFill="1" applyBorder="1" applyAlignment="1">
      <alignment wrapText="1"/>
    </xf>
    <xf numFmtId="0" fontId="15" fillId="0" borderId="0" xfId="0" applyFont="1"/>
    <xf numFmtId="3" fontId="9" fillId="3" borderId="11" xfId="0" applyNumberFormat="1" applyFont="1" applyFill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18" fillId="4" borderId="22" xfId="2" applyFont="1" applyFill="1" applyBorder="1" applyAlignment="1">
      <alignment wrapText="1"/>
    </xf>
    <xf numFmtId="0" fontId="7" fillId="3" borderId="12" xfId="2" applyFont="1" applyFill="1" applyBorder="1" applyAlignment="1">
      <alignment horizontal="left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0" fontId="9" fillId="3" borderId="9" xfId="1" applyNumberFormat="1" applyFont="1" applyFill="1" applyBorder="1" applyAlignment="1">
      <alignment wrapText="1"/>
    </xf>
    <xf numFmtId="10" fontId="9" fillId="0" borderId="0" xfId="1" applyNumberFormat="1" applyFont="1" applyBorder="1" applyAlignment="1">
      <alignment wrapText="1"/>
    </xf>
    <xf numFmtId="10" fontId="9" fillId="0" borderId="11" xfId="1" applyNumberFormat="1" applyFont="1" applyBorder="1" applyAlignment="1">
      <alignment wrapText="1"/>
    </xf>
    <xf numFmtId="0" fontId="9" fillId="0" borderId="17" xfId="0" applyFont="1" applyBorder="1"/>
    <xf numFmtId="0" fontId="8" fillId="3" borderId="21" xfId="2" applyFont="1" applyFill="1" applyBorder="1" applyAlignment="1">
      <alignment horizontal="left" wrapText="1"/>
    </xf>
    <xf numFmtId="0" fontId="8" fillId="3" borderId="18" xfId="2" applyFont="1" applyFill="1" applyBorder="1" applyAlignment="1">
      <alignment horizontal="left" wrapText="1"/>
    </xf>
    <xf numFmtId="0" fontId="8" fillId="3" borderId="16" xfId="2" applyFont="1" applyFill="1" applyBorder="1" applyAlignment="1">
      <alignment horizontal="left" wrapText="1"/>
    </xf>
    <xf numFmtId="0" fontId="7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wrapText="1"/>
    </xf>
    <xf numFmtId="0" fontId="8" fillId="3" borderId="1" xfId="2" applyFont="1" applyFill="1" applyBorder="1" applyAlignment="1">
      <alignment horizontal="left" wrapText="1"/>
    </xf>
    <xf numFmtId="0" fontId="8" fillId="3" borderId="13" xfId="2" applyFont="1" applyFill="1" applyBorder="1" applyAlignment="1">
      <alignment horizontal="left" wrapText="1"/>
    </xf>
    <xf numFmtId="0" fontId="7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1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13" xfId="2" applyFont="1" applyFill="1" applyBorder="1" applyAlignment="1">
      <alignment horizontal="left"/>
    </xf>
    <xf numFmtId="0" fontId="7" fillId="4" borderId="1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15" xfId="2" applyFont="1" applyFill="1" applyBorder="1" applyAlignment="1">
      <alignment horizontal="left"/>
    </xf>
    <xf numFmtId="0" fontId="7" fillId="3" borderId="9" xfId="2" applyFont="1" applyFill="1" applyBorder="1" applyAlignment="1">
      <alignment horizontal="left"/>
    </xf>
    <xf numFmtId="0" fontId="7" fillId="3" borderId="12" xfId="2" applyFont="1" applyFill="1" applyBorder="1" applyAlignment="1">
      <alignment horizontal="left"/>
    </xf>
    <xf numFmtId="0" fontId="7" fillId="4" borderId="24" xfId="2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left" wrapText="1"/>
    </xf>
    <xf numFmtId="0" fontId="7" fillId="3" borderId="10" xfId="2" applyFont="1" applyFill="1" applyBorder="1" applyAlignment="1">
      <alignment horizontal="left" wrapText="1"/>
    </xf>
    <xf numFmtId="0" fontId="7" fillId="3" borderId="19" xfId="2" applyFont="1" applyFill="1" applyBorder="1" applyAlignment="1">
      <alignment horizontal="left" wrapText="1"/>
    </xf>
    <xf numFmtId="0" fontId="8" fillId="3" borderId="8" xfId="2" applyFont="1" applyFill="1" applyBorder="1" applyAlignment="1">
      <alignment horizontal="left" wrapText="1"/>
    </xf>
    <xf numFmtId="0" fontId="7" fillId="4" borderId="23" xfId="2" applyFont="1" applyFill="1" applyBorder="1" applyAlignment="1">
      <alignment horizontal="center" vertical="center" wrapText="1"/>
    </xf>
    <xf numFmtId="10" fontId="9" fillId="0" borderId="26" xfId="1" applyNumberFormat="1" applyFont="1" applyBorder="1"/>
    <xf numFmtId="3" fontId="19" fillId="0" borderId="0" xfId="0" applyNumberFormat="1" applyFont="1" applyAlignment="1">
      <alignment wrapText="1"/>
    </xf>
    <xf numFmtId="0" fontId="20" fillId="4" borderId="27" xfId="2" applyFont="1" applyFill="1" applyBorder="1" applyAlignment="1">
      <alignment horizontal="center" vertical="center" wrapText="1"/>
    </xf>
    <xf numFmtId="3" fontId="19" fillId="0" borderId="9" xfId="0" applyNumberFormat="1" applyFont="1" applyBorder="1" applyAlignment="1">
      <alignment wrapText="1"/>
    </xf>
    <xf numFmtId="0" fontId="20" fillId="4" borderId="28" xfId="2" applyFont="1" applyFill="1" applyBorder="1" applyAlignment="1">
      <alignment horizontal="center" vertical="center" wrapText="1"/>
    </xf>
    <xf numFmtId="10" fontId="9" fillId="0" borderId="26" xfId="1" applyNumberFormat="1" applyFont="1" applyBorder="1" applyAlignment="1">
      <alignment wrapText="1"/>
    </xf>
    <xf numFmtId="0" fontId="21" fillId="3" borderId="3" xfId="2" applyFont="1" applyFill="1" applyBorder="1" applyAlignment="1">
      <alignment horizontal="left" wrapText="1"/>
    </xf>
    <xf numFmtId="3" fontId="22" fillId="0" borderId="0" xfId="0" applyNumberFormat="1" applyFont="1" applyAlignment="1">
      <alignment wrapText="1"/>
    </xf>
    <xf numFmtId="0" fontId="23" fillId="5" borderId="3" xfId="2" applyFont="1" applyFill="1" applyBorder="1" applyAlignment="1">
      <alignment horizontal="left" wrapText="1"/>
    </xf>
    <xf numFmtId="3" fontId="22" fillId="5" borderId="0" xfId="0" applyNumberFormat="1" applyFont="1" applyFill="1" applyAlignment="1">
      <alignment wrapText="1"/>
    </xf>
    <xf numFmtId="0" fontId="23" fillId="5" borderId="18" xfId="2" applyFont="1" applyFill="1" applyBorder="1" applyAlignment="1">
      <alignment horizontal="left" wrapText="1"/>
    </xf>
    <xf numFmtId="0" fontId="21" fillId="3" borderId="18" xfId="2" applyFont="1" applyFill="1" applyBorder="1" applyAlignment="1">
      <alignment horizontal="left" wrapText="1"/>
    </xf>
    <xf numFmtId="3" fontId="24" fillId="3" borderId="11" xfId="0" applyNumberFormat="1" applyFont="1" applyFill="1" applyBorder="1" applyAlignment="1">
      <alignment wrapText="1"/>
    </xf>
    <xf numFmtId="3" fontId="19" fillId="3" borderId="11" xfId="0" applyNumberFormat="1" applyFont="1" applyFill="1" applyBorder="1" applyAlignment="1">
      <alignment wrapText="1"/>
    </xf>
    <xf numFmtId="0" fontId="7" fillId="4" borderId="29" xfId="2" applyFont="1" applyFill="1" applyBorder="1" applyAlignment="1">
      <alignment horizontal="center" vertical="center" wrapText="1"/>
    </xf>
    <xf numFmtId="10" fontId="9" fillId="0" borderId="0" xfId="1" applyNumberFormat="1" applyFont="1" applyBorder="1" applyAlignment="1">
      <alignment vertical="center" wrapText="1"/>
    </xf>
    <xf numFmtId="0" fontId="7" fillId="4" borderId="29" xfId="2" applyFont="1" applyFill="1" applyBorder="1" applyAlignment="1">
      <alignment vertical="center" wrapText="1"/>
    </xf>
    <xf numFmtId="10" fontId="9" fillId="0" borderId="30" xfId="1" applyNumberFormat="1" applyFont="1" applyBorder="1" applyAlignment="1">
      <alignment vertical="center" wrapText="1"/>
    </xf>
    <xf numFmtId="3" fontId="19" fillId="5" borderId="0" xfId="0" applyNumberFormat="1" applyFont="1" applyFill="1" applyAlignment="1">
      <alignment wrapText="1"/>
    </xf>
    <xf numFmtId="3" fontId="9" fillId="5" borderId="0" xfId="0" applyNumberFormat="1" applyFont="1" applyFill="1" applyAlignment="1">
      <alignment wrapText="1"/>
    </xf>
    <xf numFmtId="0" fontId="20" fillId="4" borderId="31" xfId="2" applyFont="1" applyFill="1" applyBorder="1" applyAlignment="1">
      <alignment horizontal="center" vertical="center" wrapText="1"/>
    </xf>
    <xf numFmtId="0" fontId="23" fillId="4" borderId="28" xfId="2" applyFont="1" applyFill="1" applyBorder="1" applyAlignment="1">
      <alignment horizontal="center" vertical="center" wrapText="1"/>
    </xf>
    <xf numFmtId="0" fontId="23" fillId="4" borderId="4" xfId="2" applyFont="1" applyFill="1" applyBorder="1" applyAlignment="1">
      <alignment horizontal="center" vertical="center" wrapText="1"/>
    </xf>
    <xf numFmtId="10" fontId="9" fillId="3" borderId="9" xfId="0" applyNumberFormat="1" applyFont="1" applyFill="1" applyBorder="1" applyAlignment="1">
      <alignment wrapText="1"/>
    </xf>
    <xf numFmtId="10" fontId="9" fillId="3" borderId="0" xfId="0" applyNumberFormat="1" applyFont="1" applyFill="1" applyAlignment="1">
      <alignment wrapText="1"/>
    </xf>
    <xf numFmtId="10" fontId="9" fillId="0" borderId="0" xfId="0" applyNumberFormat="1" applyFont="1" applyAlignment="1">
      <alignment wrapText="1"/>
    </xf>
    <xf numFmtId="10" fontId="9" fillId="0" borderId="11" xfId="0" applyNumberFormat="1" applyFont="1" applyBorder="1" applyAlignment="1">
      <alignment wrapText="1"/>
    </xf>
    <xf numFmtId="3" fontId="16" fillId="0" borderId="0" xfId="0" applyNumberFormat="1" applyFont="1"/>
    <xf numFmtId="0" fontId="7" fillId="4" borderId="32" xfId="2" applyFont="1" applyFill="1" applyBorder="1" applyAlignment="1">
      <alignment horizontal="center" vertical="center" wrapText="1"/>
    </xf>
    <xf numFmtId="0" fontId="20" fillId="4" borderId="1" xfId="2" applyFont="1" applyFill="1" applyBorder="1" applyAlignment="1">
      <alignment horizontal="center" vertical="center" wrapText="1"/>
    </xf>
    <xf numFmtId="10" fontId="25" fillId="5" borderId="0" xfId="0" applyNumberFormat="1" applyFont="1" applyFill="1" applyAlignment="1">
      <alignment wrapText="1"/>
    </xf>
    <xf numFmtId="10" fontId="22" fillId="3" borderId="9" xfId="0" applyNumberFormat="1" applyFont="1" applyFill="1" applyBorder="1" applyAlignment="1">
      <alignment wrapText="1"/>
    </xf>
    <xf numFmtId="10" fontId="22" fillId="3" borderId="0" xfId="0" applyNumberFormat="1" applyFont="1" applyFill="1" applyAlignment="1">
      <alignment wrapText="1"/>
    </xf>
    <xf numFmtId="10" fontId="25" fillId="0" borderId="0" xfId="0" applyNumberFormat="1" applyFont="1" applyAlignment="1">
      <alignment wrapText="1"/>
    </xf>
    <xf numFmtId="10" fontId="22" fillId="0" borderId="0" xfId="0" applyNumberFormat="1" applyFont="1" applyAlignment="1">
      <alignment wrapText="1"/>
    </xf>
    <xf numFmtId="10" fontId="25" fillId="0" borderId="26" xfId="0" applyNumberFormat="1" applyFont="1" applyBorder="1" applyAlignment="1">
      <alignment wrapText="1"/>
    </xf>
    <xf numFmtId="10" fontId="22" fillId="0" borderId="11" xfId="0" applyNumberFormat="1" applyFont="1" applyBorder="1" applyAlignment="1">
      <alignment wrapText="1"/>
    </xf>
    <xf numFmtId="0" fontId="5" fillId="2" borderId="0" xfId="7" quotePrefix="1" applyFill="1" applyAlignment="1">
      <alignment horizontal="left" wrapText="1"/>
    </xf>
    <xf numFmtId="0" fontId="5" fillId="2" borderId="0" xfId="7" quotePrefix="1" applyFill="1" applyAlignment="1">
      <alignment horizontal="left"/>
    </xf>
    <xf numFmtId="0" fontId="5" fillId="2" borderId="0" xfId="7" applyFill="1" applyAlignment="1">
      <alignment horizontal="left"/>
    </xf>
  </cellXfs>
  <cellStyles count="8">
    <cellStyle name="Hipervínculo" xfId="7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  <cellStyle name="Porcentaje 2 2" xfId="4" xr:uid="{00000000-0005-0000-0000-000005000000}"/>
    <cellStyle name="Porcentaje 3" xfId="5" xr:uid="{00000000-0005-0000-0000-000006000000}"/>
    <cellStyle name="Porcentaje 3 2" xfId="6" xr:uid="{00000000-0005-0000-0000-000007000000}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rgb="FF000000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indexed="64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</dxfs>
  <tableStyles count="1" defaultTableStyle="TableStyleMedium9" defaultPivotStyle="PivotStyleMedium7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2" name="AutoShape 1" descr="https://disco.uv.es/disco/sociallabpr/disco/WEB%20OBSERVATORIS%20SOCIETAT%20VALENCIANA/logo%20Social%c2%b7la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431800</xdr:colOff>
      <xdr:row>51</xdr:row>
      <xdr:rowOff>117168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5300" cy="1048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428777</xdr:colOff>
      <xdr:row>0</xdr:row>
      <xdr:rowOff>0</xdr:rowOff>
    </xdr:from>
    <xdr:to>
      <xdr:col>8</xdr:col>
      <xdr:colOff>812800</xdr:colOff>
      <xdr:row>5</xdr:row>
      <xdr:rowOff>39208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3000"/>
        </a:blip>
        <a:stretch>
          <a:fillRect/>
        </a:stretch>
      </xdr:blipFill>
      <xdr:spPr>
        <a:xfrm>
          <a:off x="5381777" y="0"/>
          <a:ext cx="2035023" cy="1182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W17" totalsRowShown="0" headerRowDxfId="105" dataDxfId="104" headerRowBorderDxfId="102" tableBorderDxfId="103" headerRowCellStyle="Normal 2">
  <autoFilter ref="A7:W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00000000-0010-0000-0000-000001000000}" name="Ambos sexos" dataDxfId="101" dataCellStyle="Normal 2"/>
    <tableColumn id="21" xr3:uid="{7752E6EB-16E9-4828-BC54-104E6662FB25}" name="1999" dataDxfId="100" dataCellStyle="Normal 2"/>
    <tableColumn id="22" xr3:uid="{28B73029-518A-41A0-AA4F-8407BA655738}" name="2000" dataDxfId="99" dataCellStyle="Normal 2"/>
    <tableColumn id="23" xr3:uid="{FB3324C0-0FAB-49F8-B9D4-60F8BDE9383C}" name="2001" dataDxfId="98" dataCellStyle="Normal 2"/>
    <tableColumn id="2" xr3:uid="{00000000-0010-0000-0000-000002000000}" name="2002" dataDxfId="97"/>
    <tableColumn id="3" xr3:uid="{00000000-0010-0000-0000-000003000000}" name="2003" dataDxfId="96"/>
    <tableColumn id="4" xr3:uid="{00000000-0010-0000-0000-000004000000}" name="2004" dataDxfId="95"/>
    <tableColumn id="5" xr3:uid="{00000000-0010-0000-0000-000005000000}" name="2005" dataDxfId="94"/>
    <tableColumn id="6" xr3:uid="{00000000-0010-0000-0000-000006000000}" name="2006" dataDxfId="93"/>
    <tableColumn id="7" xr3:uid="{00000000-0010-0000-0000-000007000000}" name="2007" dataDxfId="92"/>
    <tableColumn id="8" xr3:uid="{00000000-0010-0000-0000-000008000000}" name="2008" dataDxfId="91"/>
    <tableColumn id="9" xr3:uid="{00000000-0010-0000-0000-000009000000}" name="2009" dataDxfId="90"/>
    <tableColumn id="10" xr3:uid="{00000000-0010-0000-0000-00000A000000}" name="2010" dataDxfId="89"/>
    <tableColumn id="11" xr3:uid="{00000000-0010-0000-0000-00000B000000}" name="2011" dataDxfId="88"/>
    <tableColumn id="12" xr3:uid="{00000000-0010-0000-0000-00000C000000}" name="2012" dataDxfId="87"/>
    <tableColumn id="13" xr3:uid="{00000000-0010-0000-0000-00000D000000}" name="2013" dataDxfId="86"/>
    <tableColumn id="14" xr3:uid="{00000000-0010-0000-0000-00000E000000}" name="2014" dataDxfId="85"/>
    <tableColumn id="15" xr3:uid="{00000000-0010-0000-0000-00000F000000}" name="2015" dataDxfId="84"/>
    <tableColumn id="16" xr3:uid="{00000000-0010-0000-0000-000010000000}" name="2016" dataDxfId="83"/>
    <tableColumn id="17" xr3:uid="{00000000-0010-0000-0000-000011000000}" name="2017" dataDxfId="82"/>
    <tableColumn id="18" xr3:uid="{00000000-0010-0000-0000-000012000000}" name="2018" dataDxfId="81"/>
    <tableColumn id="19" xr3:uid="{00000000-0010-0000-0000-000013000000}" name="2019" dataDxfId="80"/>
    <tableColumn id="20" xr3:uid="{00000000-0010-0000-0000-000014000000}" name="2020" dataDxfId="7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F37CCF-7BEC-457E-8311-24236358A7A2}" name="Tabla17" displayName="Tabla17" ref="A49:Y59" totalsRowShown="0" headerRowDxfId="78" dataDxfId="77" headerRowBorderDxfId="75" tableBorderDxfId="76" headerRowCellStyle="Normal 2">
  <autoFilter ref="A49:Y59" xr:uid="{22F37CCF-7BEC-457E-8311-24236358A7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944E1E20-C93A-4667-AEDC-640799D38B32}" name="Ambos sexos" dataDxfId="74" dataCellStyle="Normal 2"/>
    <tableColumn id="22" xr3:uid="{1A1A767A-4897-437E-8B54-5DDEE4FDB2DA}" name="1999" dataDxfId="73" dataCellStyle="Normal 2">
      <calculatedColumnFormula>B8/B8</calculatedColumnFormula>
    </tableColumn>
    <tableColumn id="23" xr3:uid="{E5B71C89-F60C-4A31-8CC5-A0FA7AF4B1CA}" name="2000" dataDxfId="72" dataCellStyle="Normal 2"/>
    <tableColumn id="24" xr3:uid="{C2A28A30-AABD-4911-BD1A-0E11EC3F470D}" name="2001" dataDxfId="71" dataCellStyle="Normal 2"/>
    <tableColumn id="2" xr3:uid="{8264DDBD-F19F-491E-9934-CDE116F99AEA}" name="2002" dataDxfId="70"/>
    <tableColumn id="3" xr3:uid="{A08E005A-5B06-43E7-80C8-9603B1657A87}" name="2003" dataDxfId="69"/>
    <tableColumn id="4" xr3:uid="{34AE45FF-7611-4DF3-B49C-AB81964722B2}" name="2004" dataDxfId="68"/>
    <tableColumn id="5" xr3:uid="{1824389C-AE8B-47B0-8126-FAEA9070CD4D}" name="2005" dataDxfId="67"/>
    <tableColumn id="6" xr3:uid="{0AF6B169-82E6-4B34-9D0B-49AF750F9E54}" name="2006" dataDxfId="66"/>
    <tableColumn id="7" xr3:uid="{B563CF14-F800-44AA-B217-CACAF08BF997}" name="2007" dataDxfId="65"/>
    <tableColumn id="8" xr3:uid="{964DE8E1-A231-469D-8D19-19C755411939}" name="2008" dataDxfId="64"/>
    <tableColumn id="9" xr3:uid="{58C766E6-CFE4-4FEF-84BD-DBA3D8E1213D}" name="2009" dataDxfId="63"/>
    <tableColumn id="10" xr3:uid="{E1A84D92-4755-4BBF-AF66-8DE3E4F1DC48}" name="2010" dataDxfId="62"/>
    <tableColumn id="11" xr3:uid="{5DAA0D78-589C-4762-8807-D239D21B615E}" name="2011" dataDxfId="61"/>
    <tableColumn id="12" xr3:uid="{539C27AD-436A-4272-ABC1-427141495954}" name="2012" dataDxfId="60"/>
    <tableColumn id="13" xr3:uid="{9ADF9D68-7C12-407B-8FEF-BFED2B4401D9}" name="2013" dataDxfId="59"/>
    <tableColumn id="14" xr3:uid="{30427C5E-E9C5-4627-AFDE-1421B2005AAD}" name="2014" dataDxfId="58"/>
    <tableColumn id="15" xr3:uid="{12F2522C-5BFC-4561-98FC-52F3DDC5257B}" name="2015" dataDxfId="57"/>
    <tableColumn id="16" xr3:uid="{8E9514AA-FDDC-4275-BFAE-8EAD0724A566}" name="2016" dataDxfId="56"/>
    <tableColumn id="17" xr3:uid="{44BF9310-29D5-4F4B-925E-EB0EF735C98F}" name="2017" dataDxfId="55"/>
    <tableColumn id="18" xr3:uid="{A5E632ED-4CC6-4A30-8F43-0481C14966E4}" name="2018" dataDxfId="54"/>
    <tableColumn id="19" xr3:uid="{9C871FAC-4D85-41D3-9AC2-EE534D1E4AEB}" name="2019" dataDxfId="53"/>
    <tableColumn id="20" xr3:uid="{629E190D-7378-44A5-9C8D-EA096F2A5CF8}" name="2020" dataDxfId="52"/>
    <tableColumn id="21" xr3:uid="{96B3D39E-B0F8-455E-9D42-B7C4901C9565}" name="2021" dataDxfId="51"/>
    <tableColumn id="25" xr3:uid="{5A101CFD-3A47-40F7-B9FD-634B506AE43A}" name="2022" dataDxfId="5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5:U26" totalsRowShown="0" headerRowDxfId="49" dataDxfId="48" headerRowBorderDxfId="46" tableBorderDxfId="47" headerRowCellStyle="Normal 2">
  <autoFilter ref="A5:U2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Ambos sexos" dataDxfId="45" dataCellStyle="Normal 2"/>
    <tableColumn id="2" xr3:uid="{00000000-0010-0000-0100-000002000000}" name="2002" dataDxfId="44"/>
    <tableColumn id="3" xr3:uid="{00000000-0010-0000-0100-000003000000}" name="2003" dataDxfId="43"/>
    <tableColumn id="4" xr3:uid="{00000000-0010-0000-0100-000004000000}" name="2004" dataDxfId="42"/>
    <tableColumn id="5" xr3:uid="{00000000-0010-0000-0100-000005000000}" name="2005" dataDxfId="41"/>
    <tableColumn id="6" xr3:uid="{00000000-0010-0000-0100-000006000000}" name="2006" dataDxfId="40"/>
    <tableColumn id="7" xr3:uid="{00000000-0010-0000-0100-000007000000}" name="2007" dataDxfId="39"/>
    <tableColumn id="8" xr3:uid="{00000000-0010-0000-0100-000008000000}" name="2008" dataDxfId="38"/>
    <tableColumn id="9" xr3:uid="{00000000-0010-0000-0100-000009000000}" name="2009" dataDxfId="37"/>
    <tableColumn id="10" xr3:uid="{00000000-0010-0000-0100-00000A000000}" name="2010" dataDxfId="36"/>
    <tableColumn id="11" xr3:uid="{00000000-0010-0000-0100-00000B000000}" name="2011" dataDxfId="35"/>
    <tableColumn id="12" xr3:uid="{00000000-0010-0000-0100-00000C000000}" name="2012" dataDxfId="34"/>
    <tableColumn id="13" xr3:uid="{00000000-0010-0000-0100-00000D000000}" name="2013" dataDxfId="33"/>
    <tableColumn id="14" xr3:uid="{00000000-0010-0000-0100-00000E000000}" name="2014" dataDxfId="32"/>
    <tableColumn id="15" xr3:uid="{00000000-0010-0000-0100-00000F000000}" name="2015" dataDxfId="31"/>
    <tableColumn id="16" xr3:uid="{00000000-0010-0000-0100-000010000000}" name="2016" dataDxfId="30"/>
    <tableColumn id="17" xr3:uid="{00000000-0010-0000-0100-000011000000}" name="2017" dataDxfId="29"/>
    <tableColumn id="18" xr3:uid="{00000000-0010-0000-0100-000012000000}" name="2018" dataDxfId="28"/>
    <tableColumn id="19" xr3:uid="{00000000-0010-0000-0100-000013000000}" name="2019" dataDxfId="27"/>
    <tableColumn id="20" xr3:uid="{00000000-0010-0000-0100-000014000000}" name="2020" dataDxfId="26"/>
    <tableColumn id="21" xr3:uid="{5C73E97A-66FF-4F45-B0F5-10CAA683B007}" name="2021" dataDxfId="2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5:U26" totalsRowShown="0" headerRowDxfId="24" dataDxfId="23" headerRowBorderDxfId="21" tableBorderDxfId="22" headerRowCellStyle="Normal 2">
  <autoFilter ref="A5:U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200-000001000000}" name="Ambos sexos" dataDxfId="20" dataCellStyle="Normal 2"/>
    <tableColumn id="2" xr3:uid="{00000000-0010-0000-0200-000002000000}" name="2002" dataDxfId="19"/>
    <tableColumn id="3" xr3:uid="{00000000-0010-0000-0200-000003000000}" name="2003" dataDxfId="18"/>
    <tableColumn id="4" xr3:uid="{00000000-0010-0000-0200-000004000000}" name="2004" dataDxfId="17"/>
    <tableColumn id="5" xr3:uid="{00000000-0010-0000-0200-000005000000}" name="2005" dataDxfId="16"/>
    <tableColumn id="6" xr3:uid="{00000000-0010-0000-0200-000006000000}" name="2006" dataDxfId="15"/>
    <tableColumn id="7" xr3:uid="{00000000-0010-0000-0200-000007000000}" name="2007" dataDxfId="14"/>
    <tableColumn id="8" xr3:uid="{00000000-0010-0000-0200-000008000000}" name="2008" dataDxfId="13"/>
    <tableColumn id="9" xr3:uid="{00000000-0010-0000-0200-000009000000}" name="2009" dataDxfId="12"/>
    <tableColumn id="10" xr3:uid="{00000000-0010-0000-0200-00000A000000}" name="2010" dataDxfId="11"/>
    <tableColumn id="11" xr3:uid="{00000000-0010-0000-0200-00000B000000}" name="2011" dataDxfId="10"/>
    <tableColumn id="12" xr3:uid="{00000000-0010-0000-0200-00000C000000}" name="2012" dataDxfId="9"/>
    <tableColumn id="13" xr3:uid="{00000000-0010-0000-0200-00000D000000}" name="2013" dataDxfId="8"/>
    <tableColumn id="14" xr3:uid="{00000000-0010-0000-0200-00000E000000}" name="2014" dataDxfId="7"/>
    <tableColumn id="15" xr3:uid="{00000000-0010-0000-0200-00000F000000}" name="2015" dataDxfId="6"/>
    <tableColumn id="16" xr3:uid="{00000000-0010-0000-0200-000010000000}" name="2016" dataDxfId="5"/>
    <tableColumn id="17" xr3:uid="{00000000-0010-0000-0200-000011000000}" name="2017" dataDxfId="4"/>
    <tableColumn id="18" xr3:uid="{00000000-0010-0000-0200-000012000000}" name="2018" dataDxfId="3"/>
    <tableColumn id="19" xr3:uid="{00000000-0010-0000-0200-000013000000}" name="2019" dataDxfId="2"/>
    <tableColumn id="20" xr3:uid="{00000000-0010-0000-0200-000014000000}" name="2020" dataDxfId="1"/>
    <tableColumn id="21" xr3:uid="{31BCBFC9-624D-4020-846A-E27A282577E0}" name="202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0" workbookViewId="0">
      <selection activeCell="T42" sqref="T42"/>
    </sheetView>
  </sheetViews>
  <sheetFormatPr defaultColWidth="10.875" defaultRowHeight="15.95"/>
  <cols>
    <col min="1" max="16384" width="10.875" style="2"/>
  </cols>
  <sheetData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4"/>
  <sheetViews>
    <sheetView zoomScale="70" zoomScaleNormal="70" zoomScalePageLayoutView="70" workbookViewId="0"/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95</v>
      </c>
      <c r="B2" s="10"/>
      <c r="C2" s="10"/>
      <c r="D2" s="10"/>
      <c r="E2" s="11"/>
    </row>
    <row r="5" spans="1:22" ht="18" customHeight="1">
      <c r="A5" s="58" t="s">
        <v>14</v>
      </c>
      <c r="B5" s="92" t="s">
        <v>18</v>
      </c>
      <c r="C5" s="92" t="s">
        <v>19</v>
      </c>
      <c r="D5" s="92" t="s">
        <v>20</v>
      </c>
      <c r="E5" s="92" t="s">
        <v>21</v>
      </c>
      <c r="F5" s="92" t="s">
        <v>22</v>
      </c>
      <c r="G5" s="92" t="s">
        <v>23</v>
      </c>
      <c r="H5" s="92" t="s">
        <v>24</v>
      </c>
      <c r="I5" s="92" t="s">
        <v>25</v>
      </c>
      <c r="J5" s="92" t="s">
        <v>26</v>
      </c>
      <c r="K5" s="92" t="s">
        <v>27</v>
      </c>
      <c r="L5" s="92" t="s">
        <v>28</v>
      </c>
      <c r="M5" s="92" t="s">
        <v>29</v>
      </c>
      <c r="N5" s="92" t="s">
        <v>30</v>
      </c>
      <c r="O5" s="92" t="s">
        <v>31</v>
      </c>
      <c r="P5" s="92" t="s">
        <v>32</v>
      </c>
      <c r="Q5" s="92" t="s">
        <v>33</v>
      </c>
      <c r="R5" s="92" t="s">
        <v>34</v>
      </c>
      <c r="S5" s="92" t="s">
        <v>35</v>
      </c>
      <c r="T5" s="92" t="s">
        <v>36</v>
      </c>
      <c r="U5" s="100" t="s">
        <v>37</v>
      </c>
      <c r="V5" s="102" t="s">
        <v>51</v>
      </c>
    </row>
    <row r="6" spans="1:22" ht="18" customHeight="1">
      <c r="A6" s="93" t="s">
        <v>96</v>
      </c>
      <c r="B6" s="16">
        <v>8</v>
      </c>
      <c r="C6" s="16">
        <v>6</v>
      </c>
      <c r="D6" s="16">
        <v>7</v>
      </c>
      <c r="E6" s="16">
        <v>8</v>
      </c>
      <c r="F6" s="16">
        <v>9</v>
      </c>
      <c r="G6" s="16">
        <v>7</v>
      </c>
      <c r="H6" s="16">
        <v>7</v>
      </c>
      <c r="I6" s="16">
        <v>6</v>
      </c>
      <c r="J6" s="16">
        <v>4</v>
      </c>
      <c r="K6" s="16">
        <v>4</v>
      </c>
      <c r="L6" s="16">
        <v>4</v>
      </c>
      <c r="M6" s="16">
        <v>3</v>
      </c>
      <c r="N6" s="16">
        <v>3</v>
      </c>
      <c r="O6" s="16">
        <v>2</v>
      </c>
      <c r="P6" s="16">
        <v>2</v>
      </c>
      <c r="Q6" s="16">
        <v>2</v>
      </c>
      <c r="R6" s="16">
        <v>3</v>
      </c>
      <c r="S6" s="16">
        <v>5</v>
      </c>
      <c r="T6" s="16">
        <v>6</v>
      </c>
      <c r="U6" s="99">
        <v>6</v>
      </c>
      <c r="V6" s="101">
        <v>6</v>
      </c>
    </row>
    <row r="7" spans="1:22" ht="18" customHeight="1">
      <c r="A7" s="13" t="s">
        <v>97</v>
      </c>
      <c r="B7" s="16">
        <v>9</v>
      </c>
      <c r="C7" s="16">
        <v>10</v>
      </c>
      <c r="D7" s="16">
        <v>10</v>
      </c>
      <c r="E7" s="16">
        <v>9</v>
      </c>
      <c r="F7" s="16">
        <v>11</v>
      </c>
      <c r="G7" s="16">
        <v>17</v>
      </c>
      <c r="H7" s="16">
        <v>17</v>
      </c>
      <c r="I7" s="16">
        <v>18</v>
      </c>
      <c r="J7" s="16">
        <v>17</v>
      </c>
      <c r="K7" s="16">
        <v>17</v>
      </c>
      <c r="L7" s="16">
        <v>17</v>
      </c>
      <c r="M7" s="16">
        <v>16</v>
      </c>
      <c r="N7" s="16">
        <v>16</v>
      </c>
      <c r="O7" s="16">
        <v>15</v>
      </c>
      <c r="P7" s="16">
        <v>14</v>
      </c>
      <c r="Q7" s="16">
        <v>13</v>
      </c>
      <c r="R7" s="16">
        <v>13</v>
      </c>
      <c r="S7" s="16">
        <v>12</v>
      </c>
      <c r="T7" s="16">
        <v>13</v>
      </c>
      <c r="U7" s="99">
        <v>15</v>
      </c>
      <c r="V7" s="99">
        <v>17</v>
      </c>
    </row>
    <row r="8" spans="1:22" ht="18" customHeight="1">
      <c r="A8" s="13" t="s">
        <v>98</v>
      </c>
      <c r="B8" s="16">
        <v>0</v>
      </c>
      <c r="C8" s="16">
        <v>1</v>
      </c>
      <c r="D8" s="16">
        <v>1</v>
      </c>
      <c r="E8" s="16">
        <v>4</v>
      </c>
      <c r="F8" s="16">
        <v>6</v>
      </c>
      <c r="G8" s="16">
        <v>6</v>
      </c>
      <c r="H8" s="16">
        <v>5</v>
      </c>
      <c r="I8" s="16">
        <v>4</v>
      </c>
      <c r="J8" s="16">
        <v>5</v>
      </c>
      <c r="K8" s="16">
        <v>5</v>
      </c>
      <c r="L8" s="16">
        <v>6</v>
      </c>
      <c r="M8" s="16">
        <v>7</v>
      </c>
      <c r="N8" s="16">
        <v>6</v>
      </c>
      <c r="O8" s="16">
        <v>6</v>
      </c>
      <c r="P8" s="16">
        <v>5</v>
      </c>
      <c r="Q8" s="16">
        <v>4</v>
      </c>
      <c r="R8" s="16">
        <v>3</v>
      </c>
      <c r="S8" s="16">
        <v>4</v>
      </c>
      <c r="T8" s="16">
        <v>6</v>
      </c>
      <c r="U8" s="99">
        <v>7</v>
      </c>
      <c r="V8" s="99">
        <v>5</v>
      </c>
    </row>
    <row r="9" spans="1:22" ht="18" customHeight="1">
      <c r="A9" s="13" t="s">
        <v>99</v>
      </c>
      <c r="B9" s="16">
        <v>29</v>
      </c>
      <c r="C9" s="16">
        <v>36</v>
      </c>
      <c r="D9" s="16">
        <v>68</v>
      </c>
      <c r="E9" s="16">
        <v>116</v>
      </c>
      <c r="F9" s="16">
        <v>157</v>
      </c>
      <c r="G9" s="16">
        <v>177</v>
      </c>
      <c r="H9" s="16">
        <v>236</v>
      </c>
      <c r="I9" s="16">
        <v>258</v>
      </c>
      <c r="J9" s="16">
        <v>271</v>
      </c>
      <c r="K9" s="16">
        <v>270</v>
      </c>
      <c r="L9" s="16">
        <v>274</v>
      </c>
      <c r="M9" s="16">
        <v>247</v>
      </c>
      <c r="N9" s="16">
        <v>192</v>
      </c>
      <c r="O9" s="16">
        <v>184</v>
      </c>
      <c r="P9" s="16">
        <v>182</v>
      </c>
      <c r="Q9" s="16">
        <v>161</v>
      </c>
      <c r="R9" s="16">
        <v>171</v>
      </c>
      <c r="S9" s="16">
        <v>160</v>
      </c>
      <c r="T9" s="16">
        <v>152</v>
      </c>
      <c r="U9" s="99">
        <v>129</v>
      </c>
      <c r="V9" s="99">
        <v>116</v>
      </c>
    </row>
    <row r="10" spans="1:22" ht="18" customHeight="1">
      <c r="A10" s="13" t="s">
        <v>100</v>
      </c>
      <c r="B10" s="16">
        <v>0</v>
      </c>
      <c r="C10" s="16">
        <v>0</v>
      </c>
      <c r="D10" s="16">
        <v>1</v>
      </c>
      <c r="E10" s="16">
        <v>0</v>
      </c>
      <c r="F10" s="16">
        <v>4</v>
      </c>
      <c r="G10" s="16">
        <v>1</v>
      </c>
      <c r="H10" s="16">
        <v>0</v>
      </c>
      <c r="I10" s="16">
        <v>0</v>
      </c>
      <c r="J10" s="16">
        <v>0</v>
      </c>
      <c r="K10" s="16">
        <v>1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1</v>
      </c>
      <c r="R10" s="16">
        <v>1</v>
      </c>
      <c r="S10" s="16">
        <v>2</v>
      </c>
      <c r="T10" s="16">
        <v>3</v>
      </c>
      <c r="U10" s="99">
        <v>2</v>
      </c>
      <c r="V10" s="99">
        <v>5</v>
      </c>
    </row>
    <row r="11" spans="1:22" ht="18" customHeight="1">
      <c r="A11" s="13" t="s">
        <v>101</v>
      </c>
      <c r="B11" s="16">
        <v>3</v>
      </c>
      <c r="C11" s="16">
        <v>7</v>
      </c>
      <c r="D11" s="16">
        <v>4</v>
      </c>
      <c r="E11" s="16">
        <v>4</v>
      </c>
      <c r="F11" s="16">
        <v>3</v>
      </c>
      <c r="G11" s="16">
        <v>7</v>
      </c>
      <c r="H11" s="16">
        <v>6</v>
      </c>
      <c r="I11" s="16">
        <v>11</v>
      </c>
      <c r="J11" s="16">
        <v>5</v>
      </c>
      <c r="K11" s="16">
        <v>8</v>
      </c>
      <c r="L11" s="16">
        <v>8</v>
      </c>
      <c r="M11" s="16">
        <v>12</v>
      </c>
      <c r="N11" s="16">
        <v>14</v>
      </c>
      <c r="O11" s="16">
        <v>14</v>
      </c>
      <c r="P11" s="16">
        <v>12</v>
      </c>
      <c r="Q11" s="16">
        <v>13</v>
      </c>
      <c r="R11" s="16">
        <v>12</v>
      </c>
      <c r="S11" s="16">
        <v>17</v>
      </c>
      <c r="T11" s="16">
        <v>19</v>
      </c>
      <c r="U11" s="99">
        <v>20</v>
      </c>
      <c r="V11" s="99">
        <v>16</v>
      </c>
    </row>
    <row r="12" spans="1:22" ht="18" customHeight="1">
      <c r="A12" s="13" t="s">
        <v>102</v>
      </c>
      <c r="B12" s="16">
        <v>2</v>
      </c>
      <c r="C12" s="16">
        <v>5</v>
      </c>
      <c r="D12" s="16">
        <v>5</v>
      </c>
      <c r="E12" s="16">
        <v>5</v>
      </c>
      <c r="F12" s="16">
        <v>1</v>
      </c>
      <c r="G12" s="16">
        <v>2</v>
      </c>
      <c r="H12" s="16">
        <v>2</v>
      </c>
      <c r="I12" s="16">
        <v>3</v>
      </c>
      <c r="J12" s="16">
        <v>4</v>
      </c>
      <c r="K12" s="16">
        <v>3</v>
      </c>
      <c r="L12" s="16">
        <v>4</v>
      </c>
      <c r="M12" s="16">
        <v>4</v>
      </c>
      <c r="N12" s="16">
        <v>4</v>
      </c>
      <c r="O12" s="16">
        <v>4</v>
      </c>
      <c r="P12" s="16">
        <v>4</v>
      </c>
      <c r="Q12" s="16">
        <v>3</v>
      </c>
      <c r="R12" s="16">
        <v>2</v>
      </c>
      <c r="S12" s="16">
        <v>4</v>
      </c>
      <c r="T12" s="16">
        <v>3</v>
      </c>
      <c r="U12" s="99">
        <v>4</v>
      </c>
      <c r="V12" s="99">
        <v>3</v>
      </c>
    </row>
    <row r="13" spans="1:22" ht="18" customHeight="1">
      <c r="A13" s="13" t="s">
        <v>103</v>
      </c>
      <c r="B13" s="16" t="s">
        <v>104</v>
      </c>
      <c r="C13" s="16" t="s">
        <v>104</v>
      </c>
      <c r="D13" s="16" t="s">
        <v>104</v>
      </c>
      <c r="E13" s="16" t="s">
        <v>104</v>
      </c>
      <c r="F13" s="16" t="s">
        <v>104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1</v>
      </c>
      <c r="S13" s="16">
        <v>8</v>
      </c>
      <c r="T13" s="16">
        <v>9</v>
      </c>
      <c r="U13" s="99">
        <v>9</v>
      </c>
      <c r="V13" s="99">
        <v>6</v>
      </c>
    </row>
    <row r="14" spans="1:22" ht="18" customHeight="1">
      <c r="A14" s="13" t="s">
        <v>105</v>
      </c>
      <c r="B14" s="16">
        <v>1</v>
      </c>
      <c r="C14" s="16">
        <v>0</v>
      </c>
      <c r="D14" s="16">
        <v>0</v>
      </c>
      <c r="E14" s="16">
        <v>0</v>
      </c>
      <c r="F14" s="16">
        <v>0</v>
      </c>
      <c r="G14" s="16">
        <v>1</v>
      </c>
      <c r="H14" s="16">
        <v>1</v>
      </c>
      <c r="I14" s="16">
        <v>2</v>
      </c>
      <c r="J14" s="16">
        <v>2</v>
      </c>
      <c r="K14" s="16">
        <v>2</v>
      </c>
      <c r="L14" s="16">
        <v>3</v>
      </c>
      <c r="M14" s="16">
        <v>6</v>
      </c>
      <c r="N14" s="16">
        <v>4</v>
      </c>
      <c r="O14" s="16">
        <v>5</v>
      </c>
      <c r="P14" s="16">
        <v>4</v>
      </c>
      <c r="Q14" s="16">
        <v>4</v>
      </c>
      <c r="R14" s="16">
        <v>4</v>
      </c>
      <c r="S14" s="16">
        <v>4</v>
      </c>
      <c r="T14" s="16">
        <v>4</v>
      </c>
      <c r="U14" s="99">
        <v>4</v>
      </c>
      <c r="V14" s="99">
        <v>4</v>
      </c>
    </row>
    <row r="15" spans="1:22" ht="18" customHeight="1">
      <c r="A15" s="13" t="s">
        <v>106</v>
      </c>
      <c r="B15" s="16">
        <v>9</v>
      </c>
      <c r="C15" s="16">
        <v>14</v>
      </c>
      <c r="D15" s="16">
        <v>14</v>
      </c>
      <c r="E15" s="16">
        <v>19</v>
      </c>
      <c r="F15" s="16">
        <v>17</v>
      </c>
      <c r="G15" s="16">
        <v>18</v>
      </c>
      <c r="H15" s="16">
        <v>19</v>
      </c>
      <c r="I15" s="16">
        <v>12</v>
      </c>
      <c r="J15" s="16">
        <v>8</v>
      </c>
      <c r="K15" s="16">
        <v>8</v>
      </c>
      <c r="L15" s="16">
        <v>6</v>
      </c>
      <c r="M15" s="16">
        <v>6</v>
      </c>
      <c r="N15" s="16">
        <v>3</v>
      </c>
      <c r="O15" s="16">
        <v>3</v>
      </c>
      <c r="P15" s="16">
        <v>5</v>
      </c>
      <c r="Q15" s="16">
        <v>6</v>
      </c>
      <c r="R15" s="16">
        <v>5</v>
      </c>
      <c r="S15" s="16">
        <v>16</v>
      </c>
      <c r="T15" s="16">
        <v>15</v>
      </c>
      <c r="U15" s="99">
        <v>10</v>
      </c>
      <c r="V15" s="99">
        <v>14</v>
      </c>
    </row>
    <row r="16" spans="1:22" ht="18" customHeight="1">
      <c r="A16" s="13" t="s">
        <v>107</v>
      </c>
      <c r="B16" s="16">
        <v>9</v>
      </c>
      <c r="C16" s="16">
        <v>5</v>
      </c>
      <c r="D16" s="16">
        <v>19</v>
      </c>
      <c r="E16" s="16">
        <v>21</v>
      </c>
      <c r="F16" s="16">
        <v>16</v>
      </c>
      <c r="G16" s="16">
        <v>28</v>
      </c>
      <c r="H16" s="16">
        <v>30</v>
      </c>
      <c r="I16" s="16">
        <v>26</v>
      </c>
      <c r="J16" s="16">
        <v>24</v>
      </c>
      <c r="K16" s="16">
        <v>21</v>
      </c>
      <c r="L16" s="16">
        <v>18</v>
      </c>
      <c r="M16" s="16">
        <v>15</v>
      </c>
      <c r="N16" s="16">
        <v>13</v>
      </c>
      <c r="O16" s="16">
        <v>12</v>
      </c>
      <c r="P16" s="16">
        <v>12</v>
      </c>
      <c r="Q16" s="16">
        <v>12</v>
      </c>
      <c r="R16" s="16">
        <v>13</v>
      </c>
      <c r="S16" s="16">
        <v>15</v>
      </c>
      <c r="T16" s="16">
        <v>13</v>
      </c>
      <c r="U16" s="99">
        <v>14</v>
      </c>
      <c r="V16" s="99">
        <v>17</v>
      </c>
    </row>
    <row r="17" spans="1:22" ht="18" customHeight="1">
      <c r="A17" s="13" t="s">
        <v>108</v>
      </c>
      <c r="B17" s="16">
        <v>1</v>
      </c>
      <c r="C17" s="16">
        <v>2</v>
      </c>
      <c r="D17" s="16">
        <v>1</v>
      </c>
      <c r="E17" s="16">
        <v>10</v>
      </c>
      <c r="F17" s="16">
        <v>17</v>
      </c>
      <c r="G17" s="16">
        <v>13</v>
      </c>
      <c r="H17" s="16">
        <v>21</v>
      </c>
      <c r="I17" s="16">
        <v>20</v>
      </c>
      <c r="J17" s="16">
        <v>17</v>
      </c>
      <c r="K17" s="16">
        <v>12</v>
      </c>
      <c r="L17" s="16">
        <v>11</v>
      </c>
      <c r="M17" s="16">
        <v>7</v>
      </c>
      <c r="N17" s="16">
        <v>5</v>
      </c>
      <c r="O17" s="16">
        <v>5</v>
      </c>
      <c r="P17" s="16">
        <v>3</v>
      </c>
      <c r="Q17" s="16">
        <v>2</v>
      </c>
      <c r="R17" s="16">
        <v>5</v>
      </c>
      <c r="S17" s="16">
        <v>4</v>
      </c>
      <c r="T17" s="16">
        <v>6</v>
      </c>
      <c r="U17" s="99">
        <v>7</v>
      </c>
      <c r="V17" s="99">
        <v>8</v>
      </c>
    </row>
    <row r="18" spans="1:22" ht="18" customHeight="1">
      <c r="A18" s="13" t="s">
        <v>109</v>
      </c>
      <c r="B18" s="16">
        <v>19</v>
      </c>
      <c r="C18" s="16">
        <v>17</v>
      </c>
      <c r="D18" s="16">
        <v>17</v>
      </c>
      <c r="E18" s="16">
        <v>20</v>
      </c>
      <c r="F18" s="16">
        <v>16</v>
      </c>
      <c r="G18" s="16">
        <v>15</v>
      </c>
      <c r="H18" s="16">
        <v>18</v>
      </c>
      <c r="I18" s="16">
        <v>17</v>
      </c>
      <c r="J18" s="16">
        <v>17</v>
      </c>
      <c r="K18" s="16">
        <v>16</v>
      </c>
      <c r="L18" s="16">
        <v>11</v>
      </c>
      <c r="M18" s="16">
        <v>13</v>
      </c>
      <c r="N18" s="16">
        <v>11</v>
      </c>
      <c r="O18" s="16">
        <v>16</v>
      </c>
      <c r="P18" s="16">
        <v>15</v>
      </c>
      <c r="Q18" s="16">
        <v>11</v>
      </c>
      <c r="R18" s="16">
        <v>17</v>
      </c>
      <c r="S18" s="16">
        <v>17</v>
      </c>
      <c r="T18" s="16">
        <v>16</v>
      </c>
      <c r="U18" s="99">
        <v>26</v>
      </c>
      <c r="V18" s="99">
        <v>23</v>
      </c>
    </row>
    <row r="19" spans="1:22" ht="18" customHeight="1">
      <c r="A19" s="13" t="s">
        <v>110</v>
      </c>
      <c r="B19" s="16">
        <v>3</v>
      </c>
      <c r="C19" s="16">
        <v>3</v>
      </c>
      <c r="D19" s="16">
        <v>5</v>
      </c>
      <c r="E19" s="16">
        <v>8</v>
      </c>
      <c r="F19" s="16">
        <v>10</v>
      </c>
      <c r="G19" s="16">
        <v>9</v>
      </c>
      <c r="H19" s="16">
        <v>12</v>
      </c>
      <c r="I19" s="16">
        <v>11</v>
      </c>
      <c r="J19" s="16">
        <v>6</v>
      </c>
      <c r="K19" s="16">
        <v>10</v>
      </c>
      <c r="L19" s="16">
        <v>8</v>
      </c>
      <c r="M19" s="16">
        <v>8</v>
      </c>
      <c r="N19" s="16">
        <v>4</v>
      </c>
      <c r="O19" s="16">
        <v>2</v>
      </c>
      <c r="P19" s="16">
        <v>3</v>
      </c>
      <c r="Q19" s="16">
        <v>2</v>
      </c>
      <c r="R19" s="16">
        <v>2</v>
      </c>
      <c r="S19" s="16">
        <v>6</v>
      </c>
      <c r="T19" s="16">
        <v>7</v>
      </c>
      <c r="U19" s="99">
        <v>7</v>
      </c>
      <c r="V19" s="99">
        <v>9</v>
      </c>
    </row>
    <row r="20" spans="1:22" ht="18" customHeight="1">
      <c r="A20" s="13" t="s">
        <v>111</v>
      </c>
      <c r="B20" s="16">
        <v>0</v>
      </c>
      <c r="C20" s="16">
        <v>1</v>
      </c>
      <c r="D20" s="16">
        <v>1</v>
      </c>
      <c r="E20" s="16">
        <v>1</v>
      </c>
      <c r="F20" s="16">
        <v>3</v>
      </c>
      <c r="G20" s="16">
        <v>4</v>
      </c>
      <c r="H20" s="16">
        <v>9</v>
      </c>
      <c r="I20" s="16">
        <v>10</v>
      </c>
      <c r="J20" s="16">
        <v>11</v>
      </c>
      <c r="K20" s="16">
        <v>8</v>
      </c>
      <c r="L20" s="16">
        <v>9</v>
      </c>
      <c r="M20" s="16">
        <v>9</v>
      </c>
      <c r="N20" s="16">
        <v>8</v>
      </c>
      <c r="O20" s="16">
        <v>6</v>
      </c>
      <c r="P20" s="16">
        <v>5</v>
      </c>
      <c r="Q20" s="16">
        <v>3</v>
      </c>
      <c r="R20" s="16">
        <v>2</v>
      </c>
      <c r="S20" s="16">
        <v>3</v>
      </c>
      <c r="T20" s="16">
        <v>2</v>
      </c>
      <c r="U20" s="99">
        <v>3</v>
      </c>
      <c r="V20" s="99">
        <v>3</v>
      </c>
    </row>
    <row r="21" spans="1:22" ht="18" customHeight="1">
      <c r="A21" s="13" t="s">
        <v>112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1</v>
      </c>
      <c r="H21" s="16">
        <v>1</v>
      </c>
      <c r="I21" s="16">
        <v>2</v>
      </c>
      <c r="J21" s="16">
        <v>4</v>
      </c>
      <c r="K21" s="16">
        <v>2</v>
      </c>
      <c r="L21" s="16">
        <v>3</v>
      </c>
      <c r="M21" s="16">
        <v>4</v>
      </c>
      <c r="N21" s="16">
        <v>4</v>
      </c>
      <c r="O21" s="16">
        <v>3</v>
      </c>
      <c r="P21" s="16">
        <v>3</v>
      </c>
      <c r="Q21" s="16">
        <v>2</v>
      </c>
      <c r="R21" s="16">
        <v>4</v>
      </c>
      <c r="S21" s="16">
        <v>4</v>
      </c>
      <c r="T21" s="16">
        <v>5</v>
      </c>
      <c r="U21" s="99">
        <v>7</v>
      </c>
      <c r="V21" s="99">
        <v>5</v>
      </c>
    </row>
    <row r="22" spans="1:22" ht="18" customHeight="1">
      <c r="A22" s="106" t="s">
        <v>113</v>
      </c>
      <c r="B22" s="107">
        <f>SUM(B6:B21)</f>
        <v>93</v>
      </c>
      <c r="C22" s="107">
        <f t="shared" ref="C22:U22" si="0">SUM(C6:C21)</f>
        <v>107</v>
      </c>
      <c r="D22" s="107">
        <f t="shared" si="0"/>
        <v>153</v>
      </c>
      <c r="E22" s="107">
        <f t="shared" si="0"/>
        <v>225</v>
      </c>
      <c r="F22" s="107">
        <f t="shared" si="0"/>
        <v>270</v>
      </c>
      <c r="G22" s="107">
        <f t="shared" si="0"/>
        <v>306</v>
      </c>
      <c r="H22" s="107">
        <f t="shared" si="0"/>
        <v>384</v>
      </c>
      <c r="I22" s="107">
        <f t="shared" si="0"/>
        <v>400</v>
      </c>
      <c r="J22" s="107">
        <f t="shared" si="0"/>
        <v>395</v>
      </c>
      <c r="K22" s="107">
        <f t="shared" si="0"/>
        <v>387</v>
      </c>
      <c r="L22" s="107">
        <f t="shared" si="0"/>
        <v>382</v>
      </c>
      <c r="M22" s="107">
        <f t="shared" si="0"/>
        <v>357</v>
      </c>
      <c r="N22" s="107">
        <f t="shared" si="0"/>
        <v>287</v>
      </c>
      <c r="O22" s="107">
        <f t="shared" si="0"/>
        <v>277</v>
      </c>
      <c r="P22" s="107">
        <f t="shared" si="0"/>
        <v>269</v>
      </c>
      <c r="Q22" s="107">
        <f t="shared" si="0"/>
        <v>239</v>
      </c>
      <c r="R22" s="107">
        <f t="shared" si="0"/>
        <v>258</v>
      </c>
      <c r="S22" s="107">
        <f t="shared" si="0"/>
        <v>281</v>
      </c>
      <c r="T22" s="107">
        <f t="shared" si="0"/>
        <v>279</v>
      </c>
      <c r="U22" s="107">
        <f t="shared" si="0"/>
        <v>270</v>
      </c>
      <c r="V22" s="116">
        <f>SUM(V6:V21)</f>
        <v>257</v>
      </c>
    </row>
    <row r="23" spans="1:22" ht="18" customHeight="1">
      <c r="A23" s="104" t="s">
        <v>114</v>
      </c>
      <c r="B23" s="105">
        <f>B24-B22</f>
        <v>13</v>
      </c>
      <c r="C23" s="105">
        <f t="shared" ref="C23:U23" si="1">C24-C22</f>
        <v>21</v>
      </c>
      <c r="D23" s="105">
        <f t="shared" si="1"/>
        <v>16</v>
      </c>
      <c r="E23" s="105">
        <f t="shared" si="1"/>
        <v>24</v>
      </c>
      <c r="F23" s="105">
        <f t="shared" si="1"/>
        <v>22</v>
      </c>
      <c r="G23" s="105">
        <f t="shared" si="1"/>
        <v>35</v>
      </c>
      <c r="H23" s="105">
        <f t="shared" si="1"/>
        <v>47</v>
      </c>
      <c r="I23" s="105">
        <f t="shared" si="1"/>
        <v>47</v>
      </c>
      <c r="J23" s="105">
        <f t="shared" si="1"/>
        <v>54</v>
      </c>
      <c r="K23" s="105">
        <f t="shared" si="1"/>
        <v>52</v>
      </c>
      <c r="L23" s="105">
        <f t="shared" si="1"/>
        <v>51</v>
      </c>
      <c r="M23" s="105">
        <f t="shared" si="1"/>
        <v>43</v>
      </c>
      <c r="N23" s="105">
        <f t="shared" si="1"/>
        <v>42</v>
      </c>
      <c r="O23" s="105">
        <f t="shared" si="1"/>
        <v>39</v>
      </c>
      <c r="P23" s="105">
        <f t="shared" si="1"/>
        <v>36</v>
      </c>
      <c r="Q23" s="105">
        <f t="shared" si="1"/>
        <v>33</v>
      </c>
      <c r="R23" s="105">
        <f t="shared" si="1"/>
        <v>43</v>
      </c>
      <c r="S23" s="105">
        <f t="shared" si="1"/>
        <v>25</v>
      </c>
      <c r="T23" s="105">
        <f t="shared" si="1"/>
        <v>24</v>
      </c>
      <c r="U23" s="105">
        <f t="shared" si="1"/>
        <v>38</v>
      </c>
      <c r="V23" s="99">
        <f>V24-V22</f>
        <v>46</v>
      </c>
    </row>
    <row r="24" spans="1:22" ht="18" customHeight="1">
      <c r="A24" s="94" t="s">
        <v>38</v>
      </c>
      <c r="B24" s="61">
        <v>106</v>
      </c>
      <c r="C24" s="61">
        <v>128</v>
      </c>
      <c r="D24" s="61">
        <v>169</v>
      </c>
      <c r="E24" s="61">
        <v>249</v>
      </c>
      <c r="F24" s="61">
        <v>292</v>
      </c>
      <c r="G24" s="61">
        <v>341</v>
      </c>
      <c r="H24" s="61">
        <v>431</v>
      </c>
      <c r="I24" s="61">
        <v>447</v>
      </c>
      <c r="J24" s="61">
        <v>449</v>
      </c>
      <c r="K24" s="61">
        <v>439</v>
      </c>
      <c r="L24" s="61">
        <v>433</v>
      </c>
      <c r="M24" s="61">
        <v>400</v>
      </c>
      <c r="N24" s="61">
        <v>329</v>
      </c>
      <c r="O24" s="61">
        <v>316</v>
      </c>
      <c r="P24" s="61">
        <v>305</v>
      </c>
      <c r="Q24" s="61">
        <v>272</v>
      </c>
      <c r="R24" s="61">
        <v>301</v>
      </c>
      <c r="S24" s="61">
        <v>306</v>
      </c>
      <c r="T24" s="61">
        <v>303</v>
      </c>
      <c r="U24" s="111">
        <v>308</v>
      </c>
      <c r="V24" s="111">
        <v>303</v>
      </c>
    </row>
    <row r="25" spans="1:22" ht="18" customHeight="1">
      <c r="A25" s="32" t="s">
        <v>52</v>
      </c>
      <c r="B25" s="33"/>
      <c r="C25" s="33"/>
      <c r="D25" s="33"/>
      <c r="E25" s="33"/>
      <c r="F25" s="32"/>
      <c r="G25" s="33"/>
      <c r="H25" s="33"/>
      <c r="I25" s="33"/>
      <c r="J25" s="33"/>
      <c r="K25" s="32"/>
      <c r="L25" s="33"/>
      <c r="M25" s="33"/>
      <c r="N25" s="33"/>
      <c r="O25" s="33"/>
      <c r="P25" s="32"/>
      <c r="Q25" s="33"/>
      <c r="R25" s="33"/>
      <c r="S25" s="33"/>
      <c r="T25" s="33"/>
      <c r="U25" s="99"/>
      <c r="V25" s="99"/>
    </row>
    <row r="26" spans="1:22" s="60" customFormat="1" ht="18" customHeight="1">
      <c r="A26" s="5" t="s">
        <v>115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9"/>
      <c r="V26" s="99"/>
    </row>
    <row r="27" spans="1:22" ht="18" customHeight="1"/>
    <row r="28" spans="1:22" ht="18" customHeight="1"/>
    <row r="29" spans="1:22" ht="18" customHeight="1">
      <c r="A29" s="59" t="s">
        <v>48</v>
      </c>
      <c r="B29" s="92">
        <v>2002</v>
      </c>
      <c r="C29" s="92">
        <v>2003</v>
      </c>
      <c r="D29" s="92">
        <v>2004</v>
      </c>
      <c r="E29" s="92">
        <v>2005</v>
      </c>
      <c r="F29" s="92">
        <v>2006</v>
      </c>
      <c r="G29" s="92">
        <v>2007</v>
      </c>
      <c r="H29" s="92">
        <v>2008</v>
      </c>
      <c r="I29" s="92">
        <v>2009</v>
      </c>
      <c r="J29" s="92">
        <v>2010</v>
      </c>
      <c r="K29" s="92">
        <v>2011</v>
      </c>
      <c r="L29" s="92">
        <v>2012</v>
      </c>
      <c r="M29" s="92">
        <v>2013</v>
      </c>
      <c r="N29" s="92">
        <v>2014</v>
      </c>
      <c r="O29" s="92">
        <v>2015</v>
      </c>
      <c r="P29" s="92">
        <v>2016</v>
      </c>
      <c r="Q29" s="92">
        <v>2017</v>
      </c>
      <c r="R29" s="92">
        <v>2018</v>
      </c>
      <c r="S29" s="92">
        <v>2019</v>
      </c>
      <c r="T29" s="92">
        <v>2020</v>
      </c>
      <c r="U29" s="92">
        <v>2021</v>
      </c>
      <c r="V29" s="92">
        <v>2022</v>
      </c>
    </row>
    <row r="30" spans="1:22" ht="18" customHeight="1">
      <c r="A30" s="73" t="s">
        <v>96</v>
      </c>
      <c r="B30" s="16">
        <v>3</v>
      </c>
      <c r="C30" s="16">
        <v>3</v>
      </c>
      <c r="D30" s="16">
        <v>4</v>
      </c>
      <c r="E30" s="16">
        <v>5</v>
      </c>
      <c r="F30" s="16">
        <v>5</v>
      </c>
      <c r="G30" s="16">
        <v>4</v>
      </c>
      <c r="H30" s="16">
        <v>4</v>
      </c>
      <c r="I30" s="16">
        <v>4</v>
      </c>
      <c r="J30" s="16">
        <v>1</v>
      </c>
      <c r="K30" s="16">
        <v>1</v>
      </c>
      <c r="L30" s="16">
        <v>1</v>
      </c>
      <c r="M30" s="16">
        <v>2</v>
      </c>
      <c r="N30" s="16">
        <v>2</v>
      </c>
      <c r="O30" s="16">
        <v>1</v>
      </c>
      <c r="P30" s="16">
        <v>1</v>
      </c>
      <c r="Q30" s="16">
        <v>1</v>
      </c>
      <c r="R30" s="16">
        <v>1</v>
      </c>
      <c r="S30" s="16">
        <v>2</v>
      </c>
      <c r="T30" s="16">
        <v>3</v>
      </c>
      <c r="U30" s="16">
        <v>3</v>
      </c>
      <c r="V30" s="62">
        <v>3</v>
      </c>
    </row>
    <row r="31" spans="1:22" ht="18" customHeight="1">
      <c r="A31" s="74" t="s">
        <v>97</v>
      </c>
      <c r="B31" s="16">
        <v>3</v>
      </c>
      <c r="C31" s="16">
        <v>3</v>
      </c>
      <c r="D31" s="16">
        <v>2</v>
      </c>
      <c r="E31" s="16">
        <v>2</v>
      </c>
      <c r="F31" s="16">
        <v>2</v>
      </c>
      <c r="G31" s="16">
        <v>5</v>
      </c>
      <c r="H31" s="16">
        <v>5</v>
      </c>
      <c r="I31" s="16">
        <v>5</v>
      </c>
      <c r="J31" s="16">
        <v>4</v>
      </c>
      <c r="K31" s="16">
        <v>6</v>
      </c>
      <c r="L31" s="16">
        <v>7</v>
      </c>
      <c r="M31" s="16">
        <v>7</v>
      </c>
      <c r="N31" s="16">
        <v>7</v>
      </c>
      <c r="O31" s="16">
        <v>6</v>
      </c>
      <c r="P31" s="16">
        <v>6</v>
      </c>
      <c r="Q31" s="16">
        <v>5</v>
      </c>
      <c r="R31" s="16">
        <v>5</v>
      </c>
      <c r="S31" s="16">
        <v>5</v>
      </c>
      <c r="T31" s="16">
        <v>6</v>
      </c>
      <c r="U31" s="16">
        <v>8</v>
      </c>
      <c r="V31" s="16">
        <v>10</v>
      </c>
    </row>
    <row r="32" spans="1:22" ht="18" customHeight="1">
      <c r="A32" s="74" t="s">
        <v>98</v>
      </c>
      <c r="B32" s="16">
        <v>0</v>
      </c>
      <c r="C32" s="16">
        <v>0</v>
      </c>
      <c r="D32" s="16">
        <v>0</v>
      </c>
      <c r="E32" s="16">
        <v>1</v>
      </c>
      <c r="F32" s="16">
        <v>1</v>
      </c>
      <c r="G32" s="16">
        <v>1</v>
      </c>
      <c r="H32" s="16">
        <v>1</v>
      </c>
      <c r="I32" s="16">
        <v>1</v>
      </c>
      <c r="J32" s="16">
        <v>2</v>
      </c>
      <c r="K32" s="16">
        <v>2</v>
      </c>
      <c r="L32" s="16">
        <v>2</v>
      </c>
      <c r="M32" s="16">
        <v>2</v>
      </c>
      <c r="N32" s="16">
        <v>2</v>
      </c>
      <c r="O32" s="16">
        <v>2</v>
      </c>
      <c r="P32" s="16">
        <v>2</v>
      </c>
      <c r="Q32" s="16">
        <v>2</v>
      </c>
      <c r="R32" s="16">
        <v>1</v>
      </c>
      <c r="S32" s="16">
        <v>1</v>
      </c>
      <c r="T32" s="16">
        <v>1</v>
      </c>
      <c r="U32" s="16">
        <v>3</v>
      </c>
      <c r="V32" s="16">
        <v>3</v>
      </c>
    </row>
    <row r="33" spans="1:22" ht="18" customHeight="1">
      <c r="A33" s="74" t="s">
        <v>99</v>
      </c>
      <c r="B33" s="16">
        <v>13</v>
      </c>
      <c r="C33" s="16">
        <v>17</v>
      </c>
      <c r="D33" s="16">
        <v>34</v>
      </c>
      <c r="E33" s="16">
        <v>57</v>
      </c>
      <c r="F33" s="16">
        <v>87</v>
      </c>
      <c r="G33" s="16">
        <v>95</v>
      </c>
      <c r="H33" s="16">
        <v>123</v>
      </c>
      <c r="I33" s="16">
        <v>130</v>
      </c>
      <c r="J33" s="16">
        <v>137</v>
      </c>
      <c r="K33" s="16">
        <v>129</v>
      </c>
      <c r="L33" s="16">
        <v>124</v>
      </c>
      <c r="M33" s="16">
        <v>112</v>
      </c>
      <c r="N33" s="16">
        <v>84</v>
      </c>
      <c r="O33" s="16">
        <v>82</v>
      </c>
      <c r="P33" s="16">
        <v>81</v>
      </c>
      <c r="Q33" s="16">
        <v>74</v>
      </c>
      <c r="R33" s="16">
        <v>82</v>
      </c>
      <c r="S33" s="16">
        <v>82</v>
      </c>
      <c r="T33" s="16">
        <v>77</v>
      </c>
      <c r="U33" s="16">
        <v>63</v>
      </c>
      <c r="V33" s="16">
        <v>57</v>
      </c>
    </row>
    <row r="34" spans="1:22" ht="18" customHeight="1">
      <c r="A34" s="74" t="s">
        <v>100</v>
      </c>
      <c r="B34" s="16">
        <v>0</v>
      </c>
      <c r="C34" s="16">
        <v>0</v>
      </c>
      <c r="D34" s="16">
        <v>1</v>
      </c>
      <c r="E34" s="16">
        <v>0</v>
      </c>
      <c r="F34" s="16">
        <v>3</v>
      </c>
      <c r="G34" s="16">
        <v>1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</v>
      </c>
      <c r="R34" s="16">
        <v>1</v>
      </c>
      <c r="S34" s="16">
        <v>2</v>
      </c>
      <c r="T34" s="16">
        <v>3</v>
      </c>
      <c r="U34" s="16">
        <v>2</v>
      </c>
      <c r="V34" s="16">
        <v>3</v>
      </c>
    </row>
    <row r="35" spans="1:22" ht="18" customHeight="1">
      <c r="A35" s="74" t="s">
        <v>101</v>
      </c>
      <c r="B35" s="16">
        <v>3</v>
      </c>
      <c r="C35" s="16">
        <v>7</v>
      </c>
      <c r="D35" s="16">
        <v>4</v>
      </c>
      <c r="E35" s="16">
        <v>4</v>
      </c>
      <c r="F35" s="16">
        <v>3</v>
      </c>
      <c r="G35" s="16">
        <v>7</v>
      </c>
      <c r="H35" s="16">
        <v>6</v>
      </c>
      <c r="I35" s="16">
        <v>9</v>
      </c>
      <c r="J35" s="16">
        <v>5</v>
      </c>
      <c r="K35" s="16">
        <v>7</v>
      </c>
      <c r="L35" s="16">
        <v>6</v>
      </c>
      <c r="M35" s="16">
        <v>8</v>
      </c>
      <c r="N35" s="16">
        <v>9</v>
      </c>
      <c r="O35" s="16">
        <v>8</v>
      </c>
      <c r="P35" s="16">
        <v>6</v>
      </c>
      <c r="Q35" s="16">
        <v>7</v>
      </c>
      <c r="R35" s="16">
        <v>7</v>
      </c>
      <c r="S35" s="16">
        <v>8</v>
      </c>
      <c r="T35" s="16">
        <v>9</v>
      </c>
      <c r="U35" s="16">
        <v>12</v>
      </c>
      <c r="V35" s="16">
        <v>8</v>
      </c>
    </row>
    <row r="36" spans="1:22" ht="18" customHeight="1">
      <c r="A36" s="74" t="s">
        <v>102</v>
      </c>
      <c r="B36" s="16">
        <v>0</v>
      </c>
      <c r="C36" s="16">
        <v>2</v>
      </c>
      <c r="D36" s="16">
        <v>2</v>
      </c>
      <c r="E36" s="16">
        <v>2</v>
      </c>
      <c r="F36" s="16">
        <v>1</v>
      </c>
      <c r="G36" s="16">
        <v>1</v>
      </c>
      <c r="H36" s="16">
        <v>1</v>
      </c>
      <c r="I36" s="16">
        <v>2</v>
      </c>
      <c r="J36" s="16">
        <v>2</v>
      </c>
      <c r="K36" s="16">
        <v>1</v>
      </c>
      <c r="L36" s="16">
        <v>2</v>
      </c>
      <c r="M36" s="16">
        <v>2</v>
      </c>
      <c r="N36" s="16">
        <v>2</v>
      </c>
      <c r="O36" s="16">
        <v>2</v>
      </c>
      <c r="P36" s="16">
        <v>2</v>
      </c>
      <c r="Q36" s="16">
        <v>1</v>
      </c>
      <c r="R36" s="16">
        <v>0</v>
      </c>
      <c r="S36" s="16">
        <v>1</v>
      </c>
      <c r="T36" s="16">
        <v>2</v>
      </c>
      <c r="U36" s="16">
        <v>2</v>
      </c>
      <c r="V36" s="16">
        <v>1</v>
      </c>
    </row>
    <row r="37" spans="1:22" ht="18" customHeight="1">
      <c r="A37" s="74" t="s">
        <v>103</v>
      </c>
      <c r="B37" s="16" t="s">
        <v>104</v>
      </c>
      <c r="C37" s="16" t="s">
        <v>104</v>
      </c>
      <c r="D37" s="16" t="s">
        <v>104</v>
      </c>
      <c r="E37" s="16" t="s">
        <v>104</v>
      </c>
      <c r="F37" s="16" t="s">
        <v>104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1</v>
      </c>
      <c r="T37" s="16">
        <v>1</v>
      </c>
      <c r="U37" s="16">
        <v>3</v>
      </c>
      <c r="V37" s="16">
        <v>1</v>
      </c>
    </row>
    <row r="38" spans="1:22" ht="18" customHeight="1">
      <c r="A38" s="74" t="s">
        <v>105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1</v>
      </c>
      <c r="J38" s="16">
        <v>1</v>
      </c>
      <c r="K38" s="16">
        <v>1</v>
      </c>
      <c r="L38" s="16">
        <v>1</v>
      </c>
      <c r="M38" s="16">
        <v>2</v>
      </c>
      <c r="N38" s="16">
        <v>1</v>
      </c>
      <c r="O38" s="16">
        <v>1</v>
      </c>
      <c r="P38" s="16">
        <v>1</v>
      </c>
      <c r="Q38" s="16">
        <v>1</v>
      </c>
      <c r="R38" s="16">
        <v>1</v>
      </c>
      <c r="S38" s="16">
        <v>1</v>
      </c>
      <c r="T38" s="16">
        <v>1</v>
      </c>
      <c r="U38" s="16">
        <v>1</v>
      </c>
      <c r="V38" s="16">
        <v>1</v>
      </c>
    </row>
    <row r="39" spans="1:22" ht="18" customHeight="1">
      <c r="A39" s="74" t="s">
        <v>106</v>
      </c>
      <c r="B39" s="16">
        <v>5</v>
      </c>
      <c r="C39" s="16">
        <v>9</v>
      </c>
      <c r="D39" s="16">
        <v>9</v>
      </c>
      <c r="E39" s="16">
        <v>12</v>
      </c>
      <c r="F39" s="16">
        <v>10</v>
      </c>
      <c r="G39" s="16">
        <v>10</v>
      </c>
      <c r="H39" s="16">
        <v>12</v>
      </c>
      <c r="I39" s="16">
        <v>8</v>
      </c>
      <c r="J39" s="16">
        <v>5</v>
      </c>
      <c r="K39" s="16">
        <v>4</v>
      </c>
      <c r="L39" s="16">
        <v>3</v>
      </c>
      <c r="M39" s="16">
        <v>2</v>
      </c>
      <c r="N39" s="16">
        <v>2</v>
      </c>
      <c r="O39" s="16">
        <v>2</v>
      </c>
      <c r="P39" s="16">
        <v>3</v>
      </c>
      <c r="Q39" s="16">
        <v>3</v>
      </c>
      <c r="R39" s="16">
        <v>3</v>
      </c>
      <c r="S39" s="16">
        <v>9</v>
      </c>
      <c r="T39" s="16">
        <v>9</v>
      </c>
      <c r="U39" s="16">
        <v>6</v>
      </c>
      <c r="V39" s="16">
        <v>6</v>
      </c>
    </row>
    <row r="40" spans="1:22" ht="18" customHeight="1">
      <c r="A40" s="74" t="s">
        <v>107</v>
      </c>
      <c r="B40" s="16">
        <v>1</v>
      </c>
      <c r="C40" s="16">
        <v>2</v>
      </c>
      <c r="D40" s="16">
        <v>8</v>
      </c>
      <c r="E40" s="16">
        <v>12</v>
      </c>
      <c r="F40" s="16">
        <v>8</v>
      </c>
      <c r="G40" s="16">
        <v>13</v>
      </c>
      <c r="H40" s="16">
        <v>14</v>
      </c>
      <c r="I40" s="16">
        <v>11</v>
      </c>
      <c r="J40" s="16">
        <v>10</v>
      </c>
      <c r="K40" s="16">
        <v>10</v>
      </c>
      <c r="L40" s="16">
        <v>8</v>
      </c>
      <c r="M40" s="16">
        <v>8</v>
      </c>
      <c r="N40" s="16">
        <v>5</v>
      </c>
      <c r="O40" s="16">
        <v>5</v>
      </c>
      <c r="P40" s="16">
        <v>5</v>
      </c>
      <c r="Q40" s="16">
        <v>5</v>
      </c>
      <c r="R40" s="16">
        <v>5</v>
      </c>
      <c r="S40" s="16">
        <v>5</v>
      </c>
      <c r="T40" s="16">
        <v>4</v>
      </c>
      <c r="U40" s="16">
        <v>5</v>
      </c>
      <c r="V40" s="16">
        <v>6</v>
      </c>
    </row>
    <row r="41" spans="1:22" ht="18" customHeight="1">
      <c r="A41" s="74" t="s">
        <v>108</v>
      </c>
      <c r="B41" s="16">
        <v>1</v>
      </c>
      <c r="C41" s="16">
        <v>1</v>
      </c>
      <c r="D41" s="16">
        <v>0</v>
      </c>
      <c r="E41" s="16">
        <v>4</v>
      </c>
      <c r="F41" s="16">
        <v>7</v>
      </c>
      <c r="G41" s="16">
        <v>4</v>
      </c>
      <c r="H41" s="16">
        <v>5</v>
      </c>
      <c r="I41" s="16">
        <v>7</v>
      </c>
      <c r="J41" s="16">
        <v>5</v>
      </c>
      <c r="K41" s="16">
        <v>3</v>
      </c>
      <c r="L41" s="16">
        <v>3</v>
      </c>
      <c r="M41" s="16">
        <v>2</v>
      </c>
      <c r="N41" s="16">
        <v>1</v>
      </c>
      <c r="O41" s="16">
        <v>1</v>
      </c>
      <c r="P41" s="16">
        <v>1</v>
      </c>
      <c r="Q41" s="16">
        <v>0</v>
      </c>
      <c r="R41" s="16">
        <v>0</v>
      </c>
      <c r="S41" s="16">
        <v>0</v>
      </c>
      <c r="T41" s="16">
        <v>0</v>
      </c>
      <c r="U41" s="16">
        <v>1</v>
      </c>
      <c r="V41" s="16">
        <v>1</v>
      </c>
    </row>
    <row r="42" spans="1:22" ht="18" customHeight="1">
      <c r="A42" s="74" t="s">
        <v>109</v>
      </c>
      <c r="B42" s="16">
        <v>9</v>
      </c>
      <c r="C42" s="16">
        <v>8</v>
      </c>
      <c r="D42" s="16">
        <v>6</v>
      </c>
      <c r="E42" s="16">
        <v>8</v>
      </c>
      <c r="F42" s="16">
        <v>6</v>
      </c>
      <c r="G42" s="16">
        <v>6</v>
      </c>
      <c r="H42" s="16">
        <v>10</v>
      </c>
      <c r="I42" s="16">
        <v>8</v>
      </c>
      <c r="J42" s="16">
        <v>7</v>
      </c>
      <c r="K42" s="16">
        <v>9</v>
      </c>
      <c r="L42" s="16">
        <v>4</v>
      </c>
      <c r="M42" s="16">
        <v>4</v>
      </c>
      <c r="N42" s="16">
        <v>3</v>
      </c>
      <c r="O42" s="16">
        <v>4</v>
      </c>
      <c r="P42" s="16">
        <v>4</v>
      </c>
      <c r="Q42" s="16">
        <v>4</v>
      </c>
      <c r="R42" s="16">
        <v>8</v>
      </c>
      <c r="S42" s="16">
        <v>7</v>
      </c>
      <c r="T42" s="16">
        <v>5</v>
      </c>
      <c r="U42" s="16">
        <v>11</v>
      </c>
      <c r="V42" s="16">
        <v>9</v>
      </c>
    </row>
    <row r="43" spans="1:22" ht="18" customHeight="1">
      <c r="A43" s="74" t="s">
        <v>110</v>
      </c>
      <c r="B43" s="16">
        <v>1</v>
      </c>
      <c r="C43" s="16">
        <v>1</v>
      </c>
      <c r="D43" s="16">
        <v>1</v>
      </c>
      <c r="E43" s="16">
        <v>2</v>
      </c>
      <c r="F43" s="16">
        <v>4</v>
      </c>
      <c r="G43" s="16">
        <v>4</v>
      </c>
      <c r="H43" s="16">
        <v>6</v>
      </c>
      <c r="I43" s="16">
        <v>5</v>
      </c>
      <c r="J43" s="16">
        <v>3</v>
      </c>
      <c r="K43" s="16">
        <v>6</v>
      </c>
      <c r="L43" s="16">
        <v>4</v>
      </c>
      <c r="M43" s="16">
        <v>4</v>
      </c>
      <c r="N43" s="16">
        <v>3</v>
      </c>
      <c r="O43" s="16">
        <v>1</v>
      </c>
      <c r="P43" s="16">
        <v>1</v>
      </c>
      <c r="Q43" s="16">
        <v>1</v>
      </c>
      <c r="R43" s="16">
        <v>1</v>
      </c>
      <c r="S43" s="16">
        <v>3</v>
      </c>
      <c r="T43" s="16">
        <v>3</v>
      </c>
      <c r="U43" s="16">
        <v>5</v>
      </c>
      <c r="V43" s="16">
        <v>5</v>
      </c>
    </row>
    <row r="44" spans="1:22" ht="18" customHeight="1">
      <c r="A44" s="74" t="s">
        <v>111</v>
      </c>
      <c r="B44" s="16">
        <v>0</v>
      </c>
      <c r="C44" s="16">
        <v>1</v>
      </c>
      <c r="D44" s="16">
        <v>1</v>
      </c>
      <c r="E44" s="16">
        <v>1</v>
      </c>
      <c r="F44" s="16">
        <v>1</v>
      </c>
      <c r="G44" s="16">
        <v>1</v>
      </c>
      <c r="H44" s="16">
        <v>2</v>
      </c>
      <c r="I44" s="16">
        <v>2</v>
      </c>
      <c r="J44" s="16">
        <v>3</v>
      </c>
      <c r="K44" s="16">
        <v>3</v>
      </c>
      <c r="L44" s="16">
        <v>3</v>
      </c>
      <c r="M44" s="16">
        <v>3</v>
      </c>
      <c r="N44" s="16">
        <v>2</v>
      </c>
      <c r="O44" s="16">
        <v>2</v>
      </c>
      <c r="P44" s="16">
        <v>2</v>
      </c>
      <c r="Q44" s="16">
        <v>1</v>
      </c>
      <c r="R44" s="16">
        <v>1</v>
      </c>
      <c r="S44" s="16">
        <v>2</v>
      </c>
      <c r="T44" s="16">
        <v>1</v>
      </c>
      <c r="U44" s="16">
        <v>2</v>
      </c>
      <c r="V44" s="16">
        <v>2</v>
      </c>
    </row>
    <row r="45" spans="1:22" ht="18" customHeight="1">
      <c r="A45" s="74" t="s">
        <v>112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1</v>
      </c>
      <c r="K45" s="16">
        <v>1</v>
      </c>
      <c r="L45" s="16">
        <v>1</v>
      </c>
      <c r="M45" s="16">
        <v>1</v>
      </c>
      <c r="N45" s="16">
        <v>1</v>
      </c>
      <c r="O45" s="16">
        <v>1</v>
      </c>
      <c r="P45" s="16">
        <v>1</v>
      </c>
      <c r="Q45" s="16">
        <v>1</v>
      </c>
      <c r="R45" s="16">
        <v>2</v>
      </c>
      <c r="S45" s="16">
        <v>3</v>
      </c>
      <c r="T45" s="16">
        <v>4</v>
      </c>
      <c r="U45" s="16">
        <v>4</v>
      </c>
      <c r="V45" s="16">
        <v>2</v>
      </c>
    </row>
    <row r="46" spans="1:22" ht="18" customHeight="1">
      <c r="A46" s="108" t="s">
        <v>113</v>
      </c>
      <c r="B46" s="107">
        <f>SUM(B30:B45)</f>
        <v>39</v>
      </c>
      <c r="C46" s="107">
        <f t="shared" ref="C46:U46" si="2">SUM(C30:C45)</f>
        <v>54</v>
      </c>
      <c r="D46" s="107">
        <f t="shared" si="2"/>
        <v>72</v>
      </c>
      <c r="E46" s="107">
        <f t="shared" si="2"/>
        <v>110</v>
      </c>
      <c r="F46" s="107">
        <f t="shared" si="2"/>
        <v>138</v>
      </c>
      <c r="G46" s="107">
        <f t="shared" si="2"/>
        <v>152</v>
      </c>
      <c r="H46" s="107">
        <f t="shared" si="2"/>
        <v>189</v>
      </c>
      <c r="I46" s="107">
        <f t="shared" si="2"/>
        <v>193</v>
      </c>
      <c r="J46" s="107">
        <f t="shared" si="2"/>
        <v>186</v>
      </c>
      <c r="K46" s="107">
        <f t="shared" si="2"/>
        <v>183</v>
      </c>
      <c r="L46" s="107">
        <f t="shared" si="2"/>
        <v>169</v>
      </c>
      <c r="M46" s="107">
        <f t="shared" si="2"/>
        <v>159</v>
      </c>
      <c r="N46" s="107">
        <f t="shared" si="2"/>
        <v>124</v>
      </c>
      <c r="O46" s="107">
        <f t="shared" si="2"/>
        <v>118</v>
      </c>
      <c r="P46" s="107">
        <f t="shared" si="2"/>
        <v>116</v>
      </c>
      <c r="Q46" s="107">
        <f t="shared" si="2"/>
        <v>107</v>
      </c>
      <c r="R46" s="107">
        <f t="shared" si="2"/>
        <v>118</v>
      </c>
      <c r="S46" s="107">
        <f t="shared" si="2"/>
        <v>132</v>
      </c>
      <c r="T46" s="107">
        <f t="shared" si="2"/>
        <v>129</v>
      </c>
      <c r="U46" s="107">
        <f t="shared" si="2"/>
        <v>131</v>
      </c>
      <c r="V46" s="117">
        <f>SUM(V30:V45)</f>
        <v>118</v>
      </c>
    </row>
    <row r="47" spans="1:22" ht="18" customHeight="1">
      <c r="A47" s="109" t="s">
        <v>114</v>
      </c>
      <c r="B47" s="105">
        <f>B48-B46</f>
        <v>7</v>
      </c>
      <c r="C47" s="105">
        <f t="shared" ref="C47:U47" si="3">C48-C46</f>
        <v>10</v>
      </c>
      <c r="D47" s="105">
        <f t="shared" si="3"/>
        <v>10</v>
      </c>
      <c r="E47" s="105">
        <f t="shared" si="3"/>
        <v>15</v>
      </c>
      <c r="F47" s="105">
        <f t="shared" si="3"/>
        <v>15</v>
      </c>
      <c r="G47" s="105">
        <f t="shared" si="3"/>
        <v>21</v>
      </c>
      <c r="H47" s="105">
        <f t="shared" si="3"/>
        <v>31</v>
      </c>
      <c r="I47" s="105">
        <f t="shared" si="3"/>
        <v>28</v>
      </c>
      <c r="J47" s="105">
        <f t="shared" si="3"/>
        <v>31</v>
      </c>
      <c r="K47" s="105">
        <f t="shared" si="3"/>
        <v>30</v>
      </c>
      <c r="L47" s="105">
        <f t="shared" si="3"/>
        <v>26</v>
      </c>
      <c r="M47" s="105">
        <f t="shared" si="3"/>
        <v>21</v>
      </c>
      <c r="N47" s="105">
        <f t="shared" si="3"/>
        <v>21</v>
      </c>
      <c r="O47" s="105">
        <f t="shared" si="3"/>
        <v>19</v>
      </c>
      <c r="P47" s="105">
        <f t="shared" si="3"/>
        <v>17</v>
      </c>
      <c r="Q47" s="105">
        <f t="shared" si="3"/>
        <v>13</v>
      </c>
      <c r="R47" s="105">
        <f t="shared" si="3"/>
        <v>17</v>
      </c>
      <c r="S47" s="105">
        <f t="shared" si="3"/>
        <v>11</v>
      </c>
      <c r="T47" s="105">
        <f t="shared" si="3"/>
        <v>11</v>
      </c>
      <c r="U47" s="105">
        <f t="shared" si="3"/>
        <v>16</v>
      </c>
      <c r="V47" s="16">
        <f>V48-V46</f>
        <v>22</v>
      </c>
    </row>
    <row r="48" spans="1:22" ht="18" customHeight="1">
      <c r="A48" s="95" t="s">
        <v>38</v>
      </c>
      <c r="B48" s="61">
        <v>46</v>
      </c>
      <c r="C48" s="61">
        <v>64</v>
      </c>
      <c r="D48" s="61">
        <v>82</v>
      </c>
      <c r="E48" s="61">
        <v>125</v>
      </c>
      <c r="F48" s="61">
        <v>153</v>
      </c>
      <c r="G48" s="61">
        <v>173</v>
      </c>
      <c r="H48" s="61">
        <v>220</v>
      </c>
      <c r="I48" s="61">
        <v>221</v>
      </c>
      <c r="J48" s="61">
        <v>217</v>
      </c>
      <c r="K48" s="61">
        <v>213</v>
      </c>
      <c r="L48" s="61">
        <v>195</v>
      </c>
      <c r="M48" s="61">
        <v>180</v>
      </c>
      <c r="N48" s="61">
        <v>145</v>
      </c>
      <c r="O48" s="61">
        <v>137</v>
      </c>
      <c r="P48" s="61">
        <v>133</v>
      </c>
      <c r="Q48" s="61">
        <v>120</v>
      </c>
      <c r="R48" s="61">
        <v>135</v>
      </c>
      <c r="S48" s="61">
        <v>143</v>
      </c>
      <c r="T48" s="61">
        <v>140</v>
      </c>
      <c r="U48" s="110">
        <v>147</v>
      </c>
      <c r="V48" s="110">
        <v>140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2" ht="18" customHeight="1">
      <c r="A50" s="72" t="s">
        <v>115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3" spans="1:22" ht="18" customHeight="1">
      <c r="A53" s="59" t="s">
        <v>49</v>
      </c>
      <c r="B53" s="92">
        <v>2002</v>
      </c>
      <c r="C53" s="92">
        <v>2003</v>
      </c>
      <c r="D53" s="92">
        <v>2004</v>
      </c>
      <c r="E53" s="92">
        <v>2005</v>
      </c>
      <c r="F53" s="92">
        <v>2006</v>
      </c>
      <c r="G53" s="92">
        <v>2007</v>
      </c>
      <c r="H53" s="92">
        <v>2008</v>
      </c>
      <c r="I53" s="92">
        <v>2009</v>
      </c>
      <c r="J53" s="92">
        <v>2010</v>
      </c>
      <c r="K53" s="92">
        <v>2011</v>
      </c>
      <c r="L53" s="92">
        <v>2012</v>
      </c>
      <c r="M53" s="92">
        <v>2013</v>
      </c>
      <c r="N53" s="92">
        <v>2014</v>
      </c>
      <c r="O53" s="92">
        <v>2015</v>
      </c>
      <c r="P53" s="92">
        <v>2016</v>
      </c>
      <c r="Q53" s="92">
        <v>2017</v>
      </c>
      <c r="R53" s="92">
        <v>2018</v>
      </c>
      <c r="S53" s="92">
        <v>2019</v>
      </c>
      <c r="T53" s="92">
        <v>2020</v>
      </c>
      <c r="U53" s="92">
        <v>2021</v>
      </c>
      <c r="V53" s="92">
        <v>2022</v>
      </c>
    </row>
    <row r="54" spans="1:22" ht="18" customHeight="1">
      <c r="A54" s="73" t="s">
        <v>96</v>
      </c>
      <c r="B54" s="16">
        <v>5</v>
      </c>
      <c r="C54" s="16">
        <v>3</v>
      </c>
      <c r="D54" s="16">
        <v>3</v>
      </c>
      <c r="E54" s="16">
        <v>3</v>
      </c>
      <c r="F54" s="16">
        <v>4</v>
      </c>
      <c r="G54" s="16">
        <v>3</v>
      </c>
      <c r="H54" s="16">
        <v>3</v>
      </c>
      <c r="I54" s="16">
        <v>2</v>
      </c>
      <c r="J54" s="16">
        <v>3</v>
      </c>
      <c r="K54" s="16">
        <v>3</v>
      </c>
      <c r="L54" s="16">
        <v>3</v>
      </c>
      <c r="M54" s="16">
        <v>1</v>
      </c>
      <c r="N54" s="16">
        <v>1</v>
      </c>
      <c r="O54" s="16">
        <v>1</v>
      </c>
      <c r="P54" s="16">
        <v>1</v>
      </c>
      <c r="Q54" s="16">
        <v>1</v>
      </c>
      <c r="R54" s="16">
        <v>2</v>
      </c>
      <c r="S54" s="16">
        <v>3</v>
      </c>
      <c r="T54" s="16">
        <v>3</v>
      </c>
      <c r="U54" s="16">
        <v>3</v>
      </c>
      <c r="V54" s="16">
        <v>3</v>
      </c>
    </row>
    <row r="55" spans="1:22" ht="18" customHeight="1">
      <c r="A55" s="74" t="s">
        <v>97</v>
      </c>
      <c r="B55" s="16">
        <v>6</v>
      </c>
      <c r="C55" s="16">
        <v>7</v>
      </c>
      <c r="D55" s="16">
        <v>8</v>
      </c>
      <c r="E55" s="16">
        <v>7</v>
      </c>
      <c r="F55" s="16">
        <v>9</v>
      </c>
      <c r="G55" s="16">
        <v>12</v>
      </c>
      <c r="H55" s="16">
        <v>12</v>
      </c>
      <c r="I55" s="16">
        <v>13</v>
      </c>
      <c r="J55" s="16">
        <v>13</v>
      </c>
      <c r="K55" s="16">
        <v>11</v>
      </c>
      <c r="L55" s="16">
        <v>10</v>
      </c>
      <c r="M55" s="16">
        <v>9</v>
      </c>
      <c r="N55" s="16">
        <v>9</v>
      </c>
      <c r="O55" s="16">
        <v>9</v>
      </c>
      <c r="P55" s="16">
        <v>8</v>
      </c>
      <c r="Q55" s="16">
        <v>8</v>
      </c>
      <c r="R55" s="16">
        <v>8</v>
      </c>
      <c r="S55" s="16">
        <v>7</v>
      </c>
      <c r="T55" s="16">
        <v>7</v>
      </c>
      <c r="U55" s="16">
        <v>7</v>
      </c>
      <c r="V55" s="16">
        <v>7</v>
      </c>
    </row>
    <row r="56" spans="1:22" ht="18" customHeight="1">
      <c r="A56" s="74" t="s">
        <v>98</v>
      </c>
      <c r="B56" s="16">
        <v>0</v>
      </c>
      <c r="C56" s="16">
        <v>1</v>
      </c>
      <c r="D56" s="16">
        <v>1</v>
      </c>
      <c r="E56" s="16">
        <v>3</v>
      </c>
      <c r="F56" s="16">
        <v>5</v>
      </c>
      <c r="G56" s="16">
        <v>5</v>
      </c>
      <c r="H56" s="16">
        <v>4</v>
      </c>
      <c r="I56" s="16">
        <v>3</v>
      </c>
      <c r="J56" s="16">
        <v>3</v>
      </c>
      <c r="K56" s="16">
        <v>3</v>
      </c>
      <c r="L56" s="16">
        <v>4</v>
      </c>
      <c r="M56" s="16">
        <v>5</v>
      </c>
      <c r="N56" s="16">
        <v>4</v>
      </c>
      <c r="O56" s="16">
        <v>4</v>
      </c>
      <c r="P56" s="16">
        <v>3</v>
      </c>
      <c r="Q56" s="16">
        <v>2</v>
      </c>
      <c r="R56" s="16">
        <v>2</v>
      </c>
      <c r="S56" s="16">
        <v>3</v>
      </c>
      <c r="T56" s="16">
        <v>5</v>
      </c>
      <c r="U56" s="16">
        <v>4</v>
      </c>
      <c r="V56" s="16">
        <v>2</v>
      </c>
    </row>
    <row r="57" spans="1:22" ht="18" customHeight="1">
      <c r="A57" s="74" t="s">
        <v>99</v>
      </c>
      <c r="B57" s="16">
        <v>16</v>
      </c>
      <c r="C57" s="16">
        <v>19</v>
      </c>
      <c r="D57" s="16">
        <v>34</v>
      </c>
      <c r="E57" s="16">
        <v>59</v>
      </c>
      <c r="F57" s="16">
        <v>70</v>
      </c>
      <c r="G57" s="16">
        <v>82</v>
      </c>
      <c r="H57" s="16">
        <v>113</v>
      </c>
      <c r="I57" s="16">
        <v>128</v>
      </c>
      <c r="J57" s="16">
        <v>134</v>
      </c>
      <c r="K57" s="16">
        <v>141</v>
      </c>
      <c r="L57" s="16">
        <v>150</v>
      </c>
      <c r="M57" s="16">
        <v>135</v>
      </c>
      <c r="N57" s="16">
        <v>108</v>
      </c>
      <c r="O57" s="16">
        <v>102</v>
      </c>
      <c r="P57" s="16">
        <v>101</v>
      </c>
      <c r="Q57" s="16">
        <v>87</v>
      </c>
      <c r="R57" s="16">
        <v>89</v>
      </c>
      <c r="S57" s="16">
        <v>78</v>
      </c>
      <c r="T57" s="16">
        <v>75</v>
      </c>
      <c r="U57" s="16">
        <v>66</v>
      </c>
      <c r="V57" s="16">
        <v>59</v>
      </c>
    </row>
    <row r="58" spans="1:22" ht="18" customHeight="1">
      <c r="A58" s="74" t="s">
        <v>100</v>
      </c>
      <c r="B58" s="16">
        <v>0</v>
      </c>
      <c r="C58" s="16">
        <v>0</v>
      </c>
      <c r="D58" s="16">
        <v>0</v>
      </c>
      <c r="E58" s="16">
        <v>0</v>
      </c>
      <c r="F58" s="16">
        <v>1</v>
      </c>
      <c r="G58" s="16">
        <v>0</v>
      </c>
      <c r="H58" s="16">
        <v>0</v>
      </c>
      <c r="I58" s="16">
        <v>0</v>
      </c>
      <c r="J58" s="16">
        <v>0</v>
      </c>
      <c r="K58" s="16">
        <v>1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2</v>
      </c>
    </row>
    <row r="59" spans="1:22" ht="18" customHeight="1">
      <c r="A59" s="74" t="s">
        <v>101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2</v>
      </c>
      <c r="J59" s="16">
        <v>0</v>
      </c>
      <c r="K59" s="16">
        <v>1</v>
      </c>
      <c r="L59" s="16">
        <v>2</v>
      </c>
      <c r="M59" s="16">
        <v>4</v>
      </c>
      <c r="N59" s="16">
        <v>5</v>
      </c>
      <c r="O59" s="16">
        <v>6</v>
      </c>
      <c r="P59" s="16">
        <v>6</v>
      </c>
      <c r="Q59" s="16">
        <v>6</v>
      </c>
      <c r="R59" s="16">
        <v>5</v>
      </c>
      <c r="S59" s="16">
        <v>9</v>
      </c>
      <c r="T59" s="16">
        <v>10</v>
      </c>
      <c r="U59" s="16">
        <v>8</v>
      </c>
      <c r="V59" s="16">
        <v>8</v>
      </c>
    </row>
    <row r="60" spans="1:22" ht="18" customHeight="1">
      <c r="A60" s="74" t="s">
        <v>102</v>
      </c>
      <c r="B60" s="16">
        <v>2</v>
      </c>
      <c r="C60" s="16">
        <v>3</v>
      </c>
      <c r="D60" s="16">
        <v>3</v>
      </c>
      <c r="E60" s="16">
        <v>3</v>
      </c>
      <c r="F60" s="16">
        <v>0</v>
      </c>
      <c r="G60" s="16">
        <v>1</v>
      </c>
      <c r="H60" s="16">
        <v>1</v>
      </c>
      <c r="I60" s="16">
        <v>1</v>
      </c>
      <c r="J60" s="16">
        <v>2</v>
      </c>
      <c r="K60" s="16">
        <v>2</v>
      </c>
      <c r="L60" s="16">
        <v>2</v>
      </c>
      <c r="M60" s="16">
        <v>2</v>
      </c>
      <c r="N60" s="16">
        <v>2</v>
      </c>
      <c r="O60" s="16">
        <v>2</v>
      </c>
      <c r="P60" s="16">
        <v>2</v>
      </c>
      <c r="Q60" s="16">
        <v>2</v>
      </c>
      <c r="R60" s="16">
        <v>2</v>
      </c>
      <c r="S60" s="16">
        <v>3</v>
      </c>
      <c r="T60" s="16">
        <v>1</v>
      </c>
      <c r="U60" s="16">
        <v>2</v>
      </c>
      <c r="V60" s="16">
        <v>2</v>
      </c>
    </row>
    <row r="61" spans="1:22" ht="18" customHeight="1">
      <c r="A61" s="74" t="s">
        <v>103</v>
      </c>
      <c r="B61" s="16" t="s">
        <v>104</v>
      </c>
      <c r="C61" s="16" t="s">
        <v>104</v>
      </c>
      <c r="D61" s="16" t="s">
        <v>104</v>
      </c>
      <c r="E61" s="16" t="s">
        <v>104</v>
      </c>
      <c r="F61" s="16" t="s">
        <v>104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1</v>
      </c>
      <c r="S61" s="16">
        <v>7</v>
      </c>
      <c r="T61" s="16">
        <v>8</v>
      </c>
      <c r="U61" s="16">
        <v>6</v>
      </c>
      <c r="V61" s="16">
        <v>5</v>
      </c>
    </row>
    <row r="62" spans="1:22" ht="18" customHeight="1">
      <c r="A62" s="74" t="s">
        <v>105</v>
      </c>
      <c r="B62" s="16">
        <v>1</v>
      </c>
      <c r="C62" s="16">
        <v>0</v>
      </c>
      <c r="D62" s="16">
        <v>0</v>
      </c>
      <c r="E62" s="16">
        <v>0</v>
      </c>
      <c r="F62" s="16">
        <v>0</v>
      </c>
      <c r="G62" s="16">
        <v>1</v>
      </c>
      <c r="H62" s="16">
        <v>1</v>
      </c>
      <c r="I62" s="16">
        <v>1</v>
      </c>
      <c r="J62" s="16">
        <v>1</v>
      </c>
      <c r="K62" s="16">
        <v>1</v>
      </c>
      <c r="L62" s="16">
        <v>2</v>
      </c>
      <c r="M62" s="16">
        <v>4</v>
      </c>
      <c r="N62" s="16">
        <v>3</v>
      </c>
      <c r="O62" s="16">
        <v>4</v>
      </c>
      <c r="P62" s="16">
        <v>3</v>
      </c>
      <c r="Q62" s="16">
        <v>3</v>
      </c>
      <c r="R62" s="16">
        <v>3</v>
      </c>
      <c r="S62" s="16">
        <v>3</v>
      </c>
      <c r="T62" s="16">
        <v>3</v>
      </c>
      <c r="U62" s="16">
        <v>3</v>
      </c>
      <c r="V62" s="16">
        <v>3</v>
      </c>
    </row>
    <row r="63" spans="1:22" ht="18" customHeight="1">
      <c r="A63" s="74" t="s">
        <v>106</v>
      </c>
      <c r="B63" s="16">
        <v>4</v>
      </c>
      <c r="C63" s="16">
        <v>5</v>
      </c>
      <c r="D63" s="16">
        <v>5</v>
      </c>
      <c r="E63" s="16">
        <v>7</v>
      </c>
      <c r="F63" s="16">
        <v>7</v>
      </c>
      <c r="G63" s="16">
        <v>8</v>
      </c>
      <c r="H63" s="16">
        <v>7</v>
      </c>
      <c r="I63" s="16">
        <v>4</v>
      </c>
      <c r="J63" s="16">
        <v>3</v>
      </c>
      <c r="K63" s="16">
        <v>4</v>
      </c>
      <c r="L63" s="16">
        <v>3</v>
      </c>
      <c r="M63" s="16">
        <v>4</v>
      </c>
      <c r="N63" s="16">
        <v>1</v>
      </c>
      <c r="O63" s="16">
        <v>1</v>
      </c>
      <c r="P63" s="16">
        <v>2</v>
      </c>
      <c r="Q63" s="16">
        <v>3</v>
      </c>
      <c r="R63" s="16">
        <v>2</v>
      </c>
      <c r="S63" s="16">
        <v>7</v>
      </c>
      <c r="T63" s="16">
        <v>6</v>
      </c>
      <c r="U63" s="16">
        <v>4</v>
      </c>
      <c r="V63" s="16">
        <v>8</v>
      </c>
    </row>
    <row r="64" spans="1:22" ht="18" customHeight="1">
      <c r="A64" s="74" t="s">
        <v>107</v>
      </c>
      <c r="B64" s="16">
        <v>8</v>
      </c>
      <c r="C64" s="16">
        <v>3</v>
      </c>
      <c r="D64" s="16">
        <v>11</v>
      </c>
      <c r="E64" s="16">
        <v>9</v>
      </c>
      <c r="F64" s="16">
        <v>8</v>
      </c>
      <c r="G64" s="16">
        <v>15</v>
      </c>
      <c r="H64" s="16">
        <v>16</v>
      </c>
      <c r="I64" s="16">
        <v>15</v>
      </c>
      <c r="J64" s="16">
        <v>14</v>
      </c>
      <c r="K64" s="16">
        <v>11</v>
      </c>
      <c r="L64" s="16">
        <v>10</v>
      </c>
      <c r="M64" s="16">
        <v>7</v>
      </c>
      <c r="N64" s="16">
        <v>8</v>
      </c>
      <c r="O64" s="16">
        <v>7</v>
      </c>
      <c r="P64" s="16">
        <v>7</v>
      </c>
      <c r="Q64" s="16">
        <v>7</v>
      </c>
      <c r="R64" s="16">
        <v>8</v>
      </c>
      <c r="S64" s="16">
        <v>10</v>
      </c>
      <c r="T64" s="16">
        <v>9</v>
      </c>
      <c r="U64" s="16">
        <v>9</v>
      </c>
      <c r="V64" s="16">
        <v>11</v>
      </c>
    </row>
    <row r="65" spans="1:22" ht="18" customHeight="1">
      <c r="A65" s="74" t="s">
        <v>108</v>
      </c>
      <c r="B65" s="16">
        <v>0</v>
      </c>
      <c r="C65" s="16">
        <v>1</v>
      </c>
      <c r="D65" s="16">
        <v>1</v>
      </c>
      <c r="E65" s="16">
        <v>6</v>
      </c>
      <c r="F65" s="16">
        <v>10</v>
      </c>
      <c r="G65" s="16">
        <v>9</v>
      </c>
      <c r="H65" s="16">
        <v>16</v>
      </c>
      <c r="I65" s="16">
        <v>13</v>
      </c>
      <c r="J65" s="16">
        <v>12</v>
      </c>
      <c r="K65" s="16">
        <v>9</v>
      </c>
      <c r="L65" s="16">
        <v>8</v>
      </c>
      <c r="M65" s="16">
        <v>5</v>
      </c>
      <c r="N65" s="16">
        <v>4</v>
      </c>
      <c r="O65" s="16">
        <v>4</v>
      </c>
      <c r="P65" s="16">
        <v>2</v>
      </c>
      <c r="Q65" s="16">
        <v>2</v>
      </c>
      <c r="R65" s="16">
        <v>5</v>
      </c>
      <c r="S65" s="16">
        <v>4</v>
      </c>
      <c r="T65" s="16">
        <v>6</v>
      </c>
      <c r="U65" s="16">
        <v>6</v>
      </c>
      <c r="V65" s="16">
        <v>7</v>
      </c>
    </row>
    <row r="66" spans="1:22" ht="18" customHeight="1">
      <c r="A66" s="74" t="s">
        <v>109</v>
      </c>
      <c r="B66" s="16">
        <v>10</v>
      </c>
      <c r="C66" s="16">
        <v>9</v>
      </c>
      <c r="D66" s="16">
        <v>11</v>
      </c>
      <c r="E66" s="16">
        <v>12</v>
      </c>
      <c r="F66" s="16">
        <v>10</v>
      </c>
      <c r="G66" s="16">
        <v>9</v>
      </c>
      <c r="H66" s="16">
        <v>8</v>
      </c>
      <c r="I66" s="16">
        <v>9</v>
      </c>
      <c r="J66" s="16">
        <v>10</v>
      </c>
      <c r="K66" s="16">
        <v>7</v>
      </c>
      <c r="L66" s="16">
        <v>7</v>
      </c>
      <c r="M66" s="16">
        <v>9</v>
      </c>
      <c r="N66" s="16">
        <v>8</v>
      </c>
      <c r="O66" s="16">
        <v>12</v>
      </c>
      <c r="P66" s="16">
        <v>11</v>
      </c>
      <c r="Q66" s="16">
        <v>7</v>
      </c>
      <c r="R66" s="16">
        <v>9</v>
      </c>
      <c r="S66" s="16">
        <v>10</v>
      </c>
      <c r="T66" s="16">
        <v>11</v>
      </c>
      <c r="U66" s="16">
        <v>15</v>
      </c>
      <c r="V66" s="16">
        <v>14</v>
      </c>
    </row>
    <row r="67" spans="1:22" ht="18" customHeight="1">
      <c r="A67" s="74" t="s">
        <v>110</v>
      </c>
      <c r="B67" s="16">
        <v>2</v>
      </c>
      <c r="C67" s="16">
        <v>2</v>
      </c>
      <c r="D67" s="16">
        <v>4</v>
      </c>
      <c r="E67" s="16">
        <v>6</v>
      </c>
      <c r="F67" s="16">
        <v>6</v>
      </c>
      <c r="G67" s="16">
        <v>5</v>
      </c>
      <c r="H67" s="16">
        <v>6</v>
      </c>
      <c r="I67" s="16">
        <v>6</v>
      </c>
      <c r="J67" s="16">
        <v>3</v>
      </c>
      <c r="K67" s="16">
        <v>4</v>
      </c>
      <c r="L67" s="16">
        <v>4</v>
      </c>
      <c r="M67" s="16">
        <v>4</v>
      </c>
      <c r="N67" s="16">
        <v>1</v>
      </c>
      <c r="O67" s="16">
        <v>1</v>
      </c>
      <c r="P67" s="16">
        <v>2</v>
      </c>
      <c r="Q67" s="16">
        <v>1</v>
      </c>
      <c r="R67" s="16">
        <v>1</v>
      </c>
      <c r="S67" s="16">
        <v>3</v>
      </c>
      <c r="T67" s="16">
        <v>4</v>
      </c>
      <c r="U67" s="16">
        <v>2</v>
      </c>
      <c r="V67" s="16">
        <v>4</v>
      </c>
    </row>
    <row r="68" spans="1:22" ht="18" customHeight="1">
      <c r="A68" s="74" t="s">
        <v>111</v>
      </c>
      <c r="B68" s="16">
        <v>0</v>
      </c>
      <c r="C68" s="16">
        <v>0</v>
      </c>
      <c r="D68" s="16">
        <v>0</v>
      </c>
      <c r="E68" s="16">
        <v>0</v>
      </c>
      <c r="F68" s="16">
        <v>2</v>
      </c>
      <c r="G68" s="16">
        <v>3</v>
      </c>
      <c r="H68" s="16">
        <v>7</v>
      </c>
      <c r="I68" s="16">
        <v>8</v>
      </c>
      <c r="J68" s="16">
        <v>8</v>
      </c>
      <c r="K68" s="16">
        <v>5</v>
      </c>
      <c r="L68" s="16">
        <v>6</v>
      </c>
      <c r="M68" s="16">
        <v>6</v>
      </c>
      <c r="N68" s="16">
        <v>6</v>
      </c>
      <c r="O68" s="16">
        <v>4</v>
      </c>
      <c r="P68" s="16">
        <v>3</v>
      </c>
      <c r="Q68" s="16">
        <v>2</v>
      </c>
      <c r="R68" s="16">
        <v>1</v>
      </c>
      <c r="S68" s="16">
        <v>1</v>
      </c>
      <c r="T68" s="16">
        <v>1</v>
      </c>
      <c r="U68" s="16">
        <v>1</v>
      </c>
      <c r="V68" s="16">
        <v>1</v>
      </c>
    </row>
    <row r="69" spans="1:22" ht="18" customHeight="1">
      <c r="A69" s="74" t="s">
        <v>112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1</v>
      </c>
      <c r="H69" s="16">
        <v>1</v>
      </c>
      <c r="I69" s="16">
        <v>2</v>
      </c>
      <c r="J69" s="16">
        <v>3</v>
      </c>
      <c r="K69" s="16">
        <v>1</v>
      </c>
      <c r="L69" s="16">
        <v>2</v>
      </c>
      <c r="M69" s="16">
        <v>3</v>
      </c>
      <c r="N69" s="16">
        <v>3</v>
      </c>
      <c r="O69" s="16">
        <v>2</v>
      </c>
      <c r="P69" s="16">
        <v>2</v>
      </c>
      <c r="Q69" s="16">
        <v>1</v>
      </c>
      <c r="R69" s="16">
        <v>2</v>
      </c>
      <c r="S69" s="16">
        <v>1</v>
      </c>
      <c r="T69" s="16">
        <v>1</v>
      </c>
      <c r="U69" s="16">
        <v>3</v>
      </c>
      <c r="V69" s="16">
        <v>3</v>
      </c>
    </row>
    <row r="70" spans="1:22" ht="18" customHeight="1">
      <c r="A70" s="108" t="s">
        <v>113</v>
      </c>
      <c r="B70" s="107">
        <f>SUM(B54:B69)</f>
        <v>54</v>
      </c>
      <c r="C70" s="107">
        <f t="shared" ref="C70:U70" si="4">SUM(C54:C69)</f>
        <v>53</v>
      </c>
      <c r="D70" s="107">
        <f t="shared" si="4"/>
        <v>81</v>
      </c>
      <c r="E70" s="107">
        <f t="shared" si="4"/>
        <v>115</v>
      </c>
      <c r="F70" s="107">
        <f t="shared" si="4"/>
        <v>132</v>
      </c>
      <c r="G70" s="107">
        <f t="shared" si="4"/>
        <v>154</v>
      </c>
      <c r="H70" s="107">
        <f t="shared" si="4"/>
        <v>195</v>
      </c>
      <c r="I70" s="107">
        <f t="shared" si="4"/>
        <v>207</v>
      </c>
      <c r="J70" s="107">
        <f t="shared" si="4"/>
        <v>209</v>
      </c>
      <c r="K70" s="107">
        <f t="shared" si="4"/>
        <v>204</v>
      </c>
      <c r="L70" s="107">
        <f t="shared" si="4"/>
        <v>213</v>
      </c>
      <c r="M70" s="107">
        <f t="shared" si="4"/>
        <v>198</v>
      </c>
      <c r="N70" s="107">
        <f t="shared" si="4"/>
        <v>163</v>
      </c>
      <c r="O70" s="107">
        <f t="shared" si="4"/>
        <v>159</v>
      </c>
      <c r="P70" s="107">
        <f t="shared" si="4"/>
        <v>153</v>
      </c>
      <c r="Q70" s="107">
        <f t="shared" si="4"/>
        <v>132</v>
      </c>
      <c r="R70" s="107">
        <f t="shared" si="4"/>
        <v>140</v>
      </c>
      <c r="S70" s="107">
        <f t="shared" si="4"/>
        <v>149</v>
      </c>
      <c r="T70" s="107">
        <f t="shared" si="4"/>
        <v>150</v>
      </c>
      <c r="U70" s="107">
        <f t="shared" si="4"/>
        <v>139</v>
      </c>
      <c r="V70" s="117">
        <f>SUM(V54:V69)</f>
        <v>139</v>
      </c>
    </row>
    <row r="71" spans="1:22" ht="18" customHeight="1">
      <c r="A71" s="109" t="s">
        <v>114</v>
      </c>
      <c r="B71" s="105">
        <f>B72-B70</f>
        <v>6</v>
      </c>
      <c r="C71" s="105">
        <f t="shared" ref="C71:U71" si="5">C72-C70</f>
        <v>11</v>
      </c>
      <c r="D71" s="105">
        <f t="shared" si="5"/>
        <v>6</v>
      </c>
      <c r="E71" s="105">
        <f t="shared" si="5"/>
        <v>9</v>
      </c>
      <c r="F71" s="105">
        <f t="shared" si="5"/>
        <v>7</v>
      </c>
      <c r="G71" s="105">
        <f t="shared" si="5"/>
        <v>14</v>
      </c>
      <c r="H71" s="105">
        <f t="shared" si="5"/>
        <v>16</v>
      </c>
      <c r="I71" s="105">
        <f t="shared" si="5"/>
        <v>19</v>
      </c>
      <c r="J71" s="105">
        <f t="shared" si="5"/>
        <v>23</v>
      </c>
      <c r="K71" s="105">
        <f t="shared" si="5"/>
        <v>22</v>
      </c>
      <c r="L71" s="105">
        <f t="shared" si="5"/>
        <v>25</v>
      </c>
      <c r="M71" s="105">
        <f t="shared" si="5"/>
        <v>22</v>
      </c>
      <c r="N71" s="105">
        <f t="shared" si="5"/>
        <v>21</v>
      </c>
      <c r="O71" s="105">
        <f t="shared" si="5"/>
        <v>20</v>
      </c>
      <c r="P71" s="105">
        <f t="shared" si="5"/>
        <v>19</v>
      </c>
      <c r="Q71" s="105">
        <f t="shared" si="5"/>
        <v>20</v>
      </c>
      <c r="R71" s="105">
        <f t="shared" si="5"/>
        <v>26</v>
      </c>
      <c r="S71" s="105">
        <f t="shared" si="5"/>
        <v>14</v>
      </c>
      <c r="T71" s="105">
        <f t="shared" si="5"/>
        <v>13</v>
      </c>
      <c r="U71" s="105">
        <f t="shared" si="5"/>
        <v>22</v>
      </c>
      <c r="V71" s="16">
        <f>V72-V70</f>
        <v>24</v>
      </c>
    </row>
    <row r="72" spans="1:22" ht="18" customHeight="1">
      <c r="A72" s="95" t="s">
        <v>38</v>
      </c>
      <c r="B72" s="61">
        <v>60</v>
      </c>
      <c r="C72" s="61">
        <v>64</v>
      </c>
      <c r="D72" s="61">
        <v>87</v>
      </c>
      <c r="E72" s="61">
        <v>124</v>
      </c>
      <c r="F72" s="61">
        <v>139</v>
      </c>
      <c r="G72" s="61">
        <v>168</v>
      </c>
      <c r="H72" s="61">
        <v>211</v>
      </c>
      <c r="I72" s="61">
        <v>226</v>
      </c>
      <c r="J72" s="61">
        <v>232</v>
      </c>
      <c r="K72" s="61">
        <v>226</v>
      </c>
      <c r="L72" s="61">
        <v>238</v>
      </c>
      <c r="M72" s="61">
        <v>220</v>
      </c>
      <c r="N72" s="61">
        <v>184</v>
      </c>
      <c r="O72" s="61">
        <v>179</v>
      </c>
      <c r="P72" s="61">
        <v>172</v>
      </c>
      <c r="Q72" s="61">
        <v>152</v>
      </c>
      <c r="R72" s="61">
        <v>166</v>
      </c>
      <c r="S72" s="61">
        <v>163</v>
      </c>
      <c r="T72" s="61">
        <v>163</v>
      </c>
      <c r="U72" s="110">
        <v>161</v>
      </c>
      <c r="V72" s="110">
        <v>163</v>
      </c>
    </row>
    <row r="73" spans="1:22" ht="18" customHeight="1">
      <c r="A73" s="57" t="s">
        <v>52</v>
      </c>
    </row>
    <row r="74" spans="1:22">
      <c r="A74" s="72" t="s">
        <v>115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4"/>
  <sheetViews>
    <sheetView zoomScale="70" zoomScaleNormal="70" zoomScalePageLayoutView="70" workbookViewId="0">
      <selection activeCell="E22" sqref="E22"/>
    </sheetView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116</v>
      </c>
      <c r="B2" s="10"/>
      <c r="C2" s="10"/>
      <c r="D2" s="10"/>
      <c r="E2" s="11"/>
    </row>
    <row r="5" spans="1:22" ht="18" customHeight="1">
      <c r="A5" s="58" t="s">
        <v>14</v>
      </c>
      <c r="B5" s="92" t="s">
        <v>18</v>
      </c>
      <c r="C5" s="92" t="s">
        <v>19</v>
      </c>
      <c r="D5" s="92" t="s">
        <v>20</v>
      </c>
      <c r="E5" s="92" t="s">
        <v>21</v>
      </c>
      <c r="F5" s="92" t="s">
        <v>22</v>
      </c>
      <c r="G5" s="92" t="s">
        <v>23</v>
      </c>
      <c r="H5" s="92" t="s">
        <v>24</v>
      </c>
      <c r="I5" s="92" t="s">
        <v>25</v>
      </c>
      <c r="J5" s="92" t="s">
        <v>26</v>
      </c>
      <c r="K5" s="92" t="s">
        <v>27</v>
      </c>
      <c r="L5" s="92" t="s">
        <v>28</v>
      </c>
      <c r="M5" s="92" t="s">
        <v>29</v>
      </c>
      <c r="N5" s="92" t="s">
        <v>30</v>
      </c>
      <c r="O5" s="92" t="s">
        <v>31</v>
      </c>
      <c r="P5" s="92" t="s">
        <v>32</v>
      </c>
      <c r="Q5" s="92" t="s">
        <v>33</v>
      </c>
      <c r="R5" s="92" t="s">
        <v>34</v>
      </c>
      <c r="S5" s="92" t="s">
        <v>35</v>
      </c>
      <c r="T5" s="92" t="s">
        <v>36</v>
      </c>
      <c r="U5" s="102" t="s">
        <v>37</v>
      </c>
      <c r="V5" s="102" t="s">
        <v>51</v>
      </c>
    </row>
    <row r="6" spans="1:22" ht="18" customHeight="1">
      <c r="A6" s="96" t="s">
        <v>96</v>
      </c>
      <c r="B6" s="62">
        <v>6</v>
      </c>
      <c r="C6" s="62">
        <v>5</v>
      </c>
      <c r="D6" s="62">
        <v>6</v>
      </c>
      <c r="E6" s="62">
        <v>6</v>
      </c>
      <c r="F6" s="62">
        <v>7</v>
      </c>
      <c r="G6" s="62">
        <v>5</v>
      </c>
      <c r="H6" s="62">
        <v>4</v>
      </c>
      <c r="I6" s="62">
        <v>4</v>
      </c>
      <c r="J6" s="62">
        <v>3</v>
      </c>
      <c r="K6" s="62">
        <v>3</v>
      </c>
      <c r="L6" s="62">
        <v>3</v>
      </c>
      <c r="M6" s="62">
        <v>3</v>
      </c>
      <c r="N6" s="62">
        <v>3</v>
      </c>
      <c r="O6" s="62">
        <v>2</v>
      </c>
      <c r="P6" s="62">
        <v>2</v>
      </c>
      <c r="Q6" s="62">
        <v>2</v>
      </c>
      <c r="R6" s="62">
        <v>2</v>
      </c>
      <c r="S6" s="62">
        <v>4</v>
      </c>
      <c r="T6" s="62">
        <v>4</v>
      </c>
      <c r="U6" s="101">
        <v>6</v>
      </c>
      <c r="V6" s="101">
        <v>5</v>
      </c>
    </row>
    <row r="7" spans="1:22" ht="18" customHeight="1">
      <c r="A7" s="13" t="s">
        <v>97</v>
      </c>
      <c r="B7" s="16">
        <v>3</v>
      </c>
      <c r="C7" s="16">
        <v>3</v>
      </c>
      <c r="D7" s="16">
        <v>3</v>
      </c>
      <c r="E7" s="16">
        <v>3</v>
      </c>
      <c r="F7" s="16">
        <v>3</v>
      </c>
      <c r="G7" s="16">
        <v>5</v>
      </c>
      <c r="H7" s="16">
        <v>5</v>
      </c>
      <c r="I7" s="16">
        <v>5</v>
      </c>
      <c r="J7" s="16">
        <v>5</v>
      </c>
      <c r="K7" s="16">
        <v>5</v>
      </c>
      <c r="L7" s="16">
        <v>5</v>
      </c>
      <c r="M7" s="16">
        <v>3</v>
      </c>
      <c r="N7" s="16">
        <v>3</v>
      </c>
      <c r="O7" s="16">
        <v>3</v>
      </c>
      <c r="P7" s="16">
        <v>3</v>
      </c>
      <c r="Q7" s="16">
        <v>3</v>
      </c>
      <c r="R7" s="63">
        <v>3</v>
      </c>
      <c r="S7" s="63">
        <v>3</v>
      </c>
      <c r="T7" s="63">
        <v>3</v>
      </c>
      <c r="U7" s="99">
        <v>2</v>
      </c>
      <c r="V7" s="99">
        <v>3</v>
      </c>
    </row>
    <row r="8" spans="1:22" ht="18" customHeight="1">
      <c r="A8" s="13" t="s">
        <v>117</v>
      </c>
      <c r="B8" s="16">
        <v>2</v>
      </c>
      <c r="C8" s="16">
        <v>0</v>
      </c>
      <c r="D8" s="16">
        <v>0</v>
      </c>
      <c r="E8" s="16">
        <v>0</v>
      </c>
      <c r="F8" s="16">
        <v>1</v>
      </c>
      <c r="G8" s="16">
        <v>0</v>
      </c>
      <c r="H8" s="16">
        <v>0</v>
      </c>
      <c r="I8" s="16">
        <v>0</v>
      </c>
      <c r="J8" s="16">
        <v>0</v>
      </c>
      <c r="K8" s="16">
        <v>1</v>
      </c>
      <c r="L8" s="16">
        <v>1</v>
      </c>
      <c r="M8" s="16">
        <v>2</v>
      </c>
      <c r="N8" s="16">
        <v>1</v>
      </c>
      <c r="O8" s="16">
        <v>0</v>
      </c>
      <c r="P8" s="16">
        <v>1</v>
      </c>
      <c r="Q8" s="16">
        <v>2</v>
      </c>
      <c r="R8" s="16">
        <v>3</v>
      </c>
      <c r="S8" s="16">
        <v>9</v>
      </c>
      <c r="T8" s="16">
        <v>7</v>
      </c>
      <c r="U8" s="99">
        <v>7</v>
      </c>
      <c r="V8" s="99">
        <v>7</v>
      </c>
    </row>
    <row r="9" spans="1:22" ht="18" customHeight="1">
      <c r="A9" s="13" t="s">
        <v>118</v>
      </c>
      <c r="B9" s="63">
        <v>0</v>
      </c>
      <c r="C9" s="16">
        <v>0</v>
      </c>
      <c r="D9" s="16">
        <v>0</v>
      </c>
      <c r="E9" s="16">
        <v>0</v>
      </c>
      <c r="F9" s="16">
        <v>0</v>
      </c>
      <c r="G9" s="16">
        <v>4</v>
      </c>
      <c r="H9" s="16">
        <v>10</v>
      </c>
      <c r="I9" s="16">
        <v>15</v>
      </c>
      <c r="J9" s="16">
        <v>15</v>
      </c>
      <c r="K9" s="16">
        <v>13</v>
      </c>
      <c r="L9" s="16">
        <v>10</v>
      </c>
      <c r="M9" s="16">
        <v>10</v>
      </c>
      <c r="N9" s="16">
        <v>10</v>
      </c>
      <c r="O9" s="16">
        <v>9</v>
      </c>
      <c r="P9" s="16">
        <v>5</v>
      </c>
      <c r="Q9" s="16">
        <v>4</v>
      </c>
      <c r="R9" s="16">
        <v>2</v>
      </c>
      <c r="S9" s="16">
        <v>0</v>
      </c>
      <c r="T9" s="16">
        <v>2</v>
      </c>
      <c r="U9" s="99">
        <v>2</v>
      </c>
      <c r="V9" s="99">
        <v>3</v>
      </c>
    </row>
    <row r="10" spans="1:22" ht="18" customHeight="1">
      <c r="A10" s="13" t="s">
        <v>98</v>
      </c>
      <c r="B10" s="16">
        <v>0</v>
      </c>
      <c r="C10" s="16">
        <v>1</v>
      </c>
      <c r="D10" s="16">
        <v>0</v>
      </c>
      <c r="E10" s="16">
        <v>2</v>
      </c>
      <c r="F10" s="16">
        <v>4</v>
      </c>
      <c r="G10" s="16">
        <v>7</v>
      </c>
      <c r="H10" s="16">
        <v>6</v>
      </c>
      <c r="I10" s="16">
        <v>4</v>
      </c>
      <c r="J10" s="16">
        <v>6</v>
      </c>
      <c r="K10" s="16">
        <v>6</v>
      </c>
      <c r="L10" s="16">
        <v>7</v>
      </c>
      <c r="M10" s="16">
        <v>9</v>
      </c>
      <c r="N10" s="16">
        <v>8</v>
      </c>
      <c r="O10" s="16">
        <v>8</v>
      </c>
      <c r="P10" s="16">
        <v>7</v>
      </c>
      <c r="Q10" s="16">
        <v>4</v>
      </c>
      <c r="R10" s="16">
        <v>3</v>
      </c>
      <c r="S10" s="16">
        <v>5</v>
      </c>
      <c r="T10" s="16">
        <v>7</v>
      </c>
      <c r="U10" s="99">
        <v>7</v>
      </c>
      <c r="V10" s="99">
        <v>5</v>
      </c>
    </row>
    <row r="11" spans="1:22" ht="18" customHeight="1">
      <c r="A11" s="13" t="s">
        <v>99</v>
      </c>
      <c r="B11" s="63">
        <v>28</v>
      </c>
      <c r="C11" s="63">
        <v>35</v>
      </c>
      <c r="D11" s="16">
        <v>65</v>
      </c>
      <c r="E11" s="16">
        <v>115</v>
      </c>
      <c r="F11" s="16">
        <v>159</v>
      </c>
      <c r="G11" s="16">
        <v>180</v>
      </c>
      <c r="H11" s="16">
        <v>240</v>
      </c>
      <c r="I11" s="16">
        <v>265</v>
      </c>
      <c r="J11" s="16">
        <v>285</v>
      </c>
      <c r="K11" s="16">
        <v>284</v>
      </c>
      <c r="L11" s="16">
        <v>289</v>
      </c>
      <c r="M11" s="16">
        <v>260</v>
      </c>
      <c r="N11" s="16">
        <v>206</v>
      </c>
      <c r="O11" s="16">
        <v>197</v>
      </c>
      <c r="P11" s="16">
        <v>192</v>
      </c>
      <c r="Q11" s="16">
        <v>171</v>
      </c>
      <c r="R11" s="16">
        <v>185</v>
      </c>
      <c r="S11" s="16">
        <v>175</v>
      </c>
      <c r="T11" s="16">
        <v>167</v>
      </c>
      <c r="U11" s="99">
        <v>136</v>
      </c>
      <c r="V11" s="99">
        <v>124</v>
      </c>
    </row>
    <row r="12" spans="1:22" ht="18" customHeight="1">
      <c r="A12" s="13" t="s">
        <v>100</v>
      </c>
      <c r="B12" s="63">
        <v>0</v>
      </c>
      <c r="C12" s="63">
        <v>0</v>
      </c>
      <c r="D12" s="63">
        <v>1</v>
      </c>
      <c r="E12" s="16">
        <v>0</v>
      </c>
      <c r="F12" s="16">
        <v>4</v>
      </c>
      <c r="G12" s="16">
        <v>1</v>
      </c>
      <c r="H12" s="16">
        <v>0</v>
      </c>
      <c r="I12" s="16">
        <v>0</v>
      </c>
      <c r="J12" s="16">
        <v>0</v>
      </c>
      <c r="K12" s="16">
        <v>1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1</v>
      </c>
      <c r="R12" s="16">
        <v>1</v>
      </c>
      <c r="S12" s="16">
        <v>2</v>
      </c>
      <c r="T12" s="16">
        <v>3</v>
      </c>
      <c r="U12" s="99">
        <v>2</v>
      </c>
      <c r="V12" s="99">
        <v>7</v>
      </c>
    </row>
    <row r="13" spans="1:22" ht="18" customHeight="1">
      <c r="A13" s="13" t="s">
        <v>101</v>
      </c>
      <c r="B13" s="63">
        <v>3</v>
      </c>
      <c r="C13" s="63">
        <v>7</v>
      </c>
      <c r="D13" s="63">
        <v>5</v>
      </c>
      <c r="E13" s="16">
        <v>4</v>
      </c>
      <c r="F13" s="16">
        <v>3</v>
      </c>
      <c r="G13" s="16">
        <v>7</v>
      </c>
      <c r="H13" s="16">
        <v>6</v>
      </c>
      <c r="I13" s="16">
        <v>11</v>
      </c>
      <c r="J13" s="16">
        <v>5</v>
      </c>
      <c r="K13" s="16">
        <v>8</v>
      </c>
      <c r="L13" s="16">
        <v>8</v>
      </c>
      <c r="M13" s="16">
        <v>11</v>
      </c>
      <c r="N13" s="16">
        <v>18</v>
      </c>
      <c r="O13" s="16">
        <v>17</v>
      </c>
      <c r="P13" s="16">
        <v>15</v>
      </c>
      <c r="Q13" s="16">
        <v>15</v>
      </c>
      <c r="R13" s="16">
        <v>13</v>
      </c>
      <c r="S13" s="16">
        <v>16</v>
      </c>
      <c r="T13" s="16">
        <v>19</v>
      </c>
      <c r="U13" s="99">
        <v>18</v>
      </c>
      <c r="V13" s="99">
        <v>12</v>
      </c>
    </row>
    <row r="14" spans="1:22" ht="18" customHeight="1">
      <c r="A14" s="13" t="s">
        <v>102</v>
      </c>
      <c r="B14" s="16">
        <v>2</v>
      </c>
      <c r="C14" s="16">
        <v>5</v>
      </c>
      <c r="D14" s="16">
        <v>5</v>
      </c>
      <c r="E14" s="16">
        <v>5</v>
      </c>
      <c r="F14" s="16">
        <v>1</v>
      </c>
      <c r="G14" s="16">
        <v>2</v>
      </c>
      <c r="H14" s="16">
        <v>2</v>
      </c>
      <c r="I14" s="16">
        <v>3</v>
      </c>
      <c r="J14" s="16">
        <v>3</v>
      </c>
      <c r="K14" s="16">
        <v>2</v>
      </c>
      <c r="L14" s="16">
        <v>2</v>
      </c>
      <c r="M14" s="16">
        <v>2</v>
      </c>
      <c r="N14" s="16">
        <v>2</v>
      </c>
      <c r="O14" s="16">
        <v>2</v>
      </c>
      <c r="P14" s="16">
        <v>2</v>
      </c>
      <c r="Q14" s="16">
        <v>1</v>
      </c>
      <c r="R14" s="16">
        <v>1</v>
      </c>
      <c r="S14" s="16">
        <v>2</v>
      </c>
      <c r="T14" s="16">
        <v>3</v>
      </c>
      <c r="U14" s="99">
        <v>2</v>
      </c>
      <c r="V14" s="99">
        <v>1</v>
      </c>
    </row>
    <row r="15" spans="1:22" ht="18" customHeight="1">
      <c r="A15" s="13" t="s">
        <v>103</v>
      </c>
      <c r="B15" s="16" t="s">
        <v>104</v>
      </c>
      <c r="C15" s="16" t="s">
        <v>104</v>
      </c>
      <c r="D15" s="16" t="s">
        <v>104</v>
      </c>
      <c r="E15" s="16" t="s">
        <v>104</v>
      </c>
      <c r="F15" s="16" t="s">
        <v>104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1</v>
      </c>
      <c r="S15" s="16">
        <v>8</v>
      </c>
      <c r="T15" s="16">
        <v>9</v>
      </c>
      <c r="U15" s="99">
        <v>9</v>
      </c>
      <c r="V15" s="99">
        <v>5</v>
      </c>
    </row>
    <row r="16" spans="1:22" ht="18" customHeight="1">
      <c r="A16" s="13" t="s">
        <v>106</v>
      </c>
      <c r="B16" s="16">
        <v>8</v>
      </c>
      <c r="C16" s="16">
        <v>13</v>
      </c>
      <c r="D16" s="16">
        <v>13</v>
      </c>
      <c r="E16" s="16">
        <v>18</v>
      </c>
      <c r="F16" s="16">
        <v>15</v>
      </c>
      <c r="G16" s="16">
        <v>14</v>
      </c>
      <c r="H16" s="16">
        <v>14</v>
      </c>
      <c r="I16" s="16">
        <v>8</v>
      </c>
      <c r="J16" s="16">
        <v>5</v>
      </c>
      <c r="K16" s="16">
        <v>3</v>
      </c>
      <c r="L16" s="16">
        <v>3</v>
      </c>
      <c r="M16" s="16">
        <v>1</v>
      </c>
      <c r="N16" s="16">
        <v>1</v>
      </c>
      <c r="O16" s="16">
        <v>1</v>
      </c>
      <c r="P16" s="16">
        <v>3</v>
      </c>
      <c r="Q16" s="16">
        <v>3</v>
      </c>
      <c r="R16" s="16">
        <v>2</v>
      </c>
      <c r="S16" s="16">
        <v>10</v>
      </c>
      <c r="T16" s="16">
        <v>11</v>
      </c>
      <c r="U16" s="99">
        <v>8</v>
      </c>
      <c r="V16" s="99">
        <v>10</v>
      </c>
    </row>
    <row r="17" spans="1:22" ht="18" customHeight="1">
      <c r="A17" s="13" t="s">
        <v>107</v>
      </c>
      <c r="B17" s="63">
        <v>10</v>
      </c>
      <c r="C17" s="63">
        <v>5</v>
      </c>
      <c r="D17" s="63">
        <v>19</v>
      </c>
      <c r="E17" s="63">
        <v>21</v>
      </c>
      <c r="F17" s="63">
        <v>16</v>
      </c>
      <c r="G17" s="16">
        <v>28</v>
      </c>
      <c r="H17" s="16">
        <v>30</v>
      </c>
      <c r="I17" s="16">
        <v>26</v>
      </c>
      <c r="J17" s="16">
        <v>25</v>
      </c>
      <c r="K17" s="16">
        <v>22</v>
      </c>
      <c r="L17" s="16">
        <v>19</v>
      </c>
      <c r="M17" s="16">
        <v>16</v>
      </c>
      <c r="N17" s="16">
        <v>14</v>
      </c>
      <c r="O17" s="63">
        <v>12</v>
      </c>
      <c r="P17" s="63">
        <v>12</v>
      </c>
      <c r="Q17" s="63">
        <v>12</v>
      </c>
      <c r="R17" s="63">
        <v>12</v>
      </c>
      <c r="S17" s="63">
        <v>13</v>
      </c>
      <c r="T17" s="63">
        <v>9</v>
      </c>
      <c r="U17" s="99">
        <v>8</v>
      </c>
      <c r="V17" s="99">
        <v>10</v>
      </c>
    </row>
    <row r="18" spans="1:22" ht="18" customHeight="1">
      <c r="A18" s="13" t="s">
        <v>108</v>
      </c>
      <c r="B18" s="16">
        <v>1</v>
      </c>
      <c r="C18" s="16">
        <v>2</v>
      </c>
      <c r="D18" s="16">
        <v>1</v>
      </c>
      <c r="E18" s="16">
        <v>9</v>
      </c>
      <c r="F18" s="16">
        <v>15</v>
      </c>
      <c r="G18" s="16">
        <v>10</v>
      </c>
      <c r="H18" s="16">
        <v>17</v>
      </c>
      <c r="I18" s="16">
        <v>16</v>
      </c>
      <c r="J18" s="16">
        <v>13</v>
      </c>
      <c r="K18" s="16">
        <v>8</v>
      </c>
      <c r="L18" s="16">
        <v>8</v>
      </c>
      <c r="M18" s="16">
        <v>5</v>
      </c>
      <c r="N18" s="16">
        <v>4</v>
      </c>
      <c r="O18" s="16">
        <v>3</v>
      </c>
      <c r="P18" s="16">
        <v>2</v>
      </c>
      <c r="Q18" s="16">
        <v>2</v>
      </c>
      <c r="R18" s="16">
        <v>4</v>
      </c>
      <c r="S18" s="16">
        <v>3</v>
      </c>
      <c r="T18" s="16">
        <v>4</v>
      </c>
      <c r="U18" s="99">
        <v>5</v>
      </c>
      <c r="V18" s="99">
        <v>5</v>
      </c>
    </row>
    <row r="19" spans="1:22" ht="18" customHeight="1">
      <c r="A19" s="13" t="s">
        <v>109</v>
      </c>
      <c r="B19" s="16">
        <v>16</v>
      </c>
      <c r="C19" s="16">
        <v>16</v>
      </c>
      <c r="D19" s="16">
        <v>16</v>
      </c>
      <c r="E19" s="16">
        <v>18</v>
      </c>
      <c r="F19" s="16">
        <v>14</v>
      </c>
      <c r="G19" s="16">
        <v>13</v>
      </c>
      <c r="H19" s="16">
        <v>15</v>
      </c>
      <c r="I19" s="16">
        <v>12</v>
      </c>
      <c r="J19" s="16">
        <v>12</v>
      </c>
      <c r="K19" s="16">
        <v>11</v>
      </c>
      <c r="L19" s="16">
        <v>6</v>
      </c>
      <c r="M19" s="16">
        <v>8</v>
      </c>
      <c r="N19" s="16">
        <v>4</v>
      </c>
      <c r="O19" s="16">
        <v>9</v>
      </c>
      <c r="P19" s="16">
        <v>7</v>
      </c>
      <c r="Q19" s="16">
        <v>3</v>
      </c>
      <c r="R19" s="16">
        <v>9</v>
      </c>
      <c r="S19" s="16">
        <v>12</v>
      </c>
      <c r="T19" s="16">
        <v>10</v>
      </c>
      <c r="U19" s="99">
        <v>16</v>
      </c>
      <c r="V19" s="99">
        <v>14</v>
      </c>
    </row>
    <row r="20" spans="1:22" ht="18" customHeight="1">
      <c r="A20" s="13" t="s">
        <v>110</v>
      </c>
      <c r="B20" s="63">
        <v>3</v>
      </c>
      <c r="C20" s="63">
        <v>3</v>
      </c>
      <c r="D20" s="63">
        <v>5</v>
      </c>
      <c r="E20" s="63">
        <v>9</v>
      </c>
      <c r="F20" s="63">
        <v>11</v>
      </c>
      <c r="G20" s="63">
        <v>10</v>
      </c>
      <c r="H20" s="63">
        <v>13</v>
      </c>
      <c r="I20" s="63">
        <v>11</v>
      </c>
      <c r="J20" s="63">
        <v>6</v>
      </c>
      <c r="K20" s="63">
        <v>7</v>
      </c>
      <c r="L20" s="63">
        <v>5</v>
      </c>
      <c r="M20" s="63">
        <v>5</v>
      </c>
      <c r="N20" s="63">
        <v>1</v>
      </c>
      <c r="O20" s="63">
        <v>1</v>
      </c>
      <c r="P20" s="63">
        <v>1</v>
      </c>
      <c r="Q20" s="63">
        <v>1</v>
      </c>
      <c r="R20" s="16">
        <v>1</v>
      </c>
      <c r="S20" s="16">
        <v>0</v>
      </c>
      <c r="T20" s="16">
        <v>0</v>
      </c>
      <c r="U20" s="99">
        <v>3</v>
      </c>
      <c r="V20" s="99">
        <v>3</v>
      </c>
    </row>
    <row r="21" spans="1:22" ht="18" customHeight="1">
      <c r="A21" s="13" t="s">
        <v>111</v>
      </c>
      <c r="B21" s="63">
        <v>0</v>
      </c>
      <c r="C21" s="63">
        <v>0</v>
      </c>
      <c r="D21" s="63">
        <v>0</v>
      </c>
      <c r="E21" s="63">
        <v>0</v>
      </c>
      <c r="F21" s="63">
        <v>2</v>
      </c>
      <c r="G21" s="63">
        <v>3</v>
      </c>
      <c r="H21" s="16">
        <v>8</v>
      </c>
      <c r="I21" s="16">
        <v>9</v>
      </c>
      <c r="J21" s="16">
        <v>10</v>
      </c>
      <c r="K21" s="16">
        <v>7</v>
      </c>
      <c r="L21" s="16">
        <v>8</v>
      </c>
      <c r="M21" s="16">
        <v>8</v>
      </c>
      <c r="N21" s="16">
        <v>6</v>
      </c>
      <c r="O21" s="16">
        <v>4</v>
      </c>
      <c r="P21" s="16">
        <v>3</v>
      </c>
      <c r="Q21" s="16">
        <v>1</v>
      </c>
      <c r="R21" s="16">
        <v>0</v>
      </c>
      <c r="S21" s="16">
        <v>0</v>
      </c>
      <c r="T21" s="16">
        <v>0</v>
      </c>
      <c r="U21" s="99">
        <v>0</v>
      </c>
      <c r="V21" s="99">
        <v>0</v>
      </c>
    </row>
    <row r="22" spans="1:22" ht="18" customHeight="1">
      <c r="A22" s="106" t="s">
        <v>113</v>
      </c>
      <c r="B22" s="107">
        <f>SUM(B6:B21)</f>
        <v>82</v>
      </c>
      <c r="C22" s="107">
        <f t="shared" ref="C22:U22" si="0">SUM(C6:C21)</f>
        <v>95</v>
      </c>
      <c r="D22" s="107">
        <f t="shared" si="0"/>
        <v>139</v>
      </c>
      <c r="E22" s="107">
        <f t="shared" si="0"/>
        <v>210</v>
      </c>
      <c r="F22" s="107">
        <f t="shared" si="0"/>
        <v>255</v>
      </c>
      <c r="G22" s="107">
        <f t="shared" si="0"/>
        <v>289</v>
      </c>
      <c r="H22" s="107">
        <f t="shared" si="0"/>
        <v>370</v>
      </c>
      <c r="I22" s="107">
        <f t="shared" si="0"/>
        <v>389</v>
      </c>
      <c r="J22" s="107">
        <f t="shared" si="0"/>
        <v>393</v>
      </c>
      <c r="K22" s="107">
        <f t="shared" si="0"/>
        <v>381</v>
      </c>
      <c r="L22" s="107">
        <f t="shared" si="0"/>
        <v>374</v>
      </c>
      <c r="M22" s="107">
        <f t="shared" si="0"/>
        <v>343</v>
      </c>
      <c r="N22" s="107">
        <f t="shared" si="0"/>
        <v>281</v>
      </c>
      <c r="O22" s="107">
        <f t="shared" si="0"/>
        <v>268</v>
      </c>
      <c r="P22" s="107">
        <f t="shared" si="0"/>
        <v>255</v>
      </c>
      <c r="Q22" s="107">
        <f t="shared" si="0"/>
        <v>225</v>
      </c>
      <c r="R22" s="107">
        <f t="shared" si="0"/>
        <v>242</v>
      </c>
      <c r="S22" s="107">
        <f t="shared" si="0"/>
        <v>262</v>
      </c>
      <c r="T22" s="107">
        <f t="shared" si="0"/>
        <v>258</v>
      </c>
      <c r="U22" s="107">
        <f t="shared" si="0"/>
        <v>231</v>
      </c>
      <c r="V22" s="116">
        <f>SUM(V6:V21)</f>
        <v>214</v>
      </c>
    </row>
    <row r="23" spans="1:22" ht="18" customHeight="1">
      <c r="A23" s="104" t="s">
        <v>114</v>
      </c>
      <c r="B23" s="105">
        <f>B24-B22</f>
        <v>12</v>
      </c>
      <c r="C23" s="105">
        <f t="shared" ref="C23:U23" si="1">C24-C22</f>
        <v>20</v>
      </c>
      <c r="D23" s="105">
        <f t="shared" si="1"/>
        <v>13</v>
      </c>
      <c r="E23" s="105">
        <f t="shared" si="1"/>
        <v>22</v>
      </c>
      <c r="F23" s="105">
        <f t="shared" si="1"/>
        <v>21</v>
      </c>
      <c r="G23" s="105">
        <f t="shared" si="1"/>
        <v>34</v>
      </c>
      <c r="H23" s="105">
        <f t="shared" si="1"/>
        <v>41</v>
      </c>
      <c r="I23" s="105">
        <f t="shared" si="1"/>
        <v>37</v>
      </c>
      <c r="J23" s="105">
        <f t="shared" si="1"/>
        <v>42</v>
      </c>
      <c r="K23" s="105">
        <f t="shared" si="1"/>
        <v>41</v>
      </c>
      <c r="L23" s="105">
        <f t="shared" si="1"/>
        <v>44</v>
      </c>
      <c r="M23" s="105">
        <f t="shared" si="1"/>
        <v>35</v>
      </c>
      <c r="N23" s="105">
        <f t="shared" si="1"/>
        <v>34</v>
      </c>
      <c r="O23" s="105">
        <f t="shared" si="1"/>
        <v>32</v>
      </c>
      <c r="P23" s="105">
        <f t="shared" si="1"/>
        <v>32</v>
      </c>
      <c r="Q23" s="105">
        <f t="shared" si="1"/>
        <v>30</v>
      </c>
      <c r="R23" s="105">
        <f t="shared" si="1"/>
        <v>39</v>
      </c>
      <c r="S23" s="105">
        <f t="shared" si="1"/>
        <v>22</v>
      </c>
      <c r="T23" s="105">
        <f t="shared" si="1"/>
        <v>19</v>
      </c>
      <c r="U23" s="105">
        <f t="shared" si="1"/>
        <v>30</v>
      </c>
      <c r="V23" s="99">
        <f>V24-V22</f>
        <v>35</v>
      </c>
    </row>
    <row r="24" spans="1:22" ht="18" customHeight="1">
      <c r="A24" s="94" t="s">
        <v>38</v>
      </c>
      <c r="B24" s="61">
        <v>94</v>
      </c>
      <c r="C24" s="61">
        <v>115</v>
      </c>
      <c r="D24" s="61">
        <v>152</v>
      </c>
      <c r="E24" s="61">
        <v>232</v>
      </c>
      <c r="F24" s="61">
        <v>276</v>
      </c>
      <c r="G24" s="61">
        <v>323</v>
      </c>
      <c r="H24" s="61">
        <v>411</v>
      </c>
      <c r="I24" s="61">
        <v>426</v>
      </c>
      <c r="J24" s="61">
        <v>435</v>
      </c>
      <c r="K24" s="61">
        <v>422</v>
      </c>
      <c r="L24" s="61">
        <v>418</v>
      </c>
      <c r="M24" s="61">
        <v>378</v>
      </c>
      <c r="N24" s="61">
        <v>315</v>
      </c>
      <c r="O24" s="61">
        <v>300</v>
      </c>
      <c r="P24" s="61">
        <v>287</v>
      </c>
      <c r="Q24" s="61">
        <v>255</v>
      </c>
      <c r="R24" s="61">
        <v>281</v>
      </c>
      <c r="S24" s="61">
        <v>284</v>
      </c>
      <c r="T24" s="61">
        <v>277</v>
      </c>
      <c r="U24" s="111">
        <v>261</v>
      </c>
      <c r="V24" s="111">
        <v>249</v>
      </c>
    </row>
    <row r="25" spans="1:22" ht="18" customHeight="1">
      <c r="A25" s="32" t="s">
        <v>52</v>
      </c>
      <c r="B25" s="68"/>
      <c r="C25" s="68"/>
      <c r="D25" s="68"/>
      <c r="E25" s="68"/>
      <c r="F25" s="67"/>
      <c r="G25" s="68"/>
      <c r="H25" s="68"/>
      <c r="I25" s="68"/>
      <c r="J25" s="68"/>
      <c r="K25" s="67"/>
      <c r="L25" s="68"/>
      <c r="M25" s="68"/>
      <c r="N25" s="68"/>
      <c r="O25" s="68"/>
      <c r="P25" s="67"/>
      <c r="Q25" s="68"/>
      <c r="R25" s="68"/>
      <c r="S25" s="68"/>
      <c r="T25" s="68"/>
      <c r="U25" s="99"/>
      <c r="V25" s="99"/>
    </row>
    <row r="26" spans="1:22" s="60" customFormat="1" ht="18" customHeight="1">
      <c r="A26" s="5" t="s">
        <v>119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9"/>
      <c r="V26" s="99"/>
    </row>
    <row r="27" spans="1:22" ht="18" customHeight="1"/>
    <row r="28" spans="1:22" ht="18" customHeight="1"/>
    <row r="29" spans="1:22" ht="18" customHeight="1">
      <c r="A29" s="59" t="s">
        <v>48</v>
      </c>
      <c r="B29" s="92">
        <v>2002</v>
      </c>
      <c r="C29" s="92">
        <v>2003</v>
      </c>
      <c r="D29" s="92">
        <v>2004</v>
      </c>
      <c r="E29" s="92">
        <v>2005</v>
      </c>
      <c r="F29" s="92">
        <v>2006</v>
      </c>
      <c r="G29" s="92">
        <v>2007</v>
      </c>
      <c r="H29" s="92">
        <v>2008</v>
      </c>
      <c r="I29" s="92">
        <v>2009</v>
      </c>
      <c r="J29" s="92">
        <v>2010</v>
      </c>
      <c r="K29" s="92">
        <v>2011</v>
      </c>
      <c r="L29" s="92">
        <v>2012</v>
      </c>
      <c r="M29" s="92">
        <v>2013</v>
      </c>
      <c r="N29" s="92">
        <v>2014</v>
      </c>
      <c r="O29" s="92">
        <v>2015</v>
      </c>
      <c r="P29" s="92">
        <v>2016</v>
      </c>
      <c r="Q29" s="92">
        <v>2017</v>
      </c>
      <c r="R29" s="92">
        <v>2018</v>
      </c>
      <c r="S29" s="92">
        <v>2019</v>
      </c>
      <c r="T29" s="92">
        <v>2020</v>
      </c>
      <c r="U29" s="92">
        <v>2021</v>
      </c>
      <c r="V29" s="118" t="s">
        <v>51</v>
      </c>
    </row>
    <row r="30" spans="1:22" ht="18" customHeight="1">
      <c r="A30" s="75" t="s">
        <v>96</v>
      </c>
      <c r="B30" s="62">
        <v>1</v>
      </c>
      <c r="C30" s="62">
        <v>1</v>
      </c>
      <c r="D30" s="62">
        <v>2</v>
      </c>
      <c r="E30" s="62">
        <v>2</v>
      </c>
      <c r="F30" s="62">
        <v>3</v>
      </c>
      <c r="G30" s="64">
        <v>2</v>
      </c>
      <c r="H30" s="64">
        <v>2</v>
      </c>
      <c r="I30" s="64">
        <v>2</v>
      </c>
      <c r="J30" s="64">
        <v>1</v>
      </c>
      <c r="K30" s="62">
        <v>1</v>
      </c>
      <c r="L30" s="62">
        <v>1</v>
      </c>
      <c r="M30" s="62">
        <v>2</v>
      </c>
      <c r="N30" s="64">
        <v>2</v>
      </c>
      <c r="O30" s="64">
        <v>1</v>
      </c>
      <c r="P30" s="64">
        <v>1</v>
      </c>
      <c r="Q30" s="64">
        <v>1</v>
      </c>
      <c r="R30" s="64">
        <v>1</v>
      </c>
      <c r="S30" s="64">
        <v>2</v>
      </c>
      <c r="T30" s="64">
        <v>2</v>
      </c>
      <c r="U30" s="64">
        <v>2</v>
      </c>
      <c r="V30" s="64">
        <v>2</v>
      </c>
    </row>
    <row r="31" spans="1:22" ht="18" customHeight="1">
      <c r="A31" s="74" t="s">
        <v>97</v>
      </c>
      <c r="B31" s="16">
        <v>0</v>
      </c>
      <c r="C31" s="16">
        <v>0</v>
      </c>
      <c r="D31" s="63">
        <v>0</v>
      </c>
      <c r="E31" s="16">
        <v>0</v>
      </c>
      <c r="F31" s="16">
        <v>0</v>
      </c>
      <c r="G31" s="63">
        <v>1</v>
      </c>
      <c r="H31" s="63">
        <v>1</v>
      </c>
      <c r="I31" s="63">
        <v>1</v>
      </c>
      <c r="J31" s="63">
        <v>1</v>
      </c>
      <c r="K31" s="63">
        <v>1</v>
      </c>
      <c r="L31" s="63">
        <v>1</v>
      </c>
      <c r="M31" s="63">
        <v>1</v>
      </c>
      <c r="N31" s="63">
        <v>1</v>
      </c>
      <c r="O31" s="63">
        <v>1</v>
      </c>
      <c r="P31" s="63">
        <v>1</v>
      </c>
      <c r="Q31" s="63">
        <v>0</v>
      </c>
      <c r="R31" s="63">
        <v>0</v>
      </c>
      <c r="S31" s="63">
        <v>0</v>
      </c>
      <c r="T31" s="63">
        <v>1</v>
      </c>
      <c r="U31" s="63">
        <v>1</v>
      </c>
      <c r="V31" s="16">
        <v>2</v>
      </c>
    </row>
    <row r="32" spans="1:22" ht="18" customHeight="1">
      <c r="A32" s="74" t="s">
        <v>117</v>
      </c>
      <c r="B32" s="63">
        <v>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1</v>
      </c>
      <c r="L32" s="16">
        <v>1</v>
      </c>
      <c r="M32" s="16">
        <v>1</v>
      </c>
      <c r="N32" s="16">
        <v>1</v>
      </c>
      <c r="O32" s="16">
        <v>0</v>
      </c>
      <c r="P32" s="16">
        <v>0</v>
      </c>
      <c r="Q32" s="16">
        <v>0</v>
      </c>
      <c r="R32" s="16">
        <v>1</v>
      </c>
      <c r="S32" s="16">
        <v>5</v>
      </c>
      <c r="T32" s="16">
        <v>3</v>
      </c>
      <c r="U32" s="16">
        <v>3</v>
      </c>
      <c r="V32" s="16">
        <v>2</v>
      </c>
    </row>
    <row r="33" spans="1:22" ht="18" customHeight="1">
      <c r="A33" s="74" t="s">
        <v>118</v>
      </c>
      <c r="B33" s="63">
        <v>0</v>
      </c>
      <c r="C33" s="63">
        <v>0</v>
      </c>
      <c r="D33" s="16">
        <v>0</v>
      </c>
      <c r="E33" s="16">
        <v>0</v>
      </c>
      <c r="F33" s="16">
        <v>0</v>
      </c>
      <c r="G33" s="16">
        <v>1</v>
      </c>
      <c r="H33" s="16">
        <v>10</v>
      </c>
      <c r="I33" s="16">
        <v>10</v>
      </c>
      <c r="J33" s="16">
        <v>10</v>
      </c>
      <c r="K33" s="16">
        <v>8</v>
      </c>
      <c r="L33" s="16">
        <v>5</v>
      </c>
      <c r="M33" s="16">
        <v>4</v>
      </c>
      <c r="N33" s="16">
        <v>4</v>
      </c>
      <c r="O33" s="16">
        <v>3</v>
      </c>
      <c r="P33" s="16">
        <v>2</v>
      </c>
      <c r="Q33" s="16">
        <v>2</v>
      </c>
      <c r="R33" s="16">
        <v>1</v>
      </c>
      <c r="S33" s="16">
        <v>0</v>
      </c>
      <c r="T33" s="16">
        <v>2</v>
      </c>
      <c r="U33" s="16">
        <v>2</v>
      </c>
      <c r="V33" s="16">
        <v>3</v>
      </c>
    </row>
    <row r="34" spans="1:22" ht="18" customHeight="1">
      <c r="A34" s="74" t="s">
        <v>98</v>
      </c>
      <c r="B34" s="63">
        <v>0</v>
      </c>
      <c r="C34" s="63">
        <v>0</v>
      </c>
      <c r="D34" s="16">
        <v>0</v>
      </c>
      <c r="E34" s="16">
        <v>0</v>
      </c>
      <c r="F34" s="16">
        <v>0</v>
      </c>
      <c r="G34" s="16">
        <v>1</v>
      </c>
      <c r="H34" s="16">
        <v>1</v>
      </c>
      <c r="I34" s="16">
        <v>1</v>
      </c>
      <c r="J34" s="16">
        <v>3</v>
      </c>
      <c r="K34" s="16">
        <v>3</v>
      </c>
      <c r="L34" s="16">
        <v>3</v>
      </c>
      <c r="M34" s="16">
        <v>3</v>
      </c>
      <c r="N34" s="16">
        <v>3</v>
      </c>
      <c r="O34" s="16">
        <v>3</v>
      </c>
      <c r="P34" s="16">
        <v>3</v>
      </c>
      <c r="Q34" s="16">
        <v>2</v>
      </c>
      <c r="R34" s="16">
        <v>1</v>
      </c>
      <c r="S34" s="16">
        <v>2</v>
      </c>
      <c r="T34" s="16">
        <v>2</v>
      </c>
      <c r="U34" s="16">
        <v>3</v>
      </c>
      <c r="V34" s="16">
        <v>3</v>
      </c>
    </row>
    <row r="35" spans="1:22" ht="18" customHeight="1">
      <c r="A35" s="74" t="s">
        <v>99</v>
      </c>
      <c r="B35" s="63">
        <v>12</v>
      </c>
      <c r="C35" s="63">
        <v>15</v>
      </c>
      <c r="D35" s="63">
        <v>31</v>
      </c>
      <c r="E35" s="63">
        <v>56</v>
      </c>
      <c r="F35" s="16">
        <v>88</v>
      </c>
      <c r="G35" s="16">
        <v>96</v>
      </c>
      <c r="H35" s="16">
        <v>125</v>
      </c>
      <c r="I35" s="16">
        <v>132</v>
      </c>
      <c r="J35" s="16">
        <v>142</v>
      </c>
      <c r="K35" s="16">
        <v>133</v>
      </c>
      <c r="L35" s="16">
        <v>129</v>
      </c>
      <c r="M35" s="16">
        <v>116</v>
      </c>
      <c r="N35" s="16">
        <v>88</v>
      </c>
      <c r="O35" s="16">
        <v>86</v>
      </c>
      <c r="P35" s="16">
        <v>85</v>
      </c>
      <c r="Q35" s="16">
        <v>79</v>
      </c>
      <c r="R35" s="16">
        <v>89</v>
      </c>
      <c r="S35" s="16">
        <v>89</v>
      </c>
      <c r="T35" s="16">
        <v>84</v>
      </c>
      <c r="U35" s="16">
        <v>68</v>
      </c>
      <c r="V35" s="16">
        <v>63</v>
      </c>
    </row>
    <row r="36" spans="1:22" ht="18" customHeight="1">
      <c r="A36" s="74" t="s">
        <v>100</v>
      </c>
      <c r="B36" s="63">
        <v>0</v>
      </c>
      <c r="C36" s="63">
        <v>0</v>
      </c>
      <c r="D36" s="63">
        <v>1</v>
      </c>
      <c r="E36" s="63">
        <v>0</v>
      </c>
      <c r="F36" s="63">
        <v>3</v>
      </c>
      <c r="G36" s="63">
        <v>1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1</v>
      </c>
      <c r="R36" s="16">
        <v>1</v>
      </c>
      <c r="S36" s="16">
        <v>2</v>
      </c>
      <c r="T36" s="16">
        <v>3</v>
      </c>
      <c r="U36" s="16">
        <v>2</v>
      </c>
      <c r="V36" s="16">
        <v>4</v>
      </c>
    </row>
    <row r="37" spans="1:22" ht="18" customHeight="1">
      <c r="A37" s="74" t="s">
        <v>101</v>
      </c>
      <c r="B37" s="63">
        <v>3</v>
      </c>
      <c r="C37" s="63">
        <v>7</v>
      </c>
      <c r="D37" s="63">
        <v>5</v>
      </c>
      <c r="E37" s="63">
        <v>4</v>
      </c>
      <c r="F37" s="63">
        <v>3</v>
      </c>
      <c r="G37" s="63">
        <v>7</v>
      </c>
      <c r="H37" s="63">
        <v>6</v>
      </c>
      <c r="I37" s="63">
        <v>9</v>
      </c>
      <c r="J37" s="63">
        <v>5</v>
      </c>
      <c r="K37" s="63">
        <v>7</v>
      </c>
      <c r="L37" s="63">
        <v>6</v>
      </c>
      <c r="M37" s="63">
        <v>8</v>
      </c>
      <c r="N37" s="63">
        <v>9</v>
      </c>
      <c r="O37" s="63">
        <v>8</v>
      </c>
      <c r="P37" s="63">
        <v>6</v>
      </c>
      <c r="Q37" s="63">
        <v>6</v>
      </c>
      <c r="R37" s="63">
        <v>6</v>
      </c>
      <c r="S37" s="16">
        <v>6</v>
      </c>
      <c r="T37" s="16">
        <v>8</v>
      </c>
      <c r="U37" s="16">
        <v>10</v>
      </c>
      <c r="V37" s="16">
        <v>5</v>
      </c>
    </row>
    <row r="38" spans="1:22" ht="18" customHeight="1">
      <c r="A38" s="74" t="s">
        <v>102</v>
      </c>
      <c r="B38" s="16">
        <v>0</v>
      </c>
      <c r="C38" s="16">
        <v>2</v>
      </c>
      <c r="D38" s="16">
        <v>2</v>
      </c>
      <c r="E38" s="16">
        <v>2</v>
      </c>
      <c r="F38" s="16">
        <v>1</v>
      </c>
      <c r="G38" s="16">
        <v>1</v>
      </c>
      <c r="H38" s="16">
        <v>1</v>
      </c>
      <c r="I38" s="16">
        <v>2</v>
      </c>
      <c r="J38" s="16">
        <v>1</v>
      </c>
      <c r="K38" s="16">
        <v>1</v>
      </c>
      <c r="L38" s="16">
        <v>1</v>
      </c>
      <c r="M38" s="16">
        <v>1</v>
      </c>
      <c r="N38" s="16">
        <v>1</v>
      </c>
      <c r="O38" s="16">
        <v>1</v>
      </c>
      <c r="P38" s="16">
        <v>1</v>
      </c>
      <c r="Q38" s="16">
        <v>0</v>
      </c>
      <c r="R38" s="16">
        <v>0</v>
      </c>
      <c r="S38" s="16">
        <v>1</v>
      </c>
      <c r="T38" s="16">
        <v>2</v>
      </c>
      <c r="U38" s="16">
        <v>2</v>
      </c>
      <c r="V38" s="16">
        <v>1</v>
      </c>
    </row>
    <row r="39" spans="1:22" ht="18" customHeight="1">
      <c r="A39" s="74" t="s">
        <v>103</v>
      </c>
      <c r="B39" s="63" t="s">
        <v>104</v>
      </c>
      <c r="C39" s="16" t="s">
        <v>104</v>
      </c>
      <c r="D39" s="16" t="s">
        <v>104</v>
      </c>
      <c r="E39" s="16" t="s">
        <v>104</v>
      </c>
      <c r="F39" s="16" t="s">
        <v>104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1</v>
      </c>
      <c r="T39" s="16">
        <v>1</v>
      </c>
      <c r="U39" s="16">
        <v>3</v>
      </c>
      <c r="V39" s="16">
        <v>1</v>
      </c>
    </row>
    <row r="40" spans="1:22" ht="18" customHeight="1">
      <c r="A40" s="74" t="s">
        <v>106</v>
      </c>
      <c r="B40" s="63">
        <v>5</v>
      </c>
      <c r="C40" s="16">
        <v>9</v>
      </c>
      <c r="D40" s="16">
        <v>9</v>
      </c>
      <c r="E40" s="16">
        <v>12</v>
      </c>
      <c r="F40" s="16">
        <v>10</v>
      </c>
      <c r="G40" s="16">
        <v>9</v>
      </c>
      <c r="H40" s="16">
        <v>9</v>
      </c>
      <c r="I40" s="16">
        <v>5</v>
      </c>
      <c r="J40" s="16">
        <v>3</v>
      </c>
      <c r="K40" s="16">
        <v>1</v>
      </c>
      <c r="L40" s="16">
        <v>1</v>
      </c>
      <c r="M40" s="16">
        <v>1</v>
      </c>
      <c r="N40" s="16">
        <v>1</v>
      </c>
      <c r="O40" s="16">
        <v>1</v>
      </c>
      <c r="P40" s="63">
        <v>2</v>
      </c>
      <c r="Q40" s="63">
        <v>2</v>
      </c>
      <c r="R40" s="63">
        <v>2</v>
      </c>
      <c r="S40" s="16">
        <v>6</v>
      </c>
      <c r="T40" s="16">
        <v>8</v>
      </c>
      <c r="U40" s="16">
        <v>5</v>
      </c>
      <c r="V40" s="16">
        <v>4</v>
      </c>
    </row>
    <row r="41" spans="1:22" ht="18" customHeight="1">
      <c r="A41" s="74" t="s">
        <v>107</v>
      </c>
      <c r="B41" s="63">
        <v>2</v>
      </c>
      <c r="C41" s="63">
        <v>2</v>
      </c>
      <c r="D41" s="63">
        <v>8</v>
      </c>
      <c r="E41" s="63">
        <v>12</v>
      </c>
      <c r="F41" s="63">
        <v>8</v>
      </c>
      <c r="G41" s="63">
        <v>13</v>
      </c>
      <c r="H41" s="63">
        <v>14</v>
      </c>
      <c r="I41" s="63">
        <v>11</v>
      </c>
      <c r="J41" s="63">
        <v>10</v>
      </c>
      <c r="K41" s="63">
        <v>10</v>
      </c>
      <c r="L41" s="63">
        <v>8</v>
      </c>
      <c r="M41" s="63">
        <v>8</v>
      </c>
      <c r="N41" s="63">
        <v>5</v>
      </c>
      <c r="O41" s="63">
        <v>5</v>
      </c>
      <c r="P41" s="63">
        <v>5</v>
      </c>
      <c r="Q41" s="63">
        <v>5</v>
      </c>
      <c r="R41" s="63">
        <v>4</v>
      </c>
      <c r="S41" s="63">
        <v>4</v>
      </c>
      <c r="T41" s="63">
        <v>3</v>
      </c>
      <c r="U41" s="63">
        <v>4</v>
      </c>
      <c r="V41" s="16">
        <v>5</v>
      </c>
    </row>
    <row r="42" spans="1:22" ht="18" customHeight="1">
      <c r="A42" s="74" t="s">
        <v>108</v>
      </c>
      <c r="B42" s="16">
        <v>1</v>
      </c>
      <c r="C42" s="16">
        <v>1</v>
      </c>
      <c r="D42" s="16">
        <v>0</v>
      </c>
      <c r="E42" s="16">
        <v>4</v>
      </c>
      <c r="F42" s="16">
        <v>7</v>
      </c>
      <c r="G42" s="16">
        <v>3</v>
      </c>
      <c r="H42" s="16">
        <v>4</v>
      </c>
      <c r="I42" s="16">
        <v>6</v>
      </c>
      <c r="J42" s="16">
        <v>4</v>
      </c>
      <c r="K42" s="16">
        <v>2</v>
      </c>
      <c r="L42" s="16">
        <v>2</v>
      </c>
      <c r="M42" s="16">
        <v>1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1</v>
      </c>
      <c r="V42" s="16">
        <v>0</v>
      </c>
    </row>
    <row r="43" spans="1:22" ht="18" customHeight="1">
      <c r="A43" s="74" t="s">
        <v>109</v>
      </c>
      <c r="B43" s="16">
        <v>7</v>
      </c>
      <c r="C43" s="16">
        <v>8</v>
      </c>
      <c r="D43" s="16">
        <v>6</v>
      </c>
      <c r="E43" s="16">
        <v>8</v>
      </c>
      <c r="F43" s="16">
        <v>6</v>
      </c>
      <c r="G43" s="16">
        <v>6</v>
      </c>
      <c r="H43" s="16">
        <v>10</v>
      </c>
      <c r="I43" s="16">
        <v>8</v>
      </c>
      <c r="J43" s="16">
        <v>7</v>
      </c>
      <c r="K43" s="16">
        <v>9</v>
      </c>
      <c r="L43" s="16">
        <v>4</v>
      </c>
      <c r="M43" s="16">
        <v>4</v>
      </c>
      <c r="N43" s="16">
        <v>2</v>
      </c>
      <c r="O43" s="16">
        <v>3</v>
      </c>
      <c r="P43" s="63">
        <v>2</v>
      </c>
      <c r="Q43" s="63">
        <v>1</v>
      </c>
      <c r="R43" s="63">
        <v>5</v>
      </c>
      <c r="S43" s="63">
        <v>6</v>
      </c>
      <c r="T43" s="63">
        <v>3</v>
      </c>
      <c r="U43" s="63">
        <v>8</v>
      </c>
      <c r="V43" s="63">
        <v>6</v>
      </c>
    </row>
    <row r="44" spans="1:22" ht="18" customHeight="1">
      <c r="A44" s="74" t="s">
        <v>110</v>
      </c>
      <c r="B44" s="63">
        <v>1</v>
      </c>
      <c r="C44" s="63">
        <v>1</v>
      </c>
      <c r="D44" s="63">
        <v>1</v>
      </c>
      <c r="E44" s="63">
        <v>2</v>
      </c>
      <c r="F44" s="63">
        <v>4</v>
      </c>
      <c r="G44" s="63">
        <v>4</v>
      </c>
      <c r="H44" s="63">
        <v>6</v>
      </c>
      <c r="I44" s="63">
        <v>5</v>
      </c>
      <c r="J44" s="63">
        <v>3</v>
      </c>
      <c r="K44" s="63">
        <v>5</v>
      </c>
      <c r="L44" s="63">
        <v>3</v>
      </c>
      <c r="M44" s="63">
        <v>3</v>
      </c>
      <c r="N44" s="63">
        <v>1</v>
      </c>
      <c r="O44" s="63">
        <v>1</v>
      </c>
      <c r="P44" s="63">
        <v>1</v>
      </c>
      <c r="Q44" s="63">
        <v>1</v>
      </c>
      <c r="R44" s="63">
        <v>1</v>
      </c>
      <c r="S44" s="63">
        <v>0</v>
      </c>
      <c r="T44" s="16">
        <v>0</v>
      </c>
      <c r="U44" s="16">
        <v>3</v>
      </c>
      <c r="V44" s="16">
        <v>3</v>
      </c>
    </row>
    <row r="45" spans="1:22" ht="18" customHeight="1">
      <c r="A45" s="74" t="s">
        <v>111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1</v>
      </c>
      <c r="I45" s="63">
        <v>1</v>
      </c>
      <c r="J45" s="63">
        <v>2</v>
      </c>
      <c r="K45" s="63">
        <v>2</v>
      </c>
      <c r="L45" s="63">
        <v>2</v>
      </c>
      <c r="M45" s="63">
        <v>2</v>
      </c>
      <c r="N45" s="63">
        <v>1</v>
      </c>
      <c r="O45" s="63">
        <v>1</v>
      </c>
      <c r="P45" s="16">
        <v>1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8" customHeight="1">
      <c r="A46" s="106" t="s">
        <v>113</v>
      </c>
      <c r="B46" s="107">
        <f>SUM(B30:B45)</f>
        <v>33</v>
      </c>
      <c r="C46" s="107">
        <f t="shared" ref="C46:U46" si="2">SUM(C30:C45)</f>
        <v>46</v>
      </c>
      <c r="D46" s="107">
        <f t="shared" si="2"/>
        <v>65</v>
      </c>
      <c r="E46" s="107">
        <f t="shared" si="2"/>
        <v>102</v>
      </c>
      <c r="F46" s="107">
        <f t="shared" si="2"/>
        <v>133</v>
      </c>
      <c r="G46" s="107">
        <f t="shared" si="2"/>
        <v>145</v>
      </c>
      <c r="H46" s="107">
        <f t="shared" si="2"/>
        <v>190</v>
      </c>
      <c r="I46" s="107">
        <f t="shared" si="2"/>
        <v>193</v>
      </c>
      <c r="J46" s="107">
        <f t="shared" si="2"/>
        <v>192</v>
      </c>
      <c r="K46" s="107">
        <f t="shared" si="2"/>
        <v>184</v>
      </c>
      <c r="L46" s="107">
        <f t="shared" si="2"/>
        <v>167</v>
      </c>
      <c r="M46" s="107">
        <f t="shared" si="2"/>
        <v>155</v>
      </c>
      <c r="N46" s="107">
        <f t="shared" si="2"/>
        <v>119</v>
      </c>
      <c r="O46" s="107">
        <f t="shared" si="2"/>
        <v>114</v>
      </c>
      <c r="P46" s="107">
        <f t="shared" si="2"/>
        <v>110</v>
      </c>
      <c r="Q46" s="107">
        <f t="shared" si="2"/>
        <v>100</v>
      </c>
      <c r="R46" s="107">
        <f t="shared" si="2"/>
        <v>112</v>
      </c>
      <c r="S46" s="107">
        <f t="shared" si="2"/>
        <v>124</v>
      </c>
      <c r="T46" s="107">
        <f t="shared" si="2"/>
        <v>122</v>
      </c>
      <c r="U46" s="107">
        <f t="shared" si="2"/>
        <v>117</v>
      </c>
      <c r="V46" s="117">
        <f>SUM(V30:V45)</f>
        <v>104</v>
      </c>
    </row>
    <row r="47" spans="1:22" ht="18" customHeight="1">
      <c r="A47" s="104" t="s">
        <v>114</v>
      </c>
      <c r="B47" s="105">
        <f>B48-B46</f>
        <v>6</v>
      </c>
      <c r="C47" s="105">
        <f t="shared" ref="C47:U47" si="3">C48-C46</f>
        <v>10</v>
      </c>
      <c r="D47" s="105">
        <f t="shared" si="3"/>
        <v>6</v>
      </c>
      <c r="E47" s="105">
        <f t="shared" si="3"/>
        <v>13</v>
      </c>
      <c r="F47" s="105">
        <f t="shared" si="3"/>
        <v>13</v>
      </c>
      <c r="G47" s="105">
        <f t="shared" si="3"/>
        <v>20</v>
      </c>
      <c r="H47" s="105">
        <f t="shared" si="3"/>
        <v>23</v>
      </c>
      <c r="I47" s="105">
        <f t="shared" si="3"/>
        <v>20</v>
      </c>
      <c r="J47" s="105">
        <f t="shared" si="3"/>
        <v>22</v>
      </c>
      <c r="K47" s="105">
        <f t="shared" si="3"/>
        <v>23</v>
      </c>
      <c r="L47" s="105">
        <f t="shared" si="3"/>
        <v>21</v>
      </c>
      <c r="M47" s="105">
        <f t="shared" si="3"/>
        <v>18</v>
      </c>
      <c r="N47" s="105">
        <f t="shared" si="3"/>
        <v>16</v>
      </c>
      <c r="O47" s="105">
        <f t="shared" si="3"/>
        <v>16</v>
      </c>
      <c r="P47" s="105">
        <f t="shared" si="3"/>
        <v>14</v>
      </c>
      <c r="Q47" s="105">
        <f t="shared" si="3"/>
        <v>10</v>
      </c>
      <c r="R47" s="105">
        <f t="shared" si="3"/>
        <v>13</v>
      </c>
      <c r="S47" s="105">
        <f t="shared" si="3"/>
        <v>9</v>
      </c>
      <c r="T47" s="105">
        <f t="shared" si="3"/>
        <v>6</v>
      </c>
      <c r="U47" s="105">
        <f t="shared" si="3"/>
        <v>10</v>
      </c>
      <c r="V47" s="16">
        <f>V48-V46</f>
        <v>16</v>
      </c>
    </row>
    <row r="48" spans="1:22" ht="18" customHeight="1">
      <c r="A48" s="95" t="s">
        <v>38</v>
      </c>
      <c r="B48" s="61">
        <v>39</v>
      </c>
      <c r="C48" s="61">
        <v>56</v>
      </c>
      <c r="D48" s="61">
        <v>71</v>
      </c>
      <c r="E48" s="61">
        <v>115</v>
      </c>
      <c r="F48" s="61">
        <v>146</v>
      </c>
      <c r="G48" s="61">
        <v>165</v>
      </c>
      <c r="H48" s="61">
        <v>213</v>
      </c>
      <c r="I48" s="61">
        <v>213</v>
      </c>
      <c r="J48" s="61">
        <v>214</v>
      </c>
      <c r="K48" s="61">
        <v>207</v>
      </c>
      <c r="L48" s="61">
        <v>188</v>
      </c>
      <c r="M48" s="61">
        <v>173</v>
      </c>
      <c r="N48" s="61">
        <v>135</v>
      </c>
      <c r="O48" s="61">
        <v>130</v>
      </c>
      <c r="P48" s="61">
        <v>124</v>
      </c>
      <c r="Q48" s="61">
        <v>110</v>
      </c>
      <c r="R48" s="61">
        <v>125</v>
      </c>
      <c r="S48" s="61">
        <v>133</v>
      </c>
      <c r="T48" s="61">
        <v>128</v>
      </c>
      <c r="U48" s="110">
        <v>127</v>
      </c>
      <c r="V48" s="110">
        <v>120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2" ht="18" customHeight="1">
      <c r="A50" s="72" t="s">
        <v>119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3" spans="1:22" ht="18" customHeight="1">
      <c r="A53" s="59" t="s">
        <v>49</v>
      </c>
      <c r="B53" s="92">
        <v>2002</v>
      </c>
      <c r="C53" s="92">
        <v>2003</v>
      </c>
      <c r="D53" s="92">
        <v>2004</v>
      </c>
      <c r="E53" s="92">
        <v>2005</v>
      </c>
      <c r="F53" s="92">
        <v>2006</v>
      </c>
      <c r="G53" s="92">
        <v>2007</v>
      </c>
      <c r="H53" s="92">
        <v>2008</v>
      </c>
      <c r="I53" s="92">
        <v>2009</v>
      </c>
      <c r="J53" s="92">
        <v>2010</v>
      </c>
      <c r="K53" s="92">
        <v>2011</v>
      </c>
      <c r="L53" s="92">
        <v>2012</v>
      </c>
      <c r="M53" s="92">
        <v>2013</v>
      </c>
      <c r="N53" s="92">
        <v>2014</v>
      </c>
      <c r="O53" s="92">
        <v>2015</v>
      </c>
      <c r="P53" s="92">
        <v>2016</v>
      </c>
      <c r="Q53" s="92">
        <v>2017</v>
      </c>
      <c r="R53" s="92">
        <v>2018</v>
      </c>
      <c r="S53" s="92">
        <v>2019</v>
      </c>
      <c r="T53" s="92">
        <v>2020</v>
      </c>
      <c r="U53" s="92">
        <v>2021</v>
      </c>
      <c r="V53" s="118" t="s">
        <v>51</v>
      </c>
    </row>
    <row r="54" spans="1:22" ht="18" customHeight="1">
      <c r="A54" s="75" t="s">
        <v>96</v>
      </c>
      <c r="B54" s="16">
        <v>5</v>
      </c>
      <c r="C54" s="16">
        <v>4</v>
      </c>
      <c r="D54" s="16">
        <v>4</v>
      </c>
      <c r="E54" s="16">
        <v>4</v>
      </c>
      <c r="F54" s="16">
        <v>4</v>
      </c>
      <c r="G54" s="16">
        <v>3</v>
      </c>
      <c r="H54" s="16">
        <v>2</v>
      </c>
      <c r="I54" s="16">
        <v>2</v>
      </c>
      <c r="J54" s="16">
        <v>2</v>
      </c>
      <c r="K54" s="16">
        <v>2</v>
      </c>
      <c r="L54" s="16">
        <v>2</v>
      </c>
      <c r="M54" s="16">
        <v>1</v>
      </c>
      <c r="N54" s="16">
        <v>1</v>
      </c>
      <c r="O54" s="16">
        <v>1</v>
      </c>
      <c r="P54" s="16">
        <v>1</v>
      </c>
      <c r="Q54" s="16">
        <v>1</v>
      </c>
      <c r="R54" s="16">
        <v>1</v>
      </c>
      <c r="S54" s="16">
        <v>2</v>
      </c>
      <c r="T54" s="16">
        <v>2</v>
      </c>
      <c r="U54" s="16">
        <v>4</v>
      </c>
      <c r="V54" s="16">
        <v>3</v>
      </c>
    </row>
    <row r="55" spans="1:22" ht="18" customHeight="1">
      <c r="A55" s="74" t="s">
        <v>97</v>
      </c>
      <c r="B55" s="16">
        <v>3</v>
      </c>
      <c r="C55" s="16">
        <v>3</v>
      </c>
      <c r="D55" s="16">
        <v>3</v>
      </c>
      <c r="E55" s="16">
        <v>3</v>
      </c>
      <c r="F55" s="16">
        <v>3</v>
      </c>
      <c r="G55" s="16">
        <v>4</v>
      </c>
      <c r="H55" s="16">
        <v>4</v>
      </c>
      <c r="I55" s="16">
        <v>4</v>
      </c>
      <c r="J55" s="16">
        <v>4</v>
      </c>
      <c r="K55" s="16">
        <v>4</v>
      </c>
      <c r="L55" s="16">
        <v>4</v>
      </c>
      <c r="M55" s="16">
        <v>2</v>
      </c>
      <c r="N55" s="16">
        <v>2</v>
      </c>
      <c r="O55" s="16">
        <v>2</v>
      </c>
      <c r="P55" s="16">
        <v>2</v>
      </c>
      <c r="Q55" s="16">
        <v>3</v>
      </c>
      <c r="R55" s="16">
        <v>3</v>
      </c>
      <c r="S55" s="16">
        <v>3</v>
      </c>
      <c r="T55" s="16">
        <v>2</v>
      </c>
      <c r="U55" s="16">
        <v>1</v>
      </c>
      <c r="V55" s="16">
        <v>1</v>
      </c>
    </row>
    <row r="56" spans="1:22" ht="18" customHeight="1">
      <c r="A56" s="74" t="s">
        <v>117</v>
      </c>
      <c r="B56" s="16">
        <v>1</v>
      </c>
      <c r="C56" s="16">
        <v>0</v>
      </c>
      <c r="D56" s="16">
        <v>0</v>
      </c>
      <c r="E56" s="16">
        <v>0</v>
      </c>
      <c r="F56" s="16">
        <v>1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1</v>
      </c>
      <c r="N56" s="16">
        <v>0</v>
      </c>
      <c r="O56" s="16">
        <v>0</v>
      </c>
      <c r="P56" s="16">
        <v>1</v>
      </c>
      <c r="Q56" s="16">
        <v>2</v>
      </c>
      <c r="R56" s="16">
        <v>2</v>
      </c>
      <c r="S56" s="16">
        <v>4</v>
      </c>
      <c r="T56" s="16">
        <v>4</v>
      </c>
      <c r="U56" s="16">
        <v>4</v>
      </c>
      <c r="V56" s="16">
        <v>5</v>
      </c>
    </row>
    <row r="57" spans="1:22" ht="18" customHeight="1">
      <c r="A57" s="74" t="s">
        <v>118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3</v>
      </c>
      <c r="H57" s="16">
        <v>0</v>
      </c>
      <c r="I57" s="16">
        <v>5</v>
      </c>
      <c r="J57" s="16">
        <v>5</v>
      </c>
      <c r="K57" s="16">
        <v>5</v>
      </c>
      <c r="L57" s="16">
        <v>5</v>
      </c>
      <c r="M57" s="16">
        <v>6</v>
      </c>
      <c r="N57" s="16">
        <v>6</v>
      </c>
      <c r="O57" s="16">
        <v>6</v>
      </c>
      <c r="P57" s="16">
        <v>3</v>
      </c>
      <c r="Q57" s="16">
        <v>2</v>
      </c>
      <c r="R57" s="16">
        <v>1</v>
      </c>
      <c r="S57" s="16">
        <v>0</v>
      </c>
      <c r="T57" s="16">
        <v>0</v>
      </c>
      <c r="U57" s="16">
        <v>0</v>
      </c>
      <c r="V57" s="16">
        <v>0</v>
      </c>
    </row>
    <row r="58" spans="1:22" ht="18" customHeight="1">
      <c r="A58" s="74" t="s">
        <v>98</v>
      </c>
      <c r="B58" s="16">
        <v>0</v>
      </c>
      <c r="C58" s="16">
        <v>1</v>
      </c>
      <c r="D58" s="16">
        <v>0</v>
      </c>
      <c r="E58" s="16">
        <v>2</v>
      </c>
      <c r="F58" s="16">
        <v>4</v>
      </c>
      <c r="G58" s="16">
        <v>6</v>
      </c>
      <c r="H58" s="16">
        <v>5</v>
      </c>
      <c r="I58" s="16">
        <v>3</v>
      </c>
      <c r="J58" s="16">
        <v>3</v>
      </c>
      <c r="K58" s="16">
        <v>3</v>
      </c>
      <c r="L58" s="16">
        <v>4</v>
      </c>
      <c r="M58" s="16">
        <v>6</v>
      </c>
      <c r="N58" s="16">
        <v>5</v>
      </c>
      <c r="O58" s="16">
        <v>5</v>
      </c>
      <c r="P58" s="16">
        <v>4</v>
      </c>
      <c r="Q58" s="16">
        <v>2</v>
      </c>
      <c r="R58" s="16">
        <v>2</v>
      </c>
      <c r="S58" s="16">
        <v>3</v>
      </c>
      <c r="T58" s="16">
        <v>5</v>
      </c>
      <c r="U58" s="16">
        <v>4</v>
      </c>
      <c r="V58" s="16">
        <v>2</v>
      </c>
    </row>
    <row r="59" spans="1:22" ht="18" customHeight="1">
      <c r="A59" s="74" t="s">
        <v>99</v>
      </c>
      <c r="B59" s="16">
        <v>16</v>
      </c>
      <c r="C59" s="16">
        <v>20</v>
      </c>
      <c r="D59" s="16">
        <v>34</v>
      </c>
      <c r="E59" s="16">
        <v>59</v>
      </c>
      <c r="F59" s="16">
        <v>71</v>
      </c>
      <c r="G59" s="16">
        <v>84</v>
      </c>
      <c r="H59" s="16">
        <v>115</v>
      </c>
      <c r="I59" s="16">
        <v>133</v>
      </c>
      <c r="J59" s="16">
        <v>143</v>
      </c>
      <c r="K59" s="16">
        <v>151</v>
      </c>
      <c r="L59" s="16">
        <v>160</v>
      </c>
      <c r="M59" s="16">
        <v>144</v>
      </c>
      <c r="N59" s="16">
        <v>118</v>
      </c>
      <c r="O59" s="16">
        <v>111</v>
      </c>
      <c r="P59" s="16">
        <v>107</v>
      </c>
      <c r="Q59" s="16">
        <v>92</v>
      </c>
      <c r="R59" s="16">
        <v>96</v>
      </c>
      <c r="S59" s="16">
        <v>86</v>
      </c>
      <c r="T59" s="16">
        <v>83</v>
      </c>
      <c r="U59" s="16">
        <v>68</v>
      </c>
      <c r="V59" s="16">
        <v>61</v>
      </c>
    </row>
    <row r="60" spans="1:22" ht="18" customHeight="1">
      <c r="A60" s="74" t="s">
        <v>100</v>
      </c>
      <c r="B60" s="16">
        <v>0</v>
      </c>
      <c r="C60" s="16">
        <v>0</v>
      </c>
      <c r="D60" s="16">
        <v>0</v>
      </c>
      <c r="E60" s="16">
        <v>0</v>
      </c>
      <c r="F60" s="16">
        <v>1</v>
      </c>
      <c r="G60" s="16">
        <v>0</v>
      </c>
      <c r="H60" s="16">
        <v>0</v>
      </c>
      <c r="I60" s="16">
        <v>0</v>
      </c>
      <c r="J60" s="16">
        <v>0</v>
      </c>
      <c r="K60" s="16">
        <v>1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3</v>
      </c>
    </row>
    <row r="61" spans="1:22" ht="18" customHeight="1">
      <c r="A61" s="74" t="s">
        <v>101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2</v>
      </c>
      <c r="J61" s="16">
        <v>0</v>
      </c>
      <c r="K61" s="16">
        <v>1</v>
      </c>
      <c r="L61" s="16">
        <v>2</v>
      </c>
      <c r="M61" s="16">
        <v>3</v>
      </c>
      <c r="N61" s="16">
        <v>9</v>
      </c>
      <c r="O61" s="16">
        <v>9</v>
      </c>
      <c r="P61" s="16">
        <v>9</v>
      </c>
      <c r="Q61" s="16">
        <v>9</v>
      </c>
      <c r="R61" s="16">
        <v>7</v>
      </c>
      <c r="S61" s="16">
        <v>10</v>
      </c>
      <c r="T61" s="16">
        <v>11</v>
      </c>
      <c r="U61" s="16">
        <v>8</v>
      </c>
      <c r="V61" s="16">
        <v>7</v>
      </c>
    </row>
    <row r="62" spans="1:22" ht="18" customHeight="1">
      <c r="A62" s="74" t="s">
        <v>102</v>
      </c>
      <c r="B62" s="16">
        <v>2</v>
      </c>
      <c r="C62" s="16">
        <v>3</v>
      </c>
      <c r="D62" s="16">
        <v>3</v>
      </c>
      <c r="E62" s="16">
        <v>3</v>
      </c>
      <c r="F62" s="16">
        <v>0</v>
      </c>
      <c r="G62" s="16">
        <v>1</v>
      </c>
      <c r="H62" s="16">
        <v>1</v>
      </c>
      <c r="I62" s="16">
        <v>1</v>
      </c>
      <c r="J62" s="16">
        <v>2</v>
      </c>
      <c r="K62" s="16">
        <v>1</v>
      </c>
      <c r="L62" s="16">
        <v>1</v>
      </c>
      <c r="M62" s="16">
        <v>1</v>
      </c>
      <c r="N62" s="16">
        <v>1</v>
      </c>
      <c r="O62" s="16">
        <v>1</v>
      </c>
      <c r="P62" s="16">
        <v>1</v>
      </c>
      <c r="Q62" s="16">
        <v>1</v>
      </c>
      <c r="R62" s="16">
        <v>1</v>
      </c>
      <c r="S62" s="16">
        <v>1</v>
      </c>
      <c r="T62" s="16">
        <v>1</v>
      </c>
      <c r="U62" s="16">
        <v>0</v>
      </c>
      <c r="V62" s="16">
        <v>0</v>
      </c>
    </row>
    <row r="63" spans="1:22" ht="18" customHeight="1">
      <c r="A63" s="74" t="s">
        <v>103</v>
      </c>
      <c r="B63" s="16" t="s">
        <v>104</v>
      </c>
      <c r="C63" s="16" t="s">
        <v>104</v>
      </c>
      <c r="D63" s="16" t="s">
        <v>104</v>
      </c>
      <c r="E63" s="16" t="s">
        <v>104</v>
      </c>
      <c r="F63" s="16" t="s">
        <v>104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1</v>
      </c>
      <c r="S63" s="16">
        <v>7</v>
      </c>
      <c r="T63" s="16">
        <v>8</v>
      </c>
      <c r="U63" s="16">
        <v>6</v>
      </c>
      <c r="V63" s="16">
        <v>4</v>
      </c>
    </row>
    <row r="64" spans="1:22" ht="18" customHeight="1">
      <c r="A64" s="74" t="s">
        <v>106</v>
      </c>
      <c r="B64" s="16">
        <v>3</v>
      </c>
      <c r="C64" s="16">
        <v>4</v>
      </c>
      <c r="D64" s="16">
        <v>4</v>
      </c>
      <c r="E64" s="16">
        <v>6</v>
      </c>
      <c r="F64" s="16">
        <v>5</v>
      </c>
      <c r="G64" s="16">
        <v>5</v>
      </c>
      <c r="H64" s="16">
        <v>5</v>
      </c>
      <c r="I64" s="16">
        <v>3</v>
      </c>
      <c r="J64" s="16">
        <v>2</v>
      </c>
      <c r="K64" s="16">
        <v>2</v>
      </c>
      <c r="L64" s="16">
        <v>2</v>
      </c>
      <c r="M64" s="16">
        <v>0</v>
      </c>
      <c r="N64" s="16">
        <v>0</v>
      </c>
      <c r="O64" s="16">
        <v>0</v>
      </c>
      <c r="P64" s="16">
        <v>1</v>
      </c>
      <c r="Q64" s="16">
        <v>1</v>
      </c>
      <c r="R64" s="16">
        <v>0</v>
      </c>
      <c r="S64" s="16">
        <v>4</v>
      </c>
      <c r="T64" s="16">
        <v>3</v>
      </c>
      <c r="U64" s="16">
        <v>3</v>
      </c>
      <c r="V64" s="16">
        <v>6</v>
      </c>
    </row>
    <row r="65" spans="1:22" ht="18" customHeight="1">
      <c r="A65" s="74" t="s">
        <v>107</v>
      </c>
      <c r="B65" s="16">
        <v>8</v>
      </c>
      <c r="C65" s="16">
        <v>3</v>
      </c>
      <c r="D65" s="16">
        <v>11</v>
      </c>
      <c r="E65" s="16">
        <v>9</v>
      </c>
      <c r="F65" s="16">
        <v>8</v>
      </c>
      <c r="G65" s="16">
        <v>15</v>
      </c>
      <c r="H65" s="16">
        <v>16</v>
      </c>
      <c r="I65" s="16">
        <v>15</v>
      </c>
      <c r="J65" s="16">
        <v>15</v>
      </c>
      <c r="K65" s="16">
        <v>12</v>
      </c>
      <c r="L65" s="16">
        <v>11</v>
      </c>
      <c r="M65" s="16">
        <v>8</v>
      </c>
      <c r="N65" s="16">
        <v>9</v>
      </c>
      <c r="O65" s="16">
        <v>7</v>
      </c>
      <c r="P65" s="16">
        <v>7</v>
      </c>
      <c r="Q65" s="16">
        <v>7</v>
      </c>
      <c r="R65" s="16">
        <v>8</v>
      </c>
      <c r="S65" s="16">
        <v>9</v>
      </c>
      <c r="T65" s="16">
        <v>6</v>
      </c>
      <c r="U65" s="16">
        <v>4</v>
      </c>
      <c r="V65" s="16">
        <v>5</v>
      </c>
    </row>
    <row r="66" spans="1:22" ht="18" customHeight="1">
      <c r="A66" s="74" t="s">
        <v>108</v>
      </c>
      <c r="B66" s="16">
        <v>0</v>
      </c>
      <c r="C66" s="16">
        <v>1</v>
      </c>
      <c r="D66" s="16">
        <v>1</v>
      </c>
      <c r="E66" s="16">
        <v>5</v>
      </c>
      <c r="F66" s="16">
        <v>8</v>
      </c>
      <c r="G66" s="16">
        <v>7</v>
      </c>
      <c r="H66" s="16">
        <v>13</v>
      </c>
      <c r="I66" s="16">
        <v>10</v>
      </c>
      <c r="J66" s="16">
        <v>9</v>
      </c>
      <c r="K66" s="16">
        <v>6</v>
      </c>
      <c r="L66" s="16">
        <v>6</v>
      </c>
      <c r="M66" s="16">
        <v>4</v>
      </c>
      <c r="N66" s="16">
        <v>4</v>
      </c>
      <c r="O66" s="16">
        <v>3</v>
      </c>
      <c r="P66" s="16">
        <v>2</v>
      </c>
      <c r="Q66" s="16">
        <v>2</v>
      </c>
      <c r="R66" s="16">
        <v>4</v>
      </c>
      <c r="S66" s="16">
        <v>3</v>
      </c>
      <c r="T66" s="16">
        <v>4</v>
      </c>
      <c r="U66" s="16">
        <v>4</v>
      </c>
      <c r="V66" s="16">
        <v>5</v>
      </c>
    </row>
    <row r="67" spans="1:22" ht="18" customHeight="1">
      <c r="A67" s="74" t="s">
        <v>109</v>
      </c>
      <c r="B67" s="16">
        <v>9</v>
      </c>
      <c r="C67" s="16">
        <v>8</v>
      </c>
      <c r="D67" s="16">
        <v>10</v>
      </c>
      <c r="E67" s="16">
        <v>10</v>
      </c>
      <c r="F67" s="16">
        <v>8</v>
      </c>
      <c r="G67" s="16">
        <v>7</v>
      </c>
      <c r="H67" s="16">
        <v>5</v>
      </c>
      <c r="I67" s="16">
        <v>4</v>
      </c>
      <c r="J67" s="16">
        <v>5</v>
      </c>
      <c r="K67" s="16">
        <v>2</v>
      </c>
      <c r="L67" s="16">
        <v>2</v>
      </c>
      <c r="M67" s="16">
        <v>4</v>
      </c>
      <c r="N67" s="16">
        <v>2</v>
      </c>
      <c r="O67" s="16">
        <v>6</v>
      </c>
      <c r="P67" s="16">
        <v>5</v>
      </c>
      <c r="Q67" s="16">
        <v>2</v>
      </c>
      <c r="R67" s="16">
        <v>4</v>
      </c>
      <c r="S67" s="16">
        <v>6</v>
      </c>
      <c r="T67" s="16">
        <v>7</v>
      </c>
      <c r="U67" s="16">
        <v>8</v>
      </c>
      <c r="V67" s="16">
        <v>8</v>
      </c>
    </row>
    <row r="68" spans="1:22" ht="18" customHeight="1">
      <c r="A68" s="74" t="s">
        <v>110</v>
      </c>
      <c r="B68" s="16">
        <v>2</v>
      </c>
      <c r="C68" s="16">
        <v>2</v>
      </c>
      <c r="D68" s="16">
        <v>4</v>
      </c>
      <c r="E68" s="16">
        <v>7</v>
      </c>
      <c r="F68" s="16">
        <v>7</v>
      </c>
      <c r="G68" s="16">
        <v>6</v>
      </c>
      <c r="H68" s="16">
        <v>7</v>
      </c>
      <c r="I68" s="16">
        <v>6</v>
      </c>
      <c r="J68" s="16">
        <v>3</v>
      </c>
      <c r="K68" s="16">
        <v>2</v>
      </c>
      <c r="L68" s="16">
        <v>2</v>
      </c>
      <c r="M68" s="16">
        <v>2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</row>
    <row r="69" spans="1:22" ht="18" customHeight="1">
      <c r="A69" s="74" t="s">
        <v>111</v>
      </c>
      <c r="B69" s="16">
        <v>0</v>
      </c>
      <c r="C69" s="16">
        <v>0</v>
      </c>
      <c r="D69" s="16">
        <v>0</v>
      </c>
      <c r="E69" s="16">
        <v>0</v>
      </c>
      <c r="F69" s="16">
        <v>2</v>
      </c>
      <c r="G69" s="16">
        <v>3</v>
      </c>
      <c r="H69" s="16">
        <v>7</v>
      </c>
      <c r="I69" s="16">
        <v>8</v>
      </c>
      <c r="J69" s="16">
        <v>8</v>
      </c>
      <c r="K69" s="16">
        <v>5</v>
      </c>
      <c r="L69" s="16">
        <v>6</v>
      </c>
      <c r="M69" s="16">
        <v>6</v>
      </c>
      <c r="N69" s="16">
        <v>5</v>
      </c>
      <c r="O69" s="16">
        <v>3</v>
      </c>
      <c r="P69" s="16">
        <v>2</v>
      </c>
      <c r="Q69" s="16">
        <v>1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</row>
    <row r="70" spans="1:22" ht="18" customHeight="1">
      <c r="A70" s="106" t="s">
        <v>113</v>
      </c>
      <c r="B70" s="107">
        <f>SUM(B54:B69)</f>
        <v>49</v>
      </c>
      <c r="C70" s="107">
        <f t="shared" ref="C70:U70" si="4">SUM(C54:C69)</f>
        <v>49</v>
      </c>
      <c r="D70" s="107">
        <f t="shared" si="4"/>
        <v>74</v>
      </c>
      <c r="E70" s="107">
        <f t="shared" si="4"/>
        <v>108</v>
      </c>
      <c r="F70" s="107">
        <f t="shared" si="4"/>
        <v>122</v>
      </c>
      <c r="G70" s="107">
        <f t="shared" si="4"/>
        <v>144</v>
      </c>
      <c r="H70" s="107">
        <f t="shared" si="4"/>
        <v>180</v>
      </c>
      <c r="I70" s="107">
        <f t="shared" si="4"/>
        <v>196</v>
      </c>
      <c r="J70" s="107">
        <f t="shared" si="4"/>
        <v>201</v>
      </c>
      <c r="K70" s="107">
        <f t="shared" si="4"/>
        <v>197</v>
      </c>
      <c r="L70" s="107">
        <f t="shared" si="4"/>
        <v>207</v>
      </c>
      <c r="M70" s="107">
        <f t="shared" si="4"/>
        <v>188</v>
      </c>
      <c r="N70" s="107">
        <f t="shared" si="4"/>
        <v>162</v>
      </c>
      <c r="O70" s="107">
        <f t="shared" si="4"/>
        <v>154</v>
      </c>
      <c r="P70" s="107">
        <f t="shared" si="4"/>
        <v>145</v>
      </c>
      <c r="Q70" s="107">
        <f t="shared" si="4"/>
        <v>125</v>
      </c>
      <c r="R70" s="107">
        <f t="shared" si="4"/>
        <v>130</v>
      </c>
      <c r="S70" s="107">
        <f t="shared" si="4"/>
        <v>138</v>
      </c>
      <c r="T70" s="107">
        <f t="shared" si="4"/>
        <v>136</v>
      </c>
      <c r="U70" s="107">
        <f t="shared" si="4"/>
        <v>114</v>
      </c>
      <c r="V70" s="117">
        <f>SUM(V54:V69)</f>
        <v>110</v>
      </c>
    </row>
    <row r="71" spans="1:22" ht="18" customHeight="1">
      <c r="A71" s="104" t="s">
        <v>114</v>
      </c>
      <c r="B71" s="105">
        <f>B72-B70</f>
        <v>6</v>
      </c>
      <c r="C71" s="105">
        <f t="shared" ref="C71:U71" si="5">C72-C70</f>
        <v>10</v>
      </c>
      <c r="D71" s="105">
        <f t="shared" si="5"/>
        <v>7</v>
      </c>
      <c r="E71" s="105">
        <f t="shared" si="5"/>
        <v>9</v>
      </c>
      <c r="F71" s="105">
        <f t="shared" si="5"/>
        <v>8</v>
      </c>
      <c r="G71" s="105">
        <f t="shared" si="5"/>
        <v>14</v>
      </c>
      <c r="H71" s="105">
        <f t="shared" si="5"/>
        <v>18</v>
      </c>
      <c r="I71" s="105">
        <f t="shared" si="5"/>
        <v>17</v>
      </c>
      <c r="J71" s="105">
        <f t="shared" si="5"/>
        <v>20</v>
      </c>
      <c r="K71" s="105">
        <f t="shared" si="5"/>
        <v>18</v>
      </c>
      <c r="L71" s="105">
        <f t="shared" si="5"/>
        <v>23</v>
      </c>
      <c r="M71" s="105">
        <f t="shared" si="5"/>
        <v>17</v>
      </c>
      <c r="N71" s="105">
        <f t="shared" si="5"/>
        <v>18</v>
      </c>
      <c r="O71" s="105">
        <f t="shared" si="5"/>
        <v>16</v>
      </c>
      <c r="P71" s="105">
        <f t="shared" si="5"/>
        <v>18</v>
      </c>
      <c r="Q71" s="105">
        <f t="shared" si="5"/>
        <v>20</v>
      </c>
      <c r="R71" s="105">
        <f t="shared" si="5"/>
        <v>26</v>
      </c>
      <c r="S71" s="105">
        <f t="shared" si="5"/>
        <v>13</v>
      </c>
      <c r="T71" s="105">
        <f t="shared" si="5"/>
        <v>13</v>
      </c>
      <c r="U71" s="105">
        <f t="shared" si="5"/>
        <v>20</v>
      </c>
      <c r="V71" s="16">
        <f>V72-V70</f>
        <v>19</v>
      </c>
    </row>
    <row r="72" spans="1:22" ht="18" customHeight="1">
      <c r="A72" s="95" t="s">
        <v>38</v>
      </c>
      <c r="B72" s="61">
        <v>55</v>
      </c>
      <c r="C72" s="61">
        <v>59</v>
      </c>
      <c r="D72" s="61">
        <v>81</v>
      </c>
      <c r="E72" s="61">
        <v>117</v>
      </c>
      <c r="F72" s="61">
        <v>130</v>
      </c>
      <c r="G72" s="61">
        <v>158</v>
      </c>
      <c r="H72" s="61">
        <v>198</v>
      </c>
      <c r="I72" s="61">
        <v>213</v>
      </c>
      <c r="J72" s="61">
        <v>221</v>
      </c>
      <c r="K72" s="61">
        <v>215</v>
      </c>
      <c r="L72" s="61">
        <v>230</v>
      </c>
      <c r="M72" s="61">
        <v>205</v>
      </c>
      <c r="N72" s="61">
        <v>180</v>
      </c>
      <c r="O72" s="61">
        <v>170</v>
      </c>
      <c r="P72" s="61">
        <v>163</v>
      </c>
      <c r="Q72" s="61">
        <v>145</v>
      </c>
      <c r="R72" s="61">
        <v>156</v>
      </c>
      <c r="S72" s="61">
        <v>151</v>
      </c>
      <c r="T72" s="61">
        <v>149</v>
      </c>
      <c r="U72" s="110">
        <v>134</v>
      </c>
      <c r="V72" s="110">
        <v>129</v>
      </c>
    </row>
    <row r="73" spans="1:22" ht="18" customHeight="1">
      <c r="A73" s="57" t="s">
        <v>52</v>
      </c>
    </row>
    <row r="74" spans="1:22" ht="18" customHeight="1">
      <c r="A74" s="72" t="s">
        <v>119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1"/>
  <sheetViews>
    <sheetView zoomScale="70" zoomScaleNormal="70" zoomScalePageLayoutView="70" workbookViewId="0">
      <selection activeCell="W29" sqref="W29"/>
    </sheetView>
  </sheetViews>
  <sheetFormatPr defaultColWidth="10.875" defaultRowHeight="15"/>
  <cols>
    <col min="1" max="1" width="25" style="5" customWidth="1"/>
    <col min="2" max="16384" width="10.875" style="5"/>
  </cols>
  <sheetData>
    <row r="1" spans="1:22" ht="29.1">
      <c r="A1" s="20" t="s">
        <v>0</v>
      </c>
    </row>
    <row r="2" spans="1:22" ht="24">
      <c r="A2" s="10" t="s">
        <v>120</v>
      </c>
    </row>
    <row r="3" spans="1:22" ht="18" customHeight="1"/>
    <row r="4" spans="1:22" ht="18" customHeight="1">
      <c r="A4" s="33" t="s">
        <v>121</v>
      </c>
    </row>
    <row r="5" spans="1:22" ht="18" customHeight="1"/>
    <row r="6" spans="1:22" ht="18" customHeight="1">
      <c r="A6" s="65"/>
      <c r="B6" s="97">
        <v>2002</v>
      </c>
      <c r="C6" s="97">
        <v>2003</v>
      </c>
      <c r="D6" s="97">
        <v>2004</v>
      </c>
      <c r="E6" s="97">
        <v>2005</v>
      </c>
      <c r="F6" s="97">
        <v>2006</v>
      </c>
      <c r="G6" s="97">
        <v>2007</v>
      </c>
      <c r="H6" s="97">
        <v>2008</v>
      </c>
      <c r="I6" s="97">
        <v>2009</v>
      </c>
      <c r="J6" s="97">
        <v>2010</v>
      </c>
      <c r="K6" s="97">
        <v>2011</v>
      </c>
      <c r="L6" s="97">
        <v>2012</v>
      </c>
      <c r="M6" s="97">
        <v>2013</v>
      </c>
      <c r="N6" s="97">
        <v>2014</v>
      </c>
      <c r="O6" s="97">
        <v>2015</v>
      </c>
      <c r="P6" s="97">
        <v>2016</v>
      </c>
      <c r="Q6" s="97">
        <v>2017</v>
      </c>
      <c r="R6" s="97">
        <v>2018</v>
      </c>
      <c r="S6" s="97">
        <v>2019</v>
      </c>
      <c r="T6" s="97">
        <v>2020</v>
      </c>
      <c r="U6" s="97">
        <v>2021</v>
      </c>
      <c r="V6" s="97">
        <v>2022</v>
      </c>
    </row>
    <row r="7" spans="1:22" ht="18" customHeight="1">
      <c r="A7" s="66" t="s">
        <v>38</v>
      </c>
      <c r="B7" s="24">
        <v>20</v>
      </c>
      <c r="C7" s="24">
        <v>17</v>
      </c>
      <c r="D7" s="24">
        <v>17</v>
      </c>
      <c r="E7" s="24">
        <v>11</v>
      </c>
      <c r="F7" s="24">
        <v>15</v>
      </c>
      <c r="G7" s="24">
        <v>15</v>
      </c>
      <c r="H7" s="24">
        <v>18</v>
      </c>
      <c r="I7" s="24">
        <v>20</v>
      </c>
      <c r="J7" s="24">
        <v>16</v>
      </c>
      <c r="K7" s="24">
        <v>19</v>
      </c>
      <c r="L7" s="24">
        <v>24</v>
      </c>
      <c r="M7" s="24">
        <v>19</v>
      </c>
      <c r="N7" s="24">
        <v>10</v>
      </c>
      <c r="O7" s="24">
        <v>13</v>
      </c>
      <c r="P7" s="24">
        <v>18</v>
      </c>
      <c r="Q7" s="24">
        <v>9</v>
      </c>
      <c r="R7" s="24">
        <v>14</v>
      </c>
      <c r="S7" s="24">
        <v>23</v>
      </c>
      <c r="T7" s="24">
        <v>11</v>
      </c>
      <c r="U7" s="24">
        <f>SUM(U8:U9)</f>
        <v>15</v>
      </c>
      <c r="V7" s="24">
        <f>SUM(V8:V9)</f>
        <v>22</v>
      </c>
    </row>
    <row r="8" spans="1:22" ht="18" customHeight="1">
      <c r="A8" s="78" t="s">
        <v>62</v>
      </c>
      <c r="B8" s="16">
        <v>20</v>
      </c>
      <c r="C8" s="16">
        <v>13</v>
      </c>
      <c r="D8" s="16">
        <v>16</v>
      </c>
      <c r="E8" s="16">
        <v>9</v>
      </c>
      <c r="F8" s="16">
        <v>12</v>
      </c>
      <c r="G8" s="16">
        <v>9</v>
      </c>
      <c r="H8" s="16">
        <v>13</v>
      </c>
      <c r="I8" s="16">
        <v>13</v>
      </c>
      <c r="J8" s="16">
        <v>12</v>
      </c>
      <c r="K8" s="16">
        <v>12</v>
      </c>
      <c r="L8" s="16">
        <v>16</v>
      </c>
      <c r="M8" s="16">
        <v>17</v>
      </c>
      <c r="N8" s="16">
        <v>7</v>
      </c>
      <c r="O8" s="16">
        <v>12</v>
      </c>
      <c r="P8" s="16">
        <v>14</v>
      </c>
      <c r="Q8" s="16">
        <v>5</v>
      </c>
      <c r="R8" s="63">
        <v>11</v>
      </c>
      <c r="S8" s="63">
        <v>20</v>
      </c>
      <c r="T8" s="63">
        <v>7</v>
      </c>
      <c r="U8" s="16">
        <v>12</v>
      </c>
      <c r="V8" s="16">
        <v>19</v>
      </c>
    </row>
    <row r="9" spans="1:22" ht="18" customHeight="1">
      <c r="A9" s="79" t="s">
        <v>63</v>
      </c>
      <c r="B9" s="18">
        <v>0</v>
      </c>
      <c r="C9" s="18">
        <v>4</v>
      </c>
      <c r="D9" s="18">
        <v>1</v>
      </c>
      <c r="E9" s="18">
        <v>2</v>
      </c>
      <c r="F9" s="18">
        <v>3</v>
      </c>
      <c r="G9" s="18">
        <v>6</v>
      </c>
      <c r="H9" s="18">
        <v>5</v>
      </c>
      <c r="I9" s="18">
        <v>7</v>
      </c>
      <c r="J9" s="18">
        <v>4</v>
      </c>
      <c r="K9" s="18">
        <v>7</v>
      </c>
      <c r="L9" s="18">
        <v>8</v>
      </c>
      <c r="M9" s="18">
        <v>2</v>
      </c>
      <c r="N9" s="18">
        <v>3</v>
      </c>
      <c r="O9" s="18">
        <v>1</v>
      </c>
      <c r="P9" s="18">
        <v>4</v>
      </c>
      <c r="Q9" s="18">
        <v>4</v>
      </c>
      <c r="R9" s="18">
        <v>3</v>
      </c>
      <c r="S9" s="18">
        <v>3</v>
      </c>
      <c r="T9" s="18">
        <v>4</v>
      </c>
      <c r="U9" s="18">
        <v>3</v>
      </c>
      <c r="V9" s="18">
        <v>3</v>
      </c>
    </row>
    <row r="10" spans="1:22" ht="18" customHeight="1">
      <c r="A10" s="32" t="s">
        <v>47</v>
      </c>
    </row>
    <row r="11" spans="1:22" ht="18" customHeight="1"/>
    <row r="12" spans="1:22" ht="18" customHeight="1">
      <c r="A12" s="33" t="s">
        <v>122</v>
      </c>
    </row>
    <row r="13" spans="1:22" ht="18" customHeight="1"/>
    <row r="14" spans="1:22" ht="18" customHeight="1">
      <c r="A14" s="65"/>
      <c r="B14" s="97">
        <v>2002</v>
      </c>
      <c r="C14" s="97">
        <v>2003</v>
      </c>
      <c r="D14" s="97">
        <v>2004</v>
      </c>
      <c r="E14" s="97">
        <v>2005</v>
      </c>
      <c r="F14" s="97">
        <v>2006</v>
      </c>
      <c r="G14" s="97">
        <v>2007</v>
      </c>
      <c r="H14" s="97">
        <v>2008</v>
      </c>
      <c r="I14" s="97">
        <v>2009</v>
      </c>
      <c r="J14" s="97">
        <v>2010</v>
      </c>
      <c r="K14" s="97">
        <v>2011</v>
      </c>
      <c r="L14" s="97">
        <v>2012</v>
      </c>
      <c r="M14" s="97">
        <v>2013</v>
      </c>
      <c r="N14" s="97">
        <v>2014</v>
      </c>
      <c r="O14" s="97">
        <v>2015</v>
      </c>
      <c r="P14" s="97">
        <v>2016</v>
      </c>
      <c r="Q14" s="97">
        <v>2017</v>
      </c>
      <c r="R14" s="97">
        <v>2018</v>
      </c>
      <c r="S14" s="97">
        <v>2019</v>
      </c>
      <c r="T14" s="97">
        <v>2020</v>
      </c>
      <c r="U14" s="97">
        <v>2021</v>
      </c>
      <c r="V14" s="97">
        <v>2022</v>
      </c>
    </row>
    <row r="15" spans="1:22" ht="18" customHeight="1">
      <c r="A15" s="66" t="s">
        <v>38</v>
      </c>
      <c r="B15" s="69">
        <v>1</v>
      </c>
      <c r="C15" s="69">
        <v>1</v>
      </c>
      <c r="D15" s="69">
        <v>1</v>
      </c>
      <c r="E15" s="69">
        <v>1</v>
      </c>
      <c r="F15" s="69">
        <v>1</v>
      </c>
      <c r="G15" s="69">
        <v>1</v>
      </c>
      <c r="H15" s="69">
        <v>1</v>
      </c>
      <c r="I15" s="69">
        <v>1</v>
      </c>
      <c r="J15" s="69">
        <v>1</v>
      </c>
      <c r="K15" s="69">
        <v>1</v>
      </c>
      <c r="L15" s="69">
        <v>1</v>
      </c>
      <c r="M15" s="69">
        <v>1</v>
      </c>
      <c r="N15" s="69">
        <v>1</v>
      </c>
      <c r="O15" s="69">
        <v>1</v>
      </c>
      <c r="P15" s="69">
        <v>1</v>
      </c>
      <c r="Q15" s="69">
        <v>1</v>
      </c>
      <c r="R15" s="69">
        <v>1</v>
      </c>
      <c r="S15" s="69">
        <v>1</v>
      </c>
      <c r="T15" s="69">
        <v>1</v>
      </c>
      <c r="U15" s="69">
        <f>SUM(U16:U17)</f>
        <v>1</v>
      </c>
      <c r="V15" s="69">
        <f t="shared" ref="V15" si="0">SUM(V16:V17)</f>
        <v>1</v>
      </c>
    </row>
    <row r="16" spans="1:22" ht="18" customHeight="1">
      <c r="A16" s="78" t="s">
        <v>62</v>
      </c>
      <c r="B16" s="70">
        <v>1</v>
      </c>
      <c r="C16" s="70">
        <v>0.76470588235294112</v>
      </c>
      <c r="D16" s="70">
        <v>0.94117647058823528</v>
      </c>
      <c r="E16" s="70">
        <v>0.81818181818181823</v>
      </c>
      <c r="F16" s="70">
        <v>0.8</v>
      </c>
      <c r="G16" s="70">
        <v>0.6</v>
      </c>
      <c r="H16" s="70">
        <v>0.72222222222222221</v>
      </c>
      <c r="I16" s="70">
        <v>0.65</v>
      </c>
      <c r="J16" s="70">
        <v>0.75</v>
      </c>
      <c r="K16" s="70">
        <v>0.63157894736842102</v>
      </c>
      <c r="L16" s="70">
        <v>0.66666666666666663</v>
      </c>
      <c r="M16" s="70">
        <v>0.89473684210526316</v>
      </c>
      <c r="N16" s="70">
        <v>0.7</v>
      </c>
      <c r="O16" s="70">
        <v>0.92307692307692313</v>
      </c>
      <c r="P16" s="70">
        <v>0.77777777777777779</v>
      </c>
      <c r="Q16" s="70">
        <v>0.55555555555555558</v>
      </c>
      <c r="R16" s="70">
        <v>0.7857142857142857</v>
      </c>
      <c r="S16" s="70">
        <v>0.86956521739130432</v>
      </c>
      <c r="T16" s="70">
        <f>T8/$T$7</f>
        <v>0.63636363636363635</v>
      </c>
      <c r="U16" s="70">
        <f>U8/U7</f>
        <v>0.8</v>
      </c>
      <c r="V16" s="70">
        <f t="shared" ref="V16" si="1">V8/V7</f>
        <v>0.86363636363636365</v>
      </c>
    </row>
    <row r="17" spans="1:22" ht="18" customHeight="1">
      <c r="A17" s="79" t="s">
        <v>63</v>
      </c>
      <c r="B17" s="71">
        <v>0</v>
      </c>
      <c r="C17" s="71">
        <v>0.23529411764705882</v>
      </c>
      <c r="D17" s="71">
        <v>5.8823529411764705E-2</v>
      </c>
      <c r="E17" s="71">
        <v>0.18181818181818182</v>
      </c>
      <c r="F17" s="71">
        <v>0.2</v>
      </c>
      <c r="G17" s="71">
        <v>0.4</v>
      </c>
      <c r="H17" s="71">
        <v>0.27777777777777779</v>
      </c>
      <c r="I17" s="71">
        <v>0.35</v>
      </c>
      <c r="J17" s="71">
        <v>0.25</v>
      </c>
      <c r="K17" s="71">
        <v>0.36842105263157893</v>
      </c>
      <c r="L17" s="71">
        <v>0.33333333333333331</v>
      </c>
      <c r="M17" s="71">
        <v>0.10526315789473684</v>
      </c>
      <c r="N17" s="71">
        <v>0.3</v>
      </c>
      <c r="O17" s="71">
        <v>7.6923076923076927E-2</v>
      </c>
      <c r="P17" s="71">
        <v>0.22222222222222221</v>
      </c>
      <c r="Q17" s="71">
        <v>0.44444444444444442</v>
      </c>
      <c r="R17" s="71">
        <v>0.21428571428571427</v>
      </c>
      <c r="S17" s="71">
        <v>0.13043478260869565</v>
      </c>
      <c r="T17" s="103">
        <f>T9/$T$7</f>
        <v>0.36363636363636365</v>
      </c>
      <c r="U17" s="103">
        <f>U9/U7</f>
        <v>0.2</v>
      </c>
      <c r="V17" s="103">
        <f t="shared" ref="V17" si="2">V9/V7</f>
        <v>0.13636363636363635</v>
      </c>
    </row>
    <row r="18" spans="1:22" ht="18" customHeight="1">
      <c r="A18" s="57" t="s">
        <v>52</v>
      </c>
    </row>
    <row r="19" spans="1:22" ht="18" customHeight="1"/>
    <row r="20" spans="1:22" ht="18" customHeight="1"/>
    <row r="21" spans="1:22" ht="18" customHeight="1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327" zoomScalePageLayoutView="327" workbookViewId="0">
      <selection activeCell="B24" sqref="B24:H24"/>
    </sheetView>
  </sheetViews>
  <sheetFormatPr defaultColWidth="10.875" defaultRowHeight="15.95"/>
  <cols>
    <col min="1" max="16384" width="10.875" style="2"/>
  </cols>
  <sheetData>
    <row r="1" spans="1:10">
      <c r="A1" s="1" t="s">
        <v>0</v>
      </c>
    </row>
    <row r="4" spans="1:10" ht="26.1">
      <c r="B4" s="3" t="s">
        <v>1</v>
      </c>
    </row>
    <row r="6" spans="1:10" ht="15.95" customHeight="1">
      <c r="B6" s="135" t="s">
        <v>2</v>
      </c>
      <c r="C6" s="135"/>
      <c r="D6" s="135"/>
      <c r="E6" s="135"/>
      <c r="F6" s="135"/>
      <c r="G6" s="135"/>
      <c r="H6" s="135"/>
      <c r="I6" s="135"/>
      <c r="J6" s="135"/>
    </row>
    <row r="8" spans="1:10">
      <c r="B8" s="136" t="s">
        <v>3</v>
      </c>
      <c r="C8" s="136"/>
      <c r="D8" s="136"/>
      <c r="E8" s="136"/>
      <c r="F8" s="136"/>
      <c r="G8" s="136"/>
    </row>
    <row r="9" spans="1:10">
      <c r="E9" s="4"/>
    </row>
    <row r="10" spans="1:10">
      <c r="B10" s="136" t="s">
        <v>4</v>
      </c>
      <c r="C10" s="136"/>
      <c r="D10" s="136"/>
      <c r="E10" s="136"/>
      <c r="F10" s="136"/>
      <c r="G10" s="136"/>
    </row>
    <row r="12" spans="1:10">
      <c r="B12" s="136" t="s">
        <v>5</v>
      </c>
      <c r="C12" s="136"/>
      <c r="D12" s="136"/>
      <c r="E12" s="136"/>
      <c r="F12" s="136"/>
      <c r="G12" s="136"/>
    </row>
    <row r="14" spans="1:10">
      <c r="B14" s="136" t="s">
        <v>6</v>
      </c>
      <c r="C14" s="136"/>
      <c r="D14" s="136"/>
      <c r="E14" s="136"/>
      <c r="F14" s="136"/>
      <c r="G14" s="136"/>
      <c r="H14" s="136"/>
      <c r="I14" s="136"/>
      <c r="J14" s="136"/>
    </row>
    <row r="16" spans="1:10">
      <c r="B16" s="136" t="s">
        <v>7</v>
      </c>
      <c r="C16" s="136"/>
      <c r="D16" s="136"/>
      <c r="E16" s="136"/>
      <c r="F16" s="136"/>
      <c r="G16" s="136"/>
      <c r="H16" s="136"/>
      <c r="I16" s="136"/>
    </row>
    <row r="18" spans="2:10">
      <c r="B18" s="136" t="s">
        <v>8</v>
      </c>
      <c r="C18" s="136"/>
      <c r="D18" s="136"/>
      <c r="E18" s="136"/>
      <c r="F18" s="136"/>
      <c r="G18" s="136"/>
      <c r="H18" s="136"/>
      <c r="I18" s="136"/>
    </row>
    <row r="20" spans="2:10">
      <c r="B20" s="136" t="s">
        <v>9</v>
      </c>
      <c r="C20" s="136"/>
      <c r="D20" s="136"/>
      <c r="E20" s="136"/>
      <c r="F20" s="136"/>
      <c r="G20" s="136"/>
      <c r="H20" s="136"/>
      <c r="I20" s="136"/>
      <c r="J20" s="136"/>
    </row>
    <row r="22" spans="2:10">
      <c r="B22" s="136" t="s">
        <v>10</v>
      </c>
      <c r="C22" s="136"/>
      <c r="D22" s="136"/>
      <c r="E22" s="136"/>
      <c r="F22" s="136"/>
      <c r="G22" s="136"/>
      <c r="H22" s="136"/>
      <c r="I22" s="136"/>
    </row>
    <row r="24" spans="2:10">
      <c r="B24" s="137" t="s">
        <v>11</v>
      </c>
      <c r="C24" s="137"/>
      <c r="D24" s="137"/>
      <c r="E24" s="137"/>
      <c r="F24" s="137"/>
      <c r="G24" s="137"/>
      <c r="H24" s="137"/>
    </row>
  </sheetData>
  <mergeCells count="10">
    <mergeCell ref="B18:I18"/>
    <mergeCell ref="B20:J20"/>
    <mergeCell ref="B22:I22"/>
    <mergeCell ref="B16:I16"/>
    <mergeCell ref="B24:H24"/>
    <mergeCell ref="B6:J6"/>
    <mergeCell ref="B8:G8"/>
    <mergeCell ref="B10:G10"/>
    <mergeCell ref="B12:G12"/>
    <mergeCell ref="B14:J14"/>
  </mergeCells>
  <hyperlinks>
    <hyperlink ref="C14" location="'Grupos de edad'!A1" display="'5. Grandes grupos de edad de los residentes con nacionalidad extranjera. Evolución 2002-2020" xr:uid="{00000000-0004-0000-0100-000000000000}"/>
    <hyperlink ref="D14" location="'Grupos de edad'!A1" display="'5. Grandes grupos de edad de los residentes con nacionalidad extranjera. Evolución 2002-2020" xr:uid="{00000000-0004-0000-0100-000001000000}"/>
    <hyperlink ref="E14" location="'Grupos de edad'!A1" display="'5. Grandes grupos de edad de los residentes con nacionalidad extranjera. Evolución 2002-2020" xr:uid="{00000000-0004-0000-0100-000002000000}"/>
    <hyperlink ref="F14" location="'Grupos de edad'!A1" display="'5. Grandes grupos de edad de los residentes con nacionalidad extranjera. Evolución 2002-2020" xr:uid="{00000000-0004-0000-0100-000003000000}"/>
    <hyperlink ref="G14" location="'Grupos de edad'!A1" display="'5. Grandes grupos de edad de los residentes con nacionalidad extranjera. Evolución 2002-2020" xr:uid="{00000000-0004-0000-0100-000004000000}"/>
    <hyperlink ref="H14" location="'Grupos de edad'!A1" display="'5. Grandes grupos de edad de los residentes con nacionalidad extranjera. Evolución 2002-2020" xr:uid="{00000000-0004-0000-0100-000005000000}"/>
    <hyperlink ref="I14" location="'Grupos de edad'!A1" display="'5. Grandes grupos de edad de los residentes con nacionalidad extranjera. Evolución 2002-2020" xr:uid="{00000000-0004-0000-0100-000006000000}"/>
    <hyperlink ref="J14" location="'Grupos de edad'!A1" display="'5. Grandes grupos de edad de los residentes con nacionalidad extranjera. Evolución 2002-2020" xr:uid="{00000000-0004-0000-0100-000007000000}"/>
    <hyperlink ref="C16" location="'Continente de nacimiento'!A1" display="'6. Residentes nacidos en el extranjero según continentes. Evolución 2002-2020" xr:uid="{00000000-0004-0000-0100-000008000000}"/>
    <hyperlink ref="D16" location="'Continente de nacimiento'!A1" display="'6. Residentes nacidos en el extranjero según continentes. Evolución 2002-2020" xr:uid="{00000000-0004-0000-0100-000009000000}"/>
    <hyperlink ref="E16" location="'Continente de nacimiento'!A1" display="'6. Residentes nacidos en el extranjero según continentes. Evolución 2002-2020" xr:uid="{00000000-0004-0000-0100-00000A000000}"/>
    <hyperlink ref="F16" location="'Continente de nacimiento'!A1" display="'6. Residentes nacidos en el extranjero según continentes. Evolución 2002-2020" xr:uid="{00000000-0004-0000-0100-00000B000000}"/>
    <hyperlink ref="G16" location="'Continente de nacimiento'!A1" display="'6. Residentes nacidos en el extranjero según continentes. Evolución 2002-2020" xr:uid="{00000000-0004-0000-0100-00000C000000}"/>
    <hyperlink ref="H16" location="'Continente de nacimiento'!A1" display="'6. Residentes nacidos en el extranjero según continentes. Evolución 2002-2020" xr:uid="{00000000-0004-0000-0100-00000D000000}"/>
    <hyperlink ref="I16" location="'Continente de nacimiento'!A1" display="'6. Residentes nacidos en el extranjero según continentes. Evolución 2002-2020" xr:uid="{00000000-0004-0000-0100-00000E000000}"/>
    <hyperlink ref="C20" location="'Principales países nacimiento'!A1" display="'8. Residentes nacidos en el extranjero, según los 16 principales países de nacimiento. Evolución 2002-2020" xr:uid="{00000000-0004-0000-0100-00000F000000}"/>
    <hyperlink ref="D20" location="'Principales países nacimiento'!A1" display="'8. Residentes nacidos en el extranjero, según los 16 principales países de nacimiento. Evolución 2002-2020" xr:uid="{00000000-0004-0000-0100-000010000000}"/>
    <hyperlink ref="E20" location="'Principales países nacimiento'!A1" display="'8. Residentes nacidos en el extranjero, según los 16 principales países de nacimiento. Evolución 2002-2020" xr:uid="{00000000-0004-0000-0100-000011000000}"/>
    <hyperlink ref="F20" location="'Principales países nacimiento'!A1" display="'8. Residentes nacidos en el extranjero, según los 16 principales países de nacimiento. Evolución 2002-2020" xr:uid="{00000000-0004-0000-0100-000012000000}"/>
    <hyperlink ref="G20" location="'Principales países nacimiento'!A1" display="'8. Residentes nacidos en el extranjero, según los 16 principales países de nacimiento. Evolución 2002-2020" xr:uid="{00000000-0004-0000-0100-000013000000}"/>
    <hyperlink ref="H20" location="'Principales países nacimiento'!A1" display="'8. Residentes nacidos en el extranjero, según los 16 principales países de nacimiento. Evolución 2002-2020" xr:uid="{00000000-0004-0000-0100-000014000000}"/>
    <hyperlink ref="I20" location="'Principales países nacimiento'!A1" display="'8. Residentes nacidos en el extranjero, según los 16 principales países de nacimiento. Evolución 2002-2020" xr:uid="{00000000-0004-0000-0100-000015000000}"/>
    <hyperlink ref="J20" location="'Principales países nacimiento'!A1" display="'8. Residentes nacidos en el extranjero, según los 16 principales países de nacimiento. Evolución 2002-2020" xr:uid="{00000000-0004-0000-0100-000016000000}"/>
    <hyperlink ref="C22" location="'Principales nacionalidades'!A1" display="'9. Residentes nacidos en el extranjero, según las 16 principales nacionalidades. Evolución 2002-2020" xr:uid="{00000000-0004-0000-0100-000017000000}"/>
    <hyperlink ref="D22" location="'Principales nacionalidades'!A1" display="'9. Residentes nacidos en el extranjero, según las 16 principales nacionalidades. Evolución 2002-2020" xr:uid="{00000000-0004-0000-0100-000018000000}"/>
    <hyperlink ref="E22" location="'Principales nacionalidades'!A1" display="'9. Residentes nacidos en el extranjero, según las 16 principales nacionalidades. Evolución 2002-2020" xr:uid="{00000000-0004-0000-0100-000019000000}"/>
    <hyperlink ref="F22" location="'Principales nacionalidades'!A1" display="'9. Residentes nacidos en el extranjero, según las 16 principales nacionalidades. Evolución 2002-2020" xr:uid="{00000000-0004-0000-0100-00001A000000}"/>
    <hyperlink ref="G22" location="'Principales nacionalidades'!A1" display="'9. Residentes nacidos en el extranjero, según las 16 principales nacionalidades. Evolución 2002-2020" xr:uid="{00000000-0004-0000-0100-00001B000000}"/>
    <hyperlink ref="H22" location="'Principales nacionalidades'!A1" display="'9. Residentes nacidos en el extranjero, según las 16 principales nacionalidades. Evolución 2002-2020" xr:uid="{00000000-0004-0000-0100-00001C000000}"/>
    <hyperlink ref="I22" location="'Principales nacionalidades'!A1" display="'9. Residentes nacidos en el extranjero, según las 16 principales nacionalidades. Evolución 2002-2020" xr:uid="{00000000-0004-0000-0100-00001D000000}"/>
    <hyperlink ref="C24" location="Nacimientos!A1" display="10. Total de nacimientos según la nacionalidad de la madre. Evolución 2002-2019 " xr:uid="{00000000-0004-0000-0100-00001E000000}"/>
    <hyperlink ref="D24" location="Nacimientos!A1" display="10. Total de nacimientos según la nacionalidad de la madre. Evolución 2002-2019 " xr:uid="{00000000-0004-0000-0100-00001F000000}"/>
    <hyperlink ref="E24" location="Nacimientos!A1" display="10. Total de nacimientos según la nacionalidad de la madre. Evolución 2002-2019 " xr:uid="{00000000-0004-0000-0100-000020000000}"/>
    <hyperlink ref="F24" location="Nacimientos!A1" display="10. Total de nacimientos según la nacionalidad de la madre. Evolución 2002-2019 " xr:uid="{00000000-0004-0000-0100-000021000000}"/>
    <hyperlink ref="G24" location="Nacimientos!A1" display="10. Total de nacimientos según la nacionalidad de la madre. Evolución 2002-2019 " xr:uid="{00000000-0004-0000-0100-000022000000}"/>
    <hyperlink ref="H24" location="Nacimientos!A1" display="10. Total de nacimientos según la nacionalidad de la madre. Evolución 2002-2019 " xr:uid="{00000000-0004-0000-0100-000023000000}"/>
    <hyperlink ref="B6" location="'Lugar nacimiento'!A1" display="'1. Lugar de nacimiento del total de población. Evolución 2002-2020" xr:uid="{00000000-0004-0000-0100-000024000000}"/>
    <hyperlink ref="C6" location="'Lugar nacimiento'!A1" display="'1. Lugar de nacimiento del total de población. Evolución 2002-2020" xr:uid="{00000000-0004-0000-0100-000025000000}"/>
    <hyperlink ref="D6" location="'Lugar nacimiento'!A1" display="'1. Lugar de nacimiento del total de población. Evolución 2002-2020" xr:uid="{00000000-0004-0000-0100-000026000000}"/>
    <hyperlink ref="E6" location="'Lugar nacimiento'!A1" display="'1. Lugar de nacimiento del total de población. Evolución 2002-2020" xr:uid="{00000000-0004-0000-0100-000027000000}"/>
    <hyperlink ref="F6" location="'Lugar nacimiento'!A1" display="'1. Lugar de nacimiento del total de población. Evolución 2002-2020" xr:uid="{00000000-0004-0000-0100-000028000000}"/>
    <hyperlink ref="G6" location="'Lugar nacimiento'!A1" display="'1. Lugar de nacimiento del total de población. Evolución 2002-2020" xr:uid="{00000000-0004-0000-0100-000029000000}"/>
    <hyperlink ref="H6" location="'Lugar nacimiento'!A1" display="'1. Lugar de nacimiento del total de población. Evolución 2002-2020" xr:uid="{00000000-0004-0000-0100-00002A000000}"/>
    <hyperlink ref="I6" location="'Lugar nacimiento'!A1" display="'1. Lugar de nacimiento del total de población. Evolución 2002-2020" xr:uid="{00000000-0004-0000-0100-00002B000000}"/>
    <hyperlink ref="J6" location="'Lugar nacimiento'!A1" display="'1. Lugar de nacimiento del total de población. Evolución 2002-2020" xr:uid="{00000000-0004-0000-0100-00002C000000}"/>
    <hyperlink ref="B8" location="'Nacimiento (Esp-ext)'!A1" display="'2. Nacidos en España o en el extranjero. Evolución 2002-2020" xr:uid="{00000000-0004-0000-0100-00002D000000}"/>
    <hyperlink ref="C8" location="'Nacimiento (Esp-ext)'!A1" display="'2. Nacidos en España o en el extranjero. Evolución 2002-2020" xr:uid="{00000000-0004-0000-0100-00002E000000}"/>
    <hyperlink ref="D8" location="'Nacimiento (Esp-ext)'!A1" display="'2. Nacidos en España o en el extranjero. Evolución 2002-2020" xr:uid="{00000000-0004-0000-0100-00002F000000}"/>
    <hyperlink ref="E8" location="'Nacimiento (Esp-ext)'!A1" display="'2. Nacidos en España o en el extranjero. Evolución 2002-2020" xr:uid="{00000000-0004-0000-0100-000030000000}"/>
    <hyperlink ref="F8" location="'Nacimiento (Esp-ext)'!A1" display="'2. Nacidos en España o en el extranjero. Evolución 2002-2020" xr:uid="{00000000-0004-0000-0100-000031000000}"/>
    <hyperlink ref="G8" location="'Nacimiento (Esp-ext)'!A1" display="'2. Nacidos en España o en el extranjero. Evolución 2002-2020" xr:uid="{00000000-0004-0000-0100-000032000000}"/>
    <hyperlink ref="B10" location="'Nacionalidad (esp-extr)'!A1" display="'3. Nacionalidad española o extranjera. Evolución 2002-2020" xr:uid="{00000000-0004-0000-0100-000033000000}"/>
    <hyperlink ref="C10" location="'Nacionalidad (esp-extr)'!A1" display="'3. Nacionalidad española o extranjera. Evolución 2002-2020" xr:uid="{00000000-0004-0000-0100-000034000000}"/>
    <hyperlink ref="D10" location="'Nacionalidad (esp-extr)'!A1" display="'3. Nacionalidad española o extranjera. Evolución 2002-2020" xr:uid="{00000000-0004-0000-0100-000035000000}"/>
    <hyperlink ref="E10" location="'Nacionalidad (esp-extr)'!A1" display="'3. Nacionalidad española o extranjera. Evolución 2002-2020" xr:uid="{00000000-0004-0000-0100-000036000000}"/>
    <hyperlink ref="F10" location="'Nacionalidad (esp-extr)'!A1" display="'3. Nacionalidad española o extranjera. Evolución 2002-2020" xr:uid="{00000000-0004-0000-0100-000037000000}"/>
    <hyperlink ref="G10" location="'Nacionalidad (esp-extr)'!A1" display="'3. Nacionalidad española o extranjera. Evolución 2002-2020" xr:uid="{00000000-0004-0000-0100-000038000000}"/>
    <hyperlink ref="B12" location="'Variación interanual'!A1" display="'4. Variación interanual de los españoles y extranjeros. Evolución 2003-2020" xr:uid="{00000000-0004-0000-0100-000039000000}"/>
    <hyperlink ref="C12" location="'Variación interanual'!A1" display="'4. Variación interanual de los españoles y extranjeros. Evolución 2003-2020" xr:uid="{00000000-0004-0000-0100-00003A000000}"/>
    <hyperlink ref="D12" location="'Variación interanual'!A1" display="'4. Variación interanual de los españoles y extranjeros. Evolución 2003-2020" xr:uid="{00000000-0004-0000-0100-00003B000000}"/>
    <hyperlink ref="E12" location="'Variación interanual'!A1" display="'4. Variación interanual de los españoles y extranjeros. Evolución 2003-2020" xr:uid="{00000000-0004-0000-0100-00003C000000}"/>
    <hyperlink ref="F12" location="'Variación interanual'!A1" display="'4. Variación interanual de los españoles y extranjeros. Evolución 2003-2020" xr:uid="{00000000-0004-0000-0100-00003D000000}"/>
    <hyperlink ref="G12" location="'Variación interanual'!A1" display="'4. Variación interanual de los españoles y extranjeros. Evolución 2003-2020" xr:uid="{00000000-0004-0000-0100-00003E000000}"/>
    <hyperlink ref="B14" location="'Grupos de edad'!A1" display="'5. Grandes grupos de edad de los residentes con nacionalidad extranjera. Evolución 2002-2020" xr:uid="{00000000-0004-0000-0100-00003F000000}"/>
    <hyperlink ref="B16" location="'Continente de nacimiento'!A1" display="'6. Residentes nacidos en el extranjero según continentes. Evolución 2002-2020" xr:uid="{00000000-0004-0000-0100-000040000000}"/>
    <hyperlink ref="B18" location="'Continente de nacionalidad'!A1" display="'Continente de nacionalidad'!A1" xr:uid="{00000000-0004-0000-0100-000041000000}"/>
    <hyperlink ref="C18" location="'Continente de nacionalidad'!A1" display="'Continente de nacionalidad'!A1" xr:uid="{00000000-0004-0000-0100-000042000000}"/>
    <hyperlink ref="D18" location="'Continente de nacionalidad'!A1" display="'Continente de nacionalidad'!A1" xr:uid="{00000000-0004-0000-0100-000043000000}"/>
    <hyperlink ref="E18" location="'Continente de nacionalidad'!A1" display="'Continente de nacionalidad'!A1" xr:uid="{00000000-0004-0000-0100-000044000000}"/>
    <hyperlink ref="F18" location="'Continente de nacionalidad'!A1" display="'Continente de nacionalidad'!A1" xr:uid="{00000000-0004-0000-0100-000045000000}"/>
    <hyperlink ref="G18" location="'Continente de nacionalidad'!A1" display="'Continente de nacionalidad'!A1" xr:uid="{00000000-0004-0000-0100-000046000000}"/>
    <hyperlink ref="H18" location="'Continente de nacionalidad'!A1" display="'Continente de nacionalidad'!A1" xr:uid="{00000000-0004-0000-0100-000047000000}"/>
    <hyperlink ref="I18" location="'Continente de nacionalidad'!A1" display="'Continente de nacionalidad'!A1" xr:uid="{00000000-0004-0000-0100-000048000000}"/>
    <hyperlink ref="B20" location="'Principales países nacimiento'!A1" display="'8. Residentes nacidos en el extranjero, según los 16 principales países de nacimiento. Evolución 2002-2020" xr:uid="{00000000-0004-0000-0100-000049000000}"/>
    <hyperlink ref="B22" location="'Principales nacionalidades'!A1" display="'9. Residentes nacidos en el extranjero, según las 16 principales nacionalidades. Evolución 2002-2020" xr:uid="{00000000-0004-0000-0100-00004A000000}"/>
    <hyperlink ref="B24" location="Nacimientos!A1" display="10. Total de nacimientos según la nacionalidad de la madre. Evolución 2002-2019 " xr:uid="{00000000-0004-0000-0100-00004B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5"/>
  <sheetViews>
    <sheetView tabSelected="1" zoomScale="70" zoomScaleNormal="70" zoomScalePageLayoutView="70" workbookViewId="0">
      <selection activeCell="A5" sqref="A5:XFD5"/>
    </sheetView>
  </sheetViews>
  <sheetFormatPr defaultColWidth="10.875" defaultRowHeight="15"/>
  <cols>
    <col min="1" max="1" width="37.875" style="5" customWidth="1"/>
    <col min="2" max="4" width="10.875" style="5" customWidth="1"/>
    <col min="5" max="16384" width="10.875" style="5"/>
  </cols>
  <sheetData>
    <row r="1" spans="1:25" ht="30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" customHeight="1">
      <c r="A2" s="10" t="s">
        <v>12</v>
      </c>
      <c r="B2" s="10"/>
      <c r="C2" s="10"/>
      <c r="D2" s="10"/>
      <c r="E2" s="10"/>
      <c r="F2" s="10"/>
      <c r="G2" s="10"/>
      <c r="H2" s="11"/>
    </row>
    <row r="3" spans="1:25" ht="15" customHeight="1">
      <c r="A3" s="10"/>
      <c r="B3" s="10"/>
      <c r="C3" s="10"/>
      <c r="D3" s="10"/>
      <c r="E3" s="10"/>
      <c r="F3" s="10"/>
      <c r="G3" s="10"/>
      <c r="H3" s="11"/>
    </row>
    <row r="4" spans="1:25" ht="15" customHeight="1">
      <c r="A4" s="10"/>
      <c r="B4" s="10"/>
      <c r="C4" s="10"/>
      <c r="D4" s="10"/>
      <c r="E4" s="10"/>
      <c r="F4" s="10"/>
      <c r="G4" s="10"/>
      <c r="H4" s="11"/>
    </row>
    <row r="5" spans="1:25" ht="18" customHeight="1">
      <c r="A5" s="8" t="s">
        <v>13</v>
      </c>
      <c r="B5" s="8"/>
      <c r="C5" s="8"/>
      <c r="D5" s="8"/>
      <c r="E5" s="8"/>
      <c r="F5" s="8"/>
      <c r="G5" s="8"/>
      <c r="H5" s="8"/>
    </row>
    <row r="6" spans="1:25" ht="15" customHeight="1"/>
    <row r="7" spans="1:25" ht="18" customHeight="1">
      <c r="A7" s="21" t="s">
        <v>14</v>
      </c>
      <c r="B7" s="76" t="s">
        <v>15</v>
      </c>
      <c r="C7" s="76" t="s">
        <v>16</v>
      </c>
      <c r="D7" s="76" t="s">
        <v>17</v>
      </c>
      <c r="E7" s="76" t="s">
        <v>18</v>
      </c>
      <c r="F7" s="76" t="s">
        <v>19</v>
      </c>
      <c r="G7" s="76" t="s">
        <v>20</v>
      </c>
      <c r="H7" s="76" t="s">
        <v>21</v>
      </c>
      <c r="I7" s="76" t="s">
        <v>22</v>
      </c>
      <c r="J7" s="76" t="s">
        <v>23</v>
      </c>
      <c r="K7" s="76" t="s">
        <v>24</v>
      </c>
      <c r="L7" s="76" t="s">
        <v>25</v>
      </c>
      <c r="M7" s="76" t="s">
        <v>26</v>
      </c>
      <c r="N7" s="76" t="s">
        <v>27</v>
      </c>
      <c r="O7" s="76" t="s">
        <v>28</v>
      </c>
      <c r="P7" s="76" t="s">
        <v>29</v>
      </c>
      <c r="Q7" s="76" t="s">
        <v>30</v>
      </c>
      <c r="R7" s="76" t="s">
        <v>31</v>
      </c>
      <c r="S7" s="76" t="s">
        <v>32</v>
      </c>
      <c r="T7" s="76" t="s">
        <v>33</v>
      </c>
      <c r="U7" s="76" t="s">
        <v>34</v>
      </c>
      <c r="V7" s="76" t="s">
        <v>35</v>
      </c>
      <c r="W7" s="76" t="s">
        <v>36</v>
      </c>
      <c r="X7" s="76" t="s">
        <v>37</v>
      </c>
      <c r="Y7" s="76">
        <v>2022</v>
      </c>
    </row>
    <row r="8" spans="1:25" ht="18" customHeight="1">
      <c r="A8" s="15" t="s">
        <v>38</v>
      </c>
      <c r="B8" s="24">
        <v>4198</v>
      </c>
      <c r="C8" s="24">
        <v>4167</v>
      </c>
      <c r="D8" s="24">
        <v>4125</v>
      </c>
      <c r="E8" s="24">
        <v>4060</v>
      </c>
      <c r="F8" s="24">
        <v>4031</v>
      </c>
      <c r="G8" s="24">
        <v>4070</v>
      </c>
      <c r="H8" s="24">
        <v>4181</v>
      </c>
      <c r="I8" s="24">
        <v>4191</v>
      </c>
      <c r="J8" s="24">
        <v>4386</v>
      </c>
      <c r="K8" s="24">
        <v>4457</v>
      </c>
      <c r="L8" s="24">
        <v>4474</v>
      </c>
      <c r="M8" s="24">
        <v>4501</v>
      </c>
      <c r="N8" s="24">
        <v>4540</v>
      </c>
      <c r="O8" s="24">
        <v>4514</v>
      </c>
      <c r="P8" s="24">
        <v>4340</v>
      </c>
      <c r="Q8" s="24">
        <v>4147</v>
      </c>
      <c r="R8" s="24">
        <v>4055</v>
      </c>
      <c r="S8" s="24">
        <v>3909</v>
      </c>
      <c r="T8" s="24">
        <v>3743</v>
      </c>
      <c r="U8" s="24">
        <v>3784</v>
      </c>
      <c r="V8" s="24">
        <v>3853</v>
      </c>
      <c r="W8" s="24">
        <v>3857</v>
      </c>
      <c r="X8" s="24">
        <v>3922</v>
      </c>
      <c r="Y8" s="24">
        <v>3978</v>
      </c>
    </row>
    <row r="9" spans="1:25" ht="18" customHeight="1">
      <c r="A9" s="12" t="s">
        <v>39</v>
      </c>
      <c r="B9" s="23">
        <v>3703</v>
      </c>
      <c r="C9" s="23">
        <v>3648</v>
      </c>
      <c r="D9" s="23">
        <v>3576</v>
      </c>
      <c r="E9" s="23">
        <v>3467</v>
      </c>
      <c r="F9" s="23">
        <v>3401</v>
      </c>
      <c r="G9" s="23">
        <v>3369</v>
      </c>
      <c r="H9" s="23">
        <v>3367</v>
      </c>
      <c r="I9" s="23">
        <v>3323</v>
      </c>
      <c r="J9" s="23">
        <v>3414</v>
      </c>
      <c r="K9" s="23">
        <v>3384</v>
      </c>
      <c r="L9" s="23">
        <v>3381</v>
      </c>
      <c r="M9" s="23">
        <v>3407</v>
      </c>
      <c r="N9" s="23">
        <v>3452</v>
      </c>
      <c r="O9" s="23">
        <v>3444</v>
      </c>
      <c r="P9" s="23">
        <v>3332</v>
      </c>
      <c r="Q9" s="23">
        <v>3227</v>
      </c>
      <c r="R9" s="23">
        <v>3160</v>
      </c>
      <c r="S9" s="23">
        <v>3033</v>
      </c>
      <c r="T9" s="23">
        <v>2921</v>
      </c>
      <c r="U9" s="23">
        <v>2916</v>
      </c>
      <c r="V9" s="23">
        <v>2969</v>
      </c>
      <c r="W9" s="23">
        <v>2990</v>
      </c>
      <c r="X9" s="23">
        <v>3029</v>
      </c>
      <c r="Y9" s="23">
        <v>3071</v>
      </c>
    </row>
    <row r="10" spans="1:25" ht="18" customHeight="1">
      <c r="A10" s="13" t="s">
        <v>40</v>
      </c>
      <c r="B10" s="16">
        <v>2351</v>
      </c>
      <c r="C10" s="16">
        <v>2270</v>
      </c>
      <c r="D10" s="16">
        <v>2201</v>
      </c>
      <c r="E10" s="16">
        <v>2133</v>
      </c>
      <c r="F10" s="16">
        <v>2048</v>
      </c>
      <c r="G10" s="16">
        <v>1987</v>
      </c>
      <c r="H10" s="16">
        <v>1942</v>
      </c>
      <c r="I10" s="16">
        <v>1873</v>
      </c>
      <c r="J10" s="16">
        <v>1849</v>
      </c>
      <c r="K10" s="16">
        <v>1808</v>
      </c>
      <c r="L10" s="16">
        <v>1768</v>
      </c>
      <c r="M10" s="16">
        <v>1739</v>
      </c>
      <c r="N10" s="16">
        <v>1710</v>
      </c>
      <c r="O10" s="16">
        <v>1660</v>
      </c>
      <c r="P10" s="16">
        <v>1606</v>
      </c>
      <c r="Q10" s="16">
        <v>1568</v>
      </c>
      <c r="R10" s="16">
        <v>1500</v>
      </c>
      <c r="S10" s="16">
        <v>1435</v>
      </c>
      <c r="T10" s="16">
        <v>1388</v>
      </c>
      <c r="U10" s="16">
        <v>1349</v>
      </c>
      <c r="V10" s="16">
        <v>1313</v>
      </c>
      <c r="W10" s="16">
        <v>1311</v>
      </c>
      <c r="X10" s="16">
        <v>1296</v>
      </c>
      <c r="Y10" s="16">
        <v>1267</v>
      </c>
    </row>
    <row r="11" spans="1:25" ht="18" customHeight="1">
      <c r="A11" s="13" t="s">
        <v>41</v>
      </c>
      <c r="B11" s="16">
        <v>272</v>
      </c>
      <c r="C11" s="16">
        <v>262</v>
      </c>
      <c r="D11" s="16">
        <v>261</v>
      </c>
      <c r="E11" s="16">
        <v>249</v>
      </c>
      <c r="F11" s="16">
        <v>243</v>
      </c>
      <c r="G11" s="16">
        <v>247</v>
      </c>
      <c r="H11" s="16">
        <v>240</v>
      </c>
      <c r="I11" s="16">
        <v>235</v>
      </c>
      <c r="J11" s="16">
        <v>223</v>
      </c>
      <c r="K11" s="16">
        <v>222</v>
      </c>
      <c r="L11" s="16">
        <v>219</v>
      </c>
      <c r="M11" s="16">
        <v>213</v>
      </c>
      <c r="N11" s="16">
        <v>209</v>
      </c>
      <c r="O11" s="16">
        <v>212</v>
      </c>
      <c r="P11" s="16">
        <v>201</v>
      </c>
      <c r="Q11" s="16">
        <v>190</v>
      </c>
      <c r="R11" s="16">
        <v>181</v>
      </c>
      <c r="S11" s="16">
        <v>180</v>
      </c>
      <c r="T11" s="16">
        <v>160</v>
      </c>
      <c r="U11" s="16">
        <v>156</v>
      </c>
      <c r="V11" s="16">
        <v>155</v>
      </c>
      <c r="W11" s="16">
        <v>148</v>
      </c>
      <c r="X11" s="16">
        <v>147</v>
      </c>
      <c r="Y11" s="16">
        <v>149</v>
      </c>
    </row>
    <row r="12" spans="1:25" ht="18" customHeight="1">
      <c r="A12" s="13" t="s">
        <v>42</v>
      </c>
      <c r="B12" s="16">
        <v>873</v>
      </c>
      <c r="C12" s="16">
        <v>887</v>
      </c>
      <c r="D12" s="16">
        <v>877</v>
      </c>
      <c r="E12" s="16">
        <v>845</v>
      </c>
      <c r="F12" s="16">
        <v>863</v>
      </c>
      <c r="G12" s="16">
        <v>883</v>
      </c>
      <c r="H12" s="16">
        <v>911</v>
      </c>
      <c r="I12" s="16">
        <v>911</v>
      </c>
      <c r="J12" s="16">
        <v>987</v>
      </c>
      <c r="K12" s="16">
        <v>1007</v>
      </c>
      <c r="L12" s="16">
        <v>1026</v>
      </c>
      <c r="M12" s="16">
        <v>1068</v>
      </c>
      <c r="N12" s="16">
        <v>1147</v>
      </c>
      <c r="O12" s="16">
        <v>1167</v>
      </c>
      <c r="P12" s="16">
        <v>1126</v>
      </c>
      <c r="Q12" s="16">
        <v>1081</v>
      </c>
      <c r="R12" s="16">
        <v>1101</v>
      </c>
      <c r="S12" s="16">
        <v>1063</v>
      </c>
      <c r="T12" s="16">
        <v>1041</v>
      </c>
      <c r="U12" s="16">
        <v>1063</v>
      </c>
      <c r="V12" s="16">
        <v>1124</v>
      </c>
      <c r="W12" s="16">
        <v>1149</v>
      </c>
      <c r="X12" s="16">
        <v>1166</v>
      </c>
      <c r="Y12" s="16">
        <v>1212</v>
      </c>
    </row>
    <row r="13" spans="1:25" ht="18" customHeight="1">
      <c r="A13" s="13" t="s">
        <v>43</v>
      </c>
      <c r="B13" s="16">
        <v>207</v>
      </c>
      <c r="C13" s="16">
        <v>229</v>
      </c>
      <c r="D13" s="16">
        <v>237</v>
      </c>
      <c r="E13" s="16">
        <v>240</v>
      </c>
      <c r="F13" s="16">
        <v>247</v>
      </c>
      <c r="G13" s="16">
        <v>252</v>
      </c>
      <c r="H13" s="16">
        <v>274</v>
      </c>
      <c r="I13" s="16">
        <v>304</v>
      </c>
      <c r="J13" s="16">
        <v>355</v>
      </c>
      <c r="K13" s="16">
        <v>347</v>
      </c>
      <c r="L13" s="16">
        <v>368</v>
      </c>
      <c r="M13" s="16">
        <v>387</v>
      </c>
      <c r="N13" s="16">
        <v>386</v>
      </c>
      <c r="O13" s="16">
        <v>405</v>
      </c>
      <c r="P13" s="16">
        <v>399</v>
      </c>
      <c r="Q13" s="16">
        <v>388</v>
      </c>
      <c r="R13" s="16">
        <v>378</v>
      </c>
      <c r="S13" s="16">
        <v>355</v>
      </c>
      <c r="T13" s="16">
        <v>332</v>
      </c>
      <c r="U13" s="16">
        <v>348</v>
      </c>
      <c r="V13" s="16">
        <v>377</v>
      </c>
      <c r="W13" s="16">
        <v>382</v>
      </c>
      <c r="X13" s="16">
        <v>420</v>
      </c>
      <c r="Y13" s="16">
        <v>443</v>
      </c>
    </row>
    <row r="14" spans="1:25" ht="18" customHeight="1">
      <c r="A14" s="12" t="s">
        <v>44</v>
      </c>
      <c r="B14" s="23">
        <v>495</v>
      </c>
      <c r="C14" s="23">
        <v>519</v>
      </c>
      <c r="D14" s="23">
        <v>549</v>
      </c>
      <c r="E14" s="23">
        <v>593</v>
      </c>
      <c r="F14" s="23">
        <v>630</v>
      </c>
      <c r="G14" s="23">
        <v>701</v>
      </c>
      <c r="H14" s="23">
        <v>814</v>
      </c>
      <c r="I14" s="23">
        <v>868</v>
      </c>
      <c r="J14" s="23">
        <v>972</v>
      </c>
      <c r="K14" s="23">
        <v>1073</v>
      </c>
      <c r="L14" s="23">
        <v>1093</v>
      </c>
      <c r="M14" s="23">
        <v>1094</v>
      </c>
      <c r="N14" s="23">
        <v>1088</v>
      </c>
      <c r="O14" s="23">
        <v>1070</v>
      </c>
      <c r="P14" s="23">
        <v>1008</v>
      </c>
      <c r="Q14" s="23">
        <v>920</v>
      </c>
      <c r="R14" s="23">
        <v>895</v>
      </c>
      <c r="S14" s="23">
        <v>876</v>
      </c>
      <c r="T14" s="23">
        <v>822</v>
      </c>
      <c r="U14" s="23">
        <v>868</v>
      </c>
      <c r="V14" s="23">
        <v>884</v>
      </c>
      <c r="W14" s="23">
        <v>867</v>
      </c>
      <c r="X14" s="23">
        <v>893</v>
      </c>
      <c r="Y14" s="23">
        <v>907</v>
      </c>
    </row>
    <row r="15" spans="1:25" ht="18" customHeight="1">
      <c r="A15" s="13" t="s">
        <v>45</v>
      </c>
      <c r="B15" s="16">
        <v>465</v>
      </c>
      <c r="C15" s="16">
        <v>483</v>
      </c>
      <c r="D15" s="16">
        <v>482</v>
      </c>
      <c r="E15" s="16">
        <v>487</v>
      </c>
      <c r="F15" s="16">
        <v>502</v>
      </c>
      <c r="G15" s="16">
        <v>532</v>
      </c>
      <c r="H15" s="16">
        <v>565</v>
      </c>
      <c r="I15" s="16">
        <v>576</v>
      </c>
      <c r="J15" s="16">
        <v>631</v>
      </c>
      <c r="K15" s="16">
        <v>642</v>
      </c>
      <c r="L15" s="16">
        <v>646</v>
      </c>
      <c r="M15" s="16">
        <v>645</v>
      </c>
      <c r="N15" s="16">
        <v>649</v>
      </c>
      <c r="O15" s="16">
        <v>637</v>
      </c>
      <c r="P15" s="16">
        <v>608</v>
      </c>
      <c r="Q15" s="16">
        <v>591</v>
      </c>
      <c r="R15" s="16">
        <v>579</v>
      </c>
      <c r="S15" s="16">
        <v>571</v>
      </c>
      <c r="T15" s="16">
        <v>550</v>
      </c>
      <c r="U15" s="16">
        <v>567</v>
      </c>
      <c r="V15" s="16">
        <v>578</v>
      </c>
      <c r="W15" s="16">
        <v>564</v>
      </c>
      <c r="X15" s="16">
        <v>585</v>
      </c>
      <c r="Y15" s="16">
        <v>604</v>
      </c>
    </row>
    <row r="16" spans="1:25" ht="18" customHeight="1">
      <c r="A16" s="17" t="s">
        <v>46</v>
      </c>
      <c r="B16" s="18">
        <v>30</v>
      </c>
      <c r="C16" s="18">
        <v>36</v>
      </c>
      <c r="D16" s="18">
        <v>67</v>
      </c>
      <c r="E16" s="18">
        <v>106</v>
      </c>
      <c r="F16" s="18">
        <v>128</v>
      </c>
      <c r="G16" s="18">
        <v>169</v>
      </c>
      <c r="H16" s="18">
        <v>249</v>
      </c>
      <c r="I16" s="18">
        <v>292</v>
      </c>
      <c r="J16" s="18">
        <v>341</v>
      </c>
      <c r="K16" s="18">
        <v>431</v>
      </c>
      <c r="L16" s="18">
        <v>447</v>
      </c>
      <c r="M16" s="18">
        <v>449</v>
      </c>
      <c r="N16" s="18">
        <v>439</v>
      </c>
      <c r="O16" s="18">
        <v>433</v>
      </c>
      <c r="P16" s="18">
        <v>400</v>
      </c>
      <c r="Q16" s="18">
        <v>329</v>
      </c>
      <c r="R16" s="18">
        <v>316</v>
      </c>
      <c r="S16" s="18">
        <v>305</v>
      </c>
      <c r="T16" s="18">
        <v>272</v>
      </c>
      <c r="U16" s="18">
        <v>301</v>
      </c>
      <c r="V16" s="18">
        <v>306</v>
      </c>
      <c r="W16" s="18">
        <v>303</v>
      </c>
      <c r="X16" s="18">
        <v>308</v>
      </c>
      <c r="Y16" s="18">
        <v>303</v>
      </c>
    </row>
    <row r="17" spans="1:25" ht="18" customHeight="1">
      <c r="A17" s="14" t="s">
        <v>47</v>
      </c>
      <c r="B17" s="14"/>
      <c r="C17" s="14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5" ht="18" customHeight="1">
      <c r="A18" s="14"/>
      <c r="B18" s="14"/>
      <c r="C18" s="14"/>
      <c r="D18" s="14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 ht="18" customHeight="1"/>
    <row r="20" spans="1:25" ht="18" customHeight="1">
      <c r="A20" s="22" t="s">
        <v>48</v>
      </c>
      <c r="B20" s="76" t="s">
        <v>15</v>
      </c>
      <c r="C20" s="76" t="s">
        <v>16</v>
      </c>
      <c r="D20" s="76" t="s">
        <v>17</v>
      </c>
      <c r="E20" s="76">
        <v>2002</v>
      </c>
      <c r="F20" s="76">
        <v>2003</v>
      </c>
      <c r="G20" s="76">
        <v>2004</v>
      </c>
      <c r="H20" s="76">
        <v>2005</v>
      </c>
      <c r="I20" s="76">
        <v>2006</v>
      </c>
      <c r="J20" s="76">
        <v>2007</v>
      </c>
      <c r="K20" s="76">
        <v>2008</v>
      </c>
      <c r="L20" s="76">
        <v>2009</v>
      </c>
      <c r="M20" s="76">
        <v>2010</v>
      </c>
      <c r="N20" s="76">
        <v>2011</v>
      </c>
      <c r="O20" s="76">
        <v>2012</v>
      </c>
      <c r="P20" s="76">
        <v>2013</v>
      </c>
      <c r="Q20" s="76">
        <v>2014</v>
      </c>
      <c r="R20" s="76">
        <v>2015</v>
      </c>
      <c r="S20" s="76">
        <v>2016</v>
      </c>
      <c r="T20" s="76">
        <v>2017</v>
      </c>
      <c r="U20" s="76">
        <v>2018</v>
      </c>
      <c r="V20" s="76">
        <v>2019</v>
      </c>
      <c r="W20" s="76">
        <v>2020</v>
      </c>
      <c r="X20" s="76">
        <v>2021</v>
      </c>
      <c r="Y20" s="76">
        <v>2022</v>
      </c>
    </row>
    <row r="21" spans="1:25" ht="18" customHeight="1">
      <c r="A21" s="66" t="s">
        <v>38</v>
      </c>
      <c r="B21" s="24">
        <v>2197</v>
      </c>
      <c r="C21" s="24">
        <v>2183</v>
      </c>
      <c r="D21" s="24">
        <v>2151</v>
      </c>
      <c r="E21" s="24">
        <v>2118</v>
      </c>
      <c r="F21" s="24">
        <v>2103</v>
      </c>
      <c r="G21" s="24">
        <v>2131</v>
      </c>
      <c r="H21" s="24">
        <v>2176</v>
      </c>
      <c r="I21" s="24">
        <v>2184</v>
      </c>
      <c r="J21" s="24">
        <v>2275</v>
      </c>
      <c r="K21" s="24">
        <v>2320</v>
      </c>
      <c r="L21" s="24">
        <v>2336</v>
      </c>
      <c r="M21" s="24">
        <v>2335</v>
      </c>
      <c r="N21" s="24">
        <v>2382</v>
      </c>
      <c r="O21" s="24">
        <v>2348</v>
      </c>
      <c r="P21" s="24">
        <v>2282</v>
      </c>
      <c r="Q21" s="24">
        <v>2159</v>
      </c>
      <c r="R21" s="24">
        <v>2128</v>
      </c>
      <c r="S21" s="24">
        <v>2082</v>
      </c>
      <c r="T21" s="24">
        <v>2011</v>
      </c>
      <c r="U21" s="24">
        <v>2031</v>
      </c>
      <c r="V21" s="24">
        <v>2086</v>
      </c>
      <c r="W21" s="24">
        <v>2090</v>
      </c>
      <c r="X21" s="24">
        <v>2124</v>
      </c>
      <c r="Y21" s="24">
        <v>2170</v>
      </c>
    </row>
    <row r="22" spans="1:25" ht="18" customHeight="1">
      <c r="A22" s="77" t="s">
        <v>39</v>
      </c>
      <c r="B22" s="23">
        <v>1944</v>
      </c>
      <c r="C22" s="23">
        <v>1907</v>
      </c>
      <c r="D22" s="23">
        <v>1866</v>
      </c>
      <c r="E22" s="23">
        <v>1814</v>
      </c>
      <c r="F22" s="23">
        <v>1774</v>
      </c>
      <c r="G22" s="23">
        <v>1769</v>
      </c>
      <c r="H22" s="23">
        <v>1759</v>
      </c>
      <c r="I22" s="23">
        <v>1738</v>
      </c>
      <c r="J22" s="23">
        <v>1780</v>
      </c>
      <c r="K22" s="23">
        <v>1766</v>
      </c>
      <c r="L22" s="23">
        <v>1783</v>
      </c>
      <c r="M22" s="23">
        <v>1796</v>
      </c>
      <c r="N22" s="23">
        <v>1832</v>
      </c>
      <c r="O22" s="23">
        <v>1820</v>
      </c>
      <c r="P22" s="23">
        <v>1785</v>
      </c>
      <c r="Q22" s="23">
        <v>1706</v>
      </c>
      <c r="R22" s="23">
        <v>1693</v>
      </c>
      <c r="S22" s="23">
        <v>1646</v>
      </c>
      <c r="T22" s="23">
        <v>1596</v>
      </c>
      <c r="U22" s="23">
        <v>1594</v>
      </c>
      <c r="V22" s="23">
        <v>1630</v>
      </c>
      <c r="W22" s="23">
        <v>1647</v>
      </c>
      <c r="X22" s="23">
        <v>1668</v>
      </c>
      <c r="Y22" s="23">
        <v>1708</v>
      </c>
    </row>
    <row r="23" spans="1:25" ht="18" customHeight="1">
      <c r="A23" s="78" t="s">
        <v>40</v>
      </c>
      <c r="B23" s="16">
        <v>1219</v>
      </c>
      <c r="C23" s="16">
        <v>1168</v>
      </c>
      <c r="D23" s="16">
        <v>1128</v>
      </c>
      <c r="E23" s="16">
        <v>1099</v>
      </c>
      <c r="F23" s="16">
        <v>1054</v>
      </c>
      <c r="G23" s="16">
        <v>1026</v>
      </c>
      <c r="H23" s="16">
        <v>1003</v>
      </c>
      <c r="I23" s="16">
        <v>964</v>
      </c>
      <c r="J23" s="16">
        <v>941</v>
      </c>
      <c r="K23" s="16">
        <v>916</v>
      </c>
      <c r="L23" s="16">
        <v>894</v>
      </c>
      <c r="M23" s="16">
        <v>879</v>
      </c>
      <c r="N23" s="16">
        <v>866</v>
      </c>
      <c r="O23" s="16">
        <v>837</v>
      </c>
      <c r="P23" s="16">
        <v>824</v>
      </c>
      <c r="Q23" s="16">
        <v>803</v>
      </c>
      <c r="R23" s="16">
        <v>774</v>
      </c>
      <c r="S23" s="16">
        <v>755</v>
      </c>
      <c r="T23" s="16">
        <v>736</v>
      </c>
      <c r="U23" s="16">
        <v>709</v>
      </c>
      <c r="V23" s="16">
        <v>688</v>
      </c>
      <c r="W23" s="16">
        <v>682</v>
      </c>
      <c r="X23" s="16">
        <v>668</v>
      </c>
      <c r="Y23" s="16">
        <v>663</v>
      </c>
    </row>
    <row r="24" spans="1:25" ht="18" customHeight="1">
      <c r="A24" s="78" t="s">
        <v>41</v>
      </c>
      <c r="B24" s="16">
        <v>122</v>
      </c>
      <c r="C24" s="16">
        <v>116</v>
      </c>
      <c r="D24" s="16">
        <v>119</v>
      </c>
      <c r="E24" s="16">
        <v>116</v>
      </c>
      <c r="F24" s="16">
        <v>113</v>
      </c>
      <c r="G24" s="16">
        <v>112</v>
      </c>
      <c r="H24" s="16">
        <v>110</v>
      </c>
      <c r="I24" s="16">
        <v>114</v>
      </c>
      <c r="J24" s="16">
        <v>109</v>
      </c>
      <c r="K24" s="16">
        <v>107</v>
      </c>
      <c r="L24" s="16">
        <v>104</v>
      </c>
      <c r="M24" s="16">
        <v>102</v>
      </c>
      <c r="N24" s="16">
        <v>96</v>
      </c>
      <c r="O24" s="16">
        <v>96</v>
      </c>
      <c r="P24" s="16">
        <v>89</v>
      </c>
      <c r="Q24" s="16">
        <v>85</v>
      </c>
      <c r="R24" s="16">
        <v>80</v>
      </c>
      <c r="S24" s="16">
        <v>83</v>
      </c>
      <c r="T24" s="16">
        <v>73</v>
      </c>
      <c r="U24" s="16">
        <v>73</v>
      </c>
      <c r="V24" s="16">
        <v>70</v>
      </c>
      <c r="W24" s="16">
        <v>70</v>
      </c>
      <c r="X24" s="16">
        <v>70</v>
      </c>
      <c r="Y24" s="16">
        <v>71</v>
      </c>
    </row>
    <row r="25" spans="1:25" ht="18" customHeight="1">
      <c r="A25" s="78" t="s">
        <v>42</v>
      </c>
      <c r="B25" s="16">
        <v>494</v>
      </c>
      <c r="C25" s="16">
        <v>500</v>
      </c>
      <c r="D25" s="16">
        <v>490</v>
      </c>
      <c r="E25" s="16">
        <v>470</v>
      </c>
      <c r="F25" s="16">
        <v>477</v>
      </c>
      <c r="G25" s="16">
        <v>495</v>
      </c>
      <c r="H25" s="16">
        <v>503</v>
      </c>
      <c r="I25" s="16">
        <v>510</v>
      </c>
      <c r="J25" s="16">
        <v>546</v>
      </c>
      <c r="K25" s="16">
        <v>560</v>
      </c>
      <c r="L25" s="16">
        <v>585</v>
      </c>
      <c r="M25" s="16">
        <v>607</v>
      </c>
      <c r="N25" s="16">
        <v>666</v>
      </c>
      <c r="O25" s="16">
        <v>678</v>
      </c>
      <c r="P25" s="16">
        <v>659</v>
      </c>
      <c r="Q25" s="16">
        <v>618</v>
      </c>
      <c r="R25" s="16">
        <v>633</v>
      </c>
      <c r="S25" s="16">
        <v>617</v>
      </c>
      <c r="T25" s="16">
        <v>608</v>
      </c>
      <c r="U25" s="16">
        <v>624</v>
      </c>
      <c r="V25" s="16">
        <v>662</v>
      </c>
      <c r="W25" s="16">
        <v>678</v>
      </c>
      <c r="X25" s="16">
        <v>693</v>
      </c>
      <c r="Y25" s="16">
        <v>714</v>
      </c>
    </row>
    <row r="26" spans="1:25" ht="18" customHeight="1">
      <c r="A26" s="78" t="s">
        <v>43</v>
      </c>
      <c r="B26" s="16">
        <v>109</v>
      </c>
      <c r="C26" s="16">
        <v>123</v>
      </c>
      <c r="D26" s="16">
        <v>129</v>
      </c>
      <c r="E26" s="16">
        <v>129</v>
      </c>
      <c r="F26" s="16">
        <v>130</v>
      </c>
      <c r="G26" s="16">
        <v>136</v>
      </c>
      <c r="H26" s="16">
        <v>143</v>
      </c>
      <c r="I26" s="16">
        <v>150</v>
      </c>
      <c r="J26" s="16">
        <v>184</v>
      </c>
      <c r="K26" s="16">
        <v>183</v>
      </c>
      <c r="L26" s="16">
        <v>200</v>
      </c>
      <c r="M26" s="16">
        <v>208</v>
      </c>
      <c r="N26" s="16">
        <v>204</v>
      </c>
      <c r="O26" s="16">
        <v>209</v>
      </c>
      <c r="P26" s="16">
        <v>213</v>
      </c>
      <c r="Q26" s="16">
        <v>200</v>
      </c>
      <c r="R26" s="16">
        <v>206</v>
      </c>
      <c r="S26" s="16">
        <v>191</v>
      </c>
      <c r="T26" s="16">
        <v>179</v>
      </c>
      <c r="U26" s="16">
        <v>188</v>
      </c>
      <c r="V26" s="16">
        <v>210</v>
      </c>
      <c r="W26" s="16">
        <v>217</v>
      </c>
      <c r="X26" s="16">
        <v>237</v>
      </c>
      <c r="Y26" s="16">
        <v>260</v>
      </c>
    </row>
    <row r="27" spans="1:25" ht="18" customHeight="1">
      <c r="A27" s="77" t="s">
        <v>44</v>
      </c>
      <c r="B27" s="23">
        <v>253</v>
      </c>
      <c r="C27" s="23">
        <v>276</v>
      </c>
      <c r="D27" s="23">
        <v>285</v>
      </c>
      <c r="E27" s="23">
        <v>304</v>
      </c>
      <c r="F27" s="23">
        <v>329</v>
      </c>
      <c r="G27" s="23">
        <v>362</v>
      </c>
      <c r="H27" s="23">
        <v>417</v>
      </c>
      <c r="I27" s="23">
        <v>446</v>
      </c>
      <c r="J27" s="23">
        <v>495</v>
      </c>
      <c r="K27" s="23">
        <v>554</v>
      </c>
      <c r="L27" s="23">
        <v>553</v>
      </c>
      <c r="M27" s="23">
        <v>539</v>
      </c>
      <c r="N27" s="23">
        <v>550</v>
      </c>
      <c r="O27" s="23">
        <v>528</v>
      </c>
      <c r="P27" s="23">
        <v>497</v>
      </c>
      <c r="Q27" s="23">
        <v>453</v>
      </c>
      <c r="R27" s="23">
        <v>435</v>
      </c>
      <c r="S27" s="23">
        <v>436</v>
      </c>
      <c r="T27" s="23">
        <v>415</v>
      </c>
      <c r="U27" s="23">
        <v>437</v>
      </c>
      <c r="V27" s="23">
        <v>456</v>
      </c>
      <c r="W27" s="23">
        <v>443</v>
      </c>
      <c r="X27" s="23">
        <v>456</v>
      </c>
      <c r="Y27" s="23">
        <v>462</v>
      </c>
    </row>
    <row r="28" spans="1:25" ht="18" customHeight="1">
      <c r="A28" s="78" t="s">
        <v>45</v>
      </c>
      <c r="B28" s="16">
        <v>239</v>
      </c>
      <c r="C28" s="16">
        <v>258</v>
      </c>
      <c r="D28" s="16">
        <v>255</v>
      </c>
      <c r="E28" s="16">
        <v>258</v>
      </c>
      <c r="F28" s="16">
        <v>265</v>
      </c>
      <c r="G28" s="16">
        <v>280</v>
      </c>
      <c r="H28" s="16">
        <v>292</v>
      </c>
      <c r="I28" s="16">
        <v>293</v>
      </c>
      <c r="J28" s="16">
        <v>322</v>
      </c>
      <c r="K28" s="16">
        <v>334</v>
      </c>
      <c r="L28" s="16">
        <v>332</v>
      </c>
      <c r="M28" s="16">
        <v>322</v>
      </c>
      <c r="N28" s="16">
        <v>337</v>
      </c>
      <c r="O28" s="16">
        <v>333</v>
      </c>
      <c r="P28" s="16">
        <v>317</v>
      </c>
      <c r="Q28" s="16">
        <v>308</v>
      </c>
      <c r="R28" s="16">
        <v>298</v>
      </c>
      <c r="S28" s="16">
        <v>303</v>
      </c>
      <c r="T28" s="16">
        <v>295</v>
      </c>
      <c r="U28" s="16">
        <v>302</v>
      </c>
      <c r="V28" s="16">
        <v>313</v>
      </c>
      <c r="W28" s="16">
        <v>303</v>
      </c>
      <c r="X28" s="16">
        <v>309</v>
      </c>
      <c r="Y28" s="16">
        <v>322</v>
      </c>
    </row>
    <row r="29" spans="1:25" ht="18" customHeight="1">
      <c r="A29" s="79" t="s">
        <v>46</v>
      </c>
      <c r="B29" s="18">
        <v>14</v>
      </c>
      <c r="C29" s="18">
        <v>18</v>
      </c>
      <c r="D29" s="18">
        <v>30</v>
      </c>
      <c r="E29" s="18">
        <v>46</v>
      </c>
      <c r="F29" s="18">
        <v>64</v>
      </c>
      <c r="G29" s="18">
        <v>82</v>
      </c>
      <c r="H29" s="18">
        <v>125</v>
      </c>
      <c r="I29" s="18">
        <v>153</v>
      </c>
      <c r="J29" s="18">
        <v>173</v>
      </c>
      <c r="K29" s="18">
        <v>220</v>
      </c>
      <c r="L29" s="18">
        <v>221</v>
      </c>
      <c r="M29" s="18">
        <v>217</v>
      </c>
      <c r="N29" s="18">
        <v>213</v>
      </c>
      <c r="O29" s="18">
        <v>195</v>
      </c>
      <c r="P29" s="18">
        <v>180</v>
      </c>
      <c r="Q29" s="18">
        <v>145</v>
      </c>
      <c r="R29" s="18">
        <v>137</v>
      </c>
      <c r="S29" s="18">
        <v>133</v>
      </c>
      <c r="T29" s="18">
        <v>120</v>
      </c>
      <c r="U29" s="18">
        <v>135</v>
      </c>
      <c r="V29" s="18">
        <v>143</v>
      </c>
      <c r="W29" s="18">
        <v>140</v>
      </c>
      <c r="X29" s="18">
        <v>147</v>
      </c>
      <c r="Y29" s="18">
        <v>140</v>
      </c>
    </row>
    <row r="30" spans="1:25" ht="18" customHeight="1">
      <c r="A30" s="19" t="s">
        <v>47</v>
      </c>
      <c r="B30" s="14"/>
      <c r="C30" s="14"/>
      <c r="D30" s="14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5" ht="18" customHeight="1">
      <c r="A31" s="14"/>
      <c r="B31" s="14"/>
      <c r="C31" s="14"/>
      <c r="D31" s="14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3" spans="1:25" ht="18" customHeight="1">
      <c r="A33" s="22" t="s">
        <v>49</v>
      </c>
      <c r="B33" s="76" t="s">
        <v>15</v>
      </c>
      <c r="C33" s="76" t="s">
        <v>16</v>
      </c>
      <c r="D33" s="76" t="s">
        <v>17</v>
      </c>
      <c r="E33" s="76">
        <v>2002</v>
      </c>
      <c r="F33" s="76">
        <v>2003</v>
      </c>
      <c r="G33" s="76">
        <v>2004</v>
      </c>
      <c r="H33" s="76">
        <v>2005</v>
      </c>
      <c r="I33" s="76">
        <v>2006</v>
      </c>
      <c r="J33" s="76">
        <v>2007</v>
      </c>
      <c r="K33" s="76">
        <v>2008</v>
      </c>
      <c r="L33" s="76">
        <v>2009</v>
      </c>
      <c r="M33" s="76">
        <v>2010</v>
      </c>
      <c r="N33" s="76">
        <v>2011</v>
      </c>
      <c r="O33" s="76">
        <v>2012</v>
      </c>
      <c r="P33" s="76">
        <v>2013</v>
      </c>
      <c r="Q33" s="76">
        <v>2014</v>
      </c>
      <c r="R33" s="76">
        <v>2015</v>
      </c>
      <c r="S33" s="76">
        <v>2016</v>
      </c>
      <c r="T33" s="76">
        <v>2017</v>
      </c>
      <c r="U33" s="76">
        <v>2018</v>
      </c>
      <c r="V33" s="76">
        <v>2019</v>
      </c>
      <c r="W33" s="76">
        <v>2020</v>
      </c>
      <c r="X33" s="76">
        <v>2021</v>
      </c>
      <c r="Y33" s="76">
        <v>2022</v>
      </c>
    </row>
    <row r="34" spans="1:25" ht="18" customHeight="1">
      <c r="A34" s="66" t="s">
        <v>38</v>
      </c>
      <c r="B34" s="24">
        <v>2001</v>
      </c>
      <c r="C34" s="24">
        <v>1984</v>
      </c>
      <c r="D34" s="24">
        <v>1974</v>
      </c>
      <c r="E34" s="24">
        <v>1942</v>
      </c>
      <c r="F34" s="24">
        <v>1928</v>
      </c>
      <c r="G34" s="24">
        <v>1939</v>
      </c>
      <c r="H34" s="24">
        <v>2005</v>
      </c>
      <c r="I34" s="24">
        <v>2007</v>
      </c>
      <c r="J34" s="24">
        <v>2111</v>
      </c>
      <c r="K34" s="24">
        <v>2137</v>
      </c>
      <c r="L34" s="24">
        <v>2138</v>
      </c>
      <c r="M34" s="24">
        <v>2166</v>
      </c>
      <c r="N34" s="24">
        <v>2158</v>
      </c>
      <c r="O34" s="24">
        <v>2166</v>
      </c>
      <c r="P34" s="24">
        <v>2058</v>
      </c>
      <c r="Q34" s="24" t="e">
        <v>#REF!</v>
      </c>
      <c r="R34" s="24">
        <v>1927</v>
      </c>
      <c r="S34" s="24">
        <v>1827</v>
      </c>
      <c r="T34" s="24">
        <v>1732</v>
      </c>
      <c r="U34" s="24">
        <v>1753</v>
      </c>
      <c r="V34" s="24">
        <v>1767</v>
      </c>
      <c r="W34" s="24">
        <v>1767</v>
      </c>
      <c r="X34" s="24">
        <v>1798</v>
      </c>
      <c r="Y34" s="24">
        <v>1808</v>
      </c>
    </row>
    <row r="35" spans="1:25" ht="18" customHeight="1">
      <c r="A35" s="77" t="s">
        <v>39</v>
      </c>
      <c r="B35" s="23">
        <v>1759</v>
      </c>
      <c r="C35" s="23">
        <v>1741</v>
      </c>
      <c r="D35" s="23">
        <v>1710</v>
      </c>
      <c r="E35" s="23">
        <v>1653</v>
      </c>
      <c r="F35" s="23">
        <v>1627</v>
      </c>
      <c r="G35" s="23">
        <v>1600</v>
      </c>
      <c r="H35" s="23">
        <v>1608</v>
      </c>
      <c r="I35" s="23">
        <v>1585</v>
      </c>
      <c r="J35" s="23">
        <v>1634</v>
      </c>
      <c r="K35" s="23">
        <v>1618</v>
      </c>
      <c r="L35" s="23">
        <v>1598</v>
      </c>
      <c r="M35" s="23">
        <v>1611</v>
      </c>
      <c r="N35" s="23">
        <v>1620</v>
      </c>
      <c r="O35" s="23">
        <v>1624</v>
      </c>
      <c r="P35" s="23">
        <v>1547</v>
      </c>
      <c r="Q35" s="23">
        <v>1068</v>
      </c>
      <c r="R35" s="23">
        <v>1467</v>
      </c>
      <c r="S35" s="23">
        <v>1387</v>
      </c>
      <c r="T35" s="23">
        <v>1325</v>
      </c>
      <c r="U35" s="23">
        <v>1322</v>
      </c>
      <c r="V35" s="23">
        <v>1339</v>
      </c>
      <c r="W35" s="23">
        <v>1343</v>
      </c>
      <c r="X35" s="23">
        <v>1361</v>
      </c>
      <c r="Y35" s="23">
        <v>1363</v>
      </c>
    </row>
    <row r="36" spans="1:25" ht="18" customHeight="1">
      <c r="A36" s="78" t="s">
        <v>40</v>
      </c>
      <c r="B36" s="16">
        <v>1132</v>
      </c>
      <c r="C36" s="16">
        <v>1102</v>
      </c>
      <c r="D36" s="16">
        <v>1073</v>
      </c>
      <c r="E36" s="16">
        <v>1034</v>
      </c>
      <c r="F36" s="16">
        <v>994</v>
      </c>
      <c r="G36" s="16">
        <v>961</v>
      </c>
      <c r="H36" s="16">
        <v>939</v>
      </c>
      <c r="I36" s="16">
        <v>909</v>
      </c>
      <c r="J36" s="16">
        <v>908</v>
      </c>
      <c r="K36" s="16">
        <v>892</v>
      </c>
      <c r="L36" s="16">
        <v>874</v>
      </c>
      <c r="M36" s="16">
        <v>860</v>
      </c>
      <c r="N36" s="16">
        <v>844</v>
      </c>
      <c r="O36" s="16">
        <v>823</v>
      </c>
      <c r="P36" s="16">
        <v>782</v>
      </c>
      <c r="Q36" s="16">
        <v>-138</v>
      </c>
      <c r="R36" s="16">
        <v>726</v>
      </c>
      <c r="S36" s="16">
        <v>680</v>
      </c>
      <c r="T36" s="16">
        <v>652</v>
      </c>
      <c r="U36" s="16">
        <v>640</v>
      </c>
      <c r="V36" s="16">
        <v>625</v>
      </c>
      <c r="W36" s="16">
        <v>629</v>
      </c>
      <c r="X36" s="16">
        <v>628</v>
      </c>
      <c r="Y36" s="16">
        <v>604</v>
      </c>
    </row>
    <row r="37" spans="1:25" ht="18" customHeight="1">
      <c r="A37" s="78" t="s">
        <v>41</v>
      </c>
      <c r="B37" s="16">
        <v>150</v>
      </c>
      <c r="C37" s="16">
        <v>146</v>
      </c>
      <c r="D37" s="16">
        <v>142</v>
      </c>
      <c r="E37" s="16">
        <v>133</v>
      </c>
      <c r="F37" s="16">
        <v>130</v>
      </c>
      <c r="G37" s="16">
        <v>135</v>
      </c>
      <c r="H37" s="16">
        <v>130</v>
      </c>
      <c r="I37" s="16">
        <v>121</v>
      </c>
      <c r="J37" s="16">
        <v>114</v>
      </c>
      <c r="K37" s="16">
        <v>115</v>
      </c>
      <c r="L37" s="16">
        <v>115</v>
      </c>
      <c r="M37" s="16">
        <v>111</v>
      </c>
      <c r="N37" s="16">
        <v>113</v>
      </c>
      <c r="O37" s="16">
        <v>116</v>
      </c>
      <c r="P37" s="16">
        <v>112</v>
      </c>
      <c r="Q37" s="16">
        <v>-613</v>
      </c>
      <c r="R37" s="16">
        <v>101</v>
      </c>
      <c r="S37" s="16">
        <v>97</v>
      </c>
      <c r="T37" s="16">
        <v>87</v>
      </c>
      <c r="U37" s="16">
        <v>83</v>
      </c>
      <c r="V37" s="16">
        <v>85</v>
      </c>
      <c r="W37" s="16">
        <v>78</v>
      </c>
      <c r="X37" s="16">
        <v>77</v>
      </c>
      <c r="Y37" s="16">
        <v>78</v>
      </c>
    </row>
    <row r="38" spans="1:25" ht="18" customHeight="1">
      <c r="A38" s="78" t="s">
        <v>42</v>
      </c>
      <c r="B38" s="16">
        <v>379</v>
      </c>
      <c r="C38" s="16">
        <v>387</v>
      </c>
      <c r="D38" s="16">
        <v>387</v>
      </c>
      <c r="E38" s="16">
        <v>375</v>
      </c>
      <c r="F38" s="16">
        <v>386</v>
      </c>
      <c r="G38" s="16">
        <v>388</v>
      </c>
      <c r="H38" s="16">
        <v>408</v>
      </c>
      <c r="I38" s="16">
        <v>401</v>
      </c>
      <c r="J38" s="16">
        <v>441</v>
      </c>
      <c r="K38" s="16">
        <v>447</v>
      </c>
      <c r="L38" s="16">
        <v>441</v>
      </c>
      <c r="M38" s="16">
        <v>461</v>
      </c>
      <c r="N38" s="16">
        <v>481</v>
      </c>
      <c r="O38" s="16">
        <v>489</v>
      </c>
      <c r="P38" s="16">
        <v>467</v>
      </c>
      <c r="Q38" s="16">
        <v>996</v>
      </c>
      <c r="R38" s="16">
        <v>468</v>
      </c>
      <c r="S38" s="16">
        <v>446</v>
      </c>
      <c r="T38" s="16">
        <v>433</v>
      </c>
      <c r="U38" s="16">
        <v>439</v>
      </c>
      <c r="V38" s="16">
        <v>462</v>
      </c>
      <c r="W38" s="16">
        <v>471</v>
      </c>
      <c r="X38" s="16">
        <v>473</v>
      </c>
      <c r="Y38" s="16">
        <v>498</v>
      </c>
    </row>
    <row r="39" spans="1:25" ht="18" customHeight="1">
      <c r="A39" s="78" t="s">
        <v>43</v>
      </c>
      <c r="B39" s="16">
        <v>98</v>
      </c>
      <c r="C39" s="16">
        <v>106</v>
      </c>
      <c r="D39" s="16">
        <v>108</v>
      </c>
      <c r="E39" s="16">
        <v>111</v>
      </c>
      <c r="F39" s="16">
        <v>117</v>
      </c>
      <c r="G39" s="16">
        <v>116</v>
      </c>
      <c r="H39" s="16">
        <v>131</v>
      </c>
      <c r="I39" s="16">
        <v>154</v>
      </c>
      <c r="J39" s="16">
        <v>171</v>
      </c>
      <c r="K39" s="16">
        <v>164</v>
      </c>
      <c r="L39" s="16">
        <v>168</v>
      </c>
      <c r="M39" s="16">
        <v>179</v>
      </c>
      <c r="N39" s="16">
        <v>182</v>
      </c>
      <c r="O39" s="16">
        <v>196</v>
      </c>
      <c r="P39" s="16">
        <v>186</v>
      </c>
      <c r="Q39" s="16">
        <v>-230</v>
      </c>
      <c r="R39" s="16">
        <v>172</v>
      </c>
      <c r="S39" s="16">
        <v>164</v>
      </c>
      <c r="T39" s="16">
        <v>153</v>
      </c>
      <c r="U39" s="16">
        <v>160</v>
      </c>
      <c r="V39" s="16">
        <v>167</v>
      </c>
      <c r="W39" s="16">
        <v>165</v>
      </c>
      <c r="X39" s="16">
        <v>183</v>
      </c>
      <c r="Y39" s="16">
        <v>183</v>
      </c>
    </row>
    <row r="40" spans="1:25" ht="18" customHeight="1">
      <c r="A40" s="77" t="s">
        <v>44</v>
      </c>
      <c r="B40" s="23">
        <v>242</v>
      </c>
      <c r="C40" s="23">
        <v>243</v>
      </c>
      <c r="D40" s="23">
        <v>264</v>
      </c>
      <c r="E40" s="23">
        <v>289</v>
      </c>
      <c r="F40" s="23">
        <v>301</v>
      </c>
      <c r="G40" s="23">
        <v>339</v>
      </c>
      <c r="H40" s="23">
        <v>397</v>
      </c>
      <c r="I40" s="23">
        <v>422</v>
      </c>
      <c r="J40" s="23">
        <v>477</v>
      </c>
      <c r="K40" s="23">
        <v>519</v>
      </c>
      <c r="L40" s="23">
        <v>540</v>
      </c>
      <c r="M40" s="23">
        <v>555</v>
      </c>
      <c r="N40" s="23">
        <v>538</v>
      </c>
      <c r="O40" s="23">
        <v>542</v>
      </c>
      <c r="P40" s="23">
        <v>511</v>
      </c>
      <c r="Q40" s="23">
        <v>720</v>
      </c>
      <c r="R40" s="23">
        <v>460</v>
      </c>
      <c r="S40" s="23">
        <v>440</v>
      </c>
      <c r="T40" s="23">
        <v>407</v>
      </c>
      <c r="U40" s="23">
        <v>431</v>
      </c>
      <c r="V40" s="23">
        <v>428</v>
      </c>
      <c r="W40" s="23">
        <v>424</v>
      </c>
      <c r="X40" s="23">
        <v>437</v>
      </c>
      <c r="Y40" s="23">
        <v>445</v>
      </c>
    </row>
    <row r="41" spans="1:25" ht="18" customHeight="1">
      <c r="A41" s="78" t="s">
        <v>45</v>
      </c>
      <c r="B41" s="16">
        <v>226</v>
      </c>
      <c r="C41" s="16">
        <v>225</v>
      </c>
      <c r="D41" s="16">
        <v>227</v>
      </c>
      <c r="E41" s="16">
        <v>229</v>
      </c>
      <c r="F41" s="16">
        <v>237</v>
      </c>
      <c r="G41" s="16">
        <v>252</v>
      </c>
      <c r="H41" s="16">
        <v>273</v>
      </c>
      <c r="I41" s="16">
        <v>283</v>
      </c>
      <c r="J41" s="16">
        <v>309</v>
      </c>
      <c r="K41" s="16">
        <v>308</v>
      </c>
      <c r="L41" s="16">
        <v>314</v>
      </c>
      <c r="M41" s="16">
        <v>323</v>
      </c>
      <c r="N41" s="16">
        <v>312</v>
      </c>
      <c r="O41" s="16">
        <v>304</v>
      </c>
      <c r="P41" s="16">
        <v>291</v>
      </c>
      <c r="Q41" s="16">
        <v>138</v>
      </c>
      <c r="R41" s="16">
        <v>281</v>
      </c>
      <c r="S41" s="16">
        <v>268</v>
      </c>
      <c r="T41" s="16">
        <v>255</v>
      </c>
      <c r="U41" s="16">
        <v>265</v>
      </c>
      <c r="V41" s="16">
        <v>265</v>
      </c>
      <c r="W41" s="16">
        <v>261</v>
      </c>
      <c r="X41" s="16">
        <v>276</v>
      </c>
      <c r="Y41" s="16">
        <v>282</v>
      </c>
    </row>
    <row r="42" spans="1:25" ht="18" customHeight="1">
      <c r="A42" s="79" t="s">
        <v>46</v>
      </c>
      <c r="B42" s="18">
        <v>16</v>
      </c>
      <c r="C42" s="18">
        <v>18</v>
      </c>
      <c r="D42" s="18">
        <v>37</v>
      </c>
      <c r="E42" s="18">
        <v>60</v>
      </c>
      <c r="F42" s="18">
        <v>64</v>
      </c>
      <c r="G42" s="18">
        <v>87</v>
      </c>
      <c r="H42" s="18">
        <v>124</v>
      </c>
      <c r="I42" s="18">
        <v>139</v>
      </c>
      <c r="J42" s="18">
        <v>168</v>
      </c>
      <c r="K42" s="18">
        <v>211</v>
      </c>
      <c r="L42" s="18">
        <v>226</v>
      </c>
      <c r="M42" s="18">
        <v>232</v>
      </c>
      <c r="N42" s="18">
        <v>226</v>
      </c>
      <c r="O42" s="18">
        <v>238</v>
      </c>
      <c r="P42" s="18">
        <v>220</v>
      </c>
      <c r="Q42" s="18">
        <v>21</v>
      </c>
      <c r="R42" s="18">
        <v>179</v>
      </c>
      <c r="S42" s="18">
        <v>172</v>
      </c>
      <c r="T42" s="18">
        <v>152</v>
      </c>
      <c r="U42" s="18">
        <v>166</v>
      </c>
      <c r="V42" s="18">
        <v>163</v>
      </c>
      <c r="W42" s="18">
        <v>163</v>
      </c>
      <c r="X42" s="18">
        <v>161</v>
      </c>
      <c r="Y42" s="18">
        <v>163</v>
      </c>
    </row>
    <row r="43" spans="1:25" ht="18" customHeight="1">
      <c r="A43" s="19" t="s">
        <v>47</v>
      </c>
      <c r="B43" s="14"/>
      <c r="C43" s="14"/>
      <c r="D43" s="14"/>
    </row>
    <row r="47" spans="1:25" ht="21">
      <c r="A47" s="33" t="s">
        <v>50</v>
      </c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2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6.5">
      <c r="A49" s="21" t="s">
        <v>14</v>
      </c>
      <c r="B49" s="76" t="s">
        <v>15</v>
      </c>
      <c r="C49" s="76" t="s">
        <v>16</v>
      </c>
      <c r="D49" s="76" t="s">
        <v>17</v>
      </c>
      <c r="E49" s="76" t="s">
        <v>18</v>
      </c>
      <c r="F49" s="76" t="s">
        <v>19</v>
      </c>
      <c r="G49" s="76" t="s">
        <v>20</v>
      </c>
      <c r="H49" s="76" t="s">
        <v>21</v>
      </c>
      <c r="I49" s="76" t="s">
        <v>22</v>
      </c>
      <c r="J49" s="76" t="s">
        <v>23</v>
      </c>
      <c r="K49" s="76" t="s">
        <v>24</v>
      </c>
      <c r="L49" s="76" t="s">
        <v>25</v>
      </c>
      <c r="M49" s="76" t="s">
        <v>26</v>
      </c>
      <c r="N49" s="76" t="s">
        <v>27</v>
      </c>
      <c r="O49" s="76" t="s">
        <v>28</v>
      </c>
      <c r="P49" s="76" t="s">
        <v>29</v>
      </c>
      <c r="Q49" s="76" t="s">
        <v>30</v>
      </c>
      <c r="R49" s="76" t="s">
        <v>31</v>
      </c>
      <c r="S49" s="76" t="s">
        <v>32</v>
      </c>
      <c r="T49" s="76" t="s">
        <v>33</v>
      </c>
      <c r="U49" s="76" t="s">
        <v>34</v>
      </c>
      <c r="V49" s="76" t="s">
        <v>35</v>
      </c>
      <c r="W49" s="76" t="s">
        <v>36</v>
      </c>
      <c r="X49" s="119" t="s">
        <v>37</v>
      </c>
      <c r="Y49" s="120" t="s">
        <v>51</v>
      </c>
    </row>
    <row r="50" spans="1:25">
      <c r="A50" s="15" t="s">
        <v>38</v>
      </c>
      <c r="B50" s="121">
        <f>B8/B8</f>
        <v>1</v>
      </c>
      <c r="C50" s="121">
        <f t="shared" ref="C50:Y50" si="0">C8/C8</f>
        <v>1</v>
      </c>
      <c r="D50" s="121">
        <f t="shared" si="0"/>
        <v>1</v>
      </c>
      <c r="E50" s="121">
        <f t="shared" si="0"/>
        <v>1</v>
      </c>
      <c r="F50" s="121">
        <f t="shared" si="0"/>
        <v>1</v>
      </c>
      <c r="G50" s="121">
        <f t="shared" si="0"/>
        <v>1</v>
      </c>
      <c r="H50" s="121">
        <f t="shared" si="0"/>
        <v>1</v>
      </c>
      <c r="I50" s="121">
        <f t="shared" si="0"/>
        <v>1</v>
      </c>
      <c r="J50" s="121">
        <f t="shared" si="0"/>
        <v>1</v>
      </c>
      <c r="K50" s="121">
        <f t="shared" si="0"/>
        <v>1</v>
      </c>
      <c r="L50" s="121">
        <f t="shared" si="0"/>
        <v>1</v>
      </c>
      <c r="M50" s="121">
        <f t="shared" si="0"/>
        <v>1</v>
      </c>
      <c r="N50" s="121">
        <f t="shared" si="0"/>
        <v>1</v>
      </c>
      <c r="O50" s="121">
        <f t="shared" si="0"/>
        <v>1</v>
      </c>
      <c r="P50" s="121">
        <f t="shared" si="0"/>
        <v>1</v>
      </c>
      <c r="Q50" s="121">
        <f t="shared" si="0"/>
        <v>1</v>
      </c>
      <c r="R50" s="121">
        <f t="shared" si="0"/>
        <v>1</v>
      </c>
      <c r="S50" s="121">
        <f t="shared" si="0"/>
        <v>1</v>
      </c>
      <c r="T50" s="121">
        <f t="shared" si="0"/>
        <v>1</v>
      </c>
      <c r="U50" s="121">
        <f t="shared" si="0"/>
        <v>1</v>
      </c>
      <c r="V50" s="121">
        <f t="shared" si="0"/>
        <v>1</v>
      </c>
      <c r="W50" s="121">
        <f t="shared" si="0"/>
        <v>1</v>
      </c>
      <c r="X50" s="121">
        <f t="shared" si="0"/>
        <v>1</v>
      </c>
      <c r="Y50" s="121">
        <f t="shared" si="0"/>
        <v>1</v>
      </c>
    </row>
    <row r="51" spans="1:25">
      <c r="A51" s="12" t="s">
        <v>39</v>
      </c>
      <c r="B51" s="122">
        <f>B9/B8</f>
        <v>0.88208670795616961</v>
      </c>
      <c r="C51" s="122">
        <f t="shared" ref="C51:Y51" si="1">C9/C8</f>
        <v>0.87544996400287978</v>
      </c>
      <c r="D51" s="122">
        <f t="shared" si="1"/>
        <v>0.86690909090909096</v>
      </c>
      <c r="E51" s="122">
        <f t="shared" si="1"/>
        <v>0.85394088669950741</v>
      </c>
      <c r="F51" s="122">
        <f t="shared" si="1"/>
        <v>0.84371123790622671</v>
      </c>
      <c r="G51" s="122">
        <f t="shared" si="1"/>
        <v>0.82776412776412778</v>
      </c>
      <c r="H51" s="122">
        <f t="shared" si="1"/>
        <v>0.80530973451327437</v>
      </c>
      <c r="I51" s="122">
        <f t="shared" si="1"/>
        <v>0.79288952517298972</v>
      </c>
      <c r="J51" s="122">
        <f t="shared" si="1"/>
        <v>0.77838577291381672</v>
      </c>
      <c r="K51" s="122">
        <f t="shared" si="1"/>
        <v>0.75925510433026699</v>
      </c>
      <c r="L51" s="122">
        <f t="shared" si="1"/>
        <v>0.75569959767545825</v>
      </c>
      <c r="M51" s="122">
        <f t="shared" si="1"/>
        <v>0.75694290157742727</v>
      </c>
      <c r="N51" s="122">
        <f t="shared" si="1"/>
        <v>0.76035242290748895</v>
      </c>
      <c r="O51" s="122">
        <f t="shared" si="1"/>
        <v>0.76295968099246791</v>
      </c>
      <c r="P51" s="122">
        <f t="shared" si="1"/>
        <v>0.76774193548387093</v>
      </c>
      <c r="Q51" s="122">
        <f t="shared" si="1"/>
        <v>0.77815288160115748</v>
      </c>
      <c r="R51" s="122">
        <f t="shared" si="1"/>
        <v>0.77928483353884093</v>
      </c>
      <c r="S51" s="122">
        <f t="shared" si="1"/>
        <v>0.77590176515732923</v>
      </c>
      <c r="T51" s="122">
        <f t="shared" si="1"/>
        <v>0.78039006144803635</v>
      </c>
      <c r="U51" s="122">
        <f t="shared" si="1"/>
        <v>0.7706131078224101</v>
      </c>
      <c r="V51" s="122">
        <f t="shared" si="1"/>
        <v>0.77056838826888141</v>
      </c>
      <c r="W51" s="122">
        <f t="shared" si="1"/>
        <v>0.77521389681099295</v>
      </c>
      <c r="X51" s="122">
        <f t="shared" si="1"/>
        <v>0.77231004589495156</v>
      </c>
      <c r="Y51" s="122">
        <f t="shared" si="1"/>
        <v>0.77199597787833085</v>
      </c>
    </row>
    <row r="52" spans="1:25">
      <c r="A52" s="13" t="s">
        <v>40</v>
      </c>
      <c r="B52" s="123">
        <f>B10/B8</f>
        <v>0.56002858504049546</v>
      </c>
      <c r="C52" s="123">
        <f t="shared" ref="C52:Y52" si="2">C10/C8</f>
        <v>0.54475641948644105</v>
      </c>
      <c r="D52" s="123">
        <f t="shared" si="2"/>
        <v>0.53357575757575759</v>
      </c>
      <c r="E52" s="123">
        <f t="shared" si="2"/>
        <v>0.52536945812807878</v>
      </c>
      <c r="F52" s="123">
        <f t="shared" si="2"/>
        <v>0.5080625155048375</v>
      </c>
      <c r="G52" s="123">
        <f t="shared" si="2"/>
        <v>0.48820638820638823</v>
      </c>
      <c r="H52" s="123">
        <f t="shared" si="2"/>
        <v>0.46448218129634061</v>
      </c>
      <c r="I52" s="123">
        <f t="shared" si="2"/>
        <v>0.4469100453352422</v>
      </c>
      <c r="J52" s="123">
        <f t="shared" si="2"/>
        <v>0.42156862745098039</v>
      </c>
      <c r="K52" s="123">
        <f t="shared" si="2"/>
        <v>0.4056540273726722</v>
      </c>
      <c r="L52" s="123">
        <f t="shared" si="2"/>
        <v>0.3951721054984354</v>
      </c>
      <c r="M52" s="123">
        <f t="shared" si="2"/>
        <v>0.38635858698067094</v>
      </c>
      <c r="N52" s="123">
        <f t="shared" si="2"/>
        <v>0.37665198237885461</v>
      </c>
      <c r="O52" s="123">
        <f t="shared" si="2"/>
        <v>0.36774479397430215</v>
      </c>
      <c r="P52" s="123">
        <f t="shared" si="2"/>
        <v>0.37004608294930874</v>
      </c>
      <c r="Q52" s="123">
        <f t="shared" si="2"/>
        <v>0.37810465396672294</v>
      </c>
      <c r="R52" s="123">
        <f t="shared" si="2"/>
        <v>0.36991368680641185</v>
      </c>
      <c r="S52" s="123">
        <f t="shared" si="2"/>
        <v>0.36710156050140702</v>
      </c>
      <c r="T52" s="123">
        <f t="shared" si="2"/>
        <v>0.37082554100988513</v>
      </c>
      <c r="U52" s="123">
        <f t="shared" si="2"/>
        <v>0.35650105708245244</v>
      </c>
      <c r="V52" s="123">
        <f t="shared" si="2"/>
        <v>0.34077342330651439</v>
      </c>
      <c r="W52" s="123">
        <f t="shared" si="2"/>
        <v>0.33990147783251229</v>
      </c>
      <c r="X52" s="123">
        <f t="shared" si="2"/>
        <v>0.33044365119836816</v>
      </c>
      <c r="Y52" s="123">
        <f t="shared" si="2"/>
        <v>0.31850175967823025</v>
      </c>
    </row>
    <row r="53" spans="1:25">
      <c r="A53" s="13" t="s">
        <v>41</v>
      </c>
      <c r="B53" s="123">
        <f>B11/B8</f>
        <v>6.479275845640782E-2</v>
      </c>
      <c r="C53" s="123">
        <f t="shared" ref="C53:Y53" si="3">C11/C8</f>
        <v>6.2874970002399805E-2</v>
      </c>
      <c r="D53" s="123">
        <f t="shared" si="3"/>
        <v>6.3272727272727272E-2</v>
      </c>
      <c r="E53" s="123">
        <f t="shared" si="3"/>
        <v>6.1330049261083742E-2</v>
      </c>
      <c r="F53" s="123">
        <f t="shared" si="3"/>
        <v>6.0282808236169688E-2</v>
      </c>
      <c r="G53" s="123">
        <f t="shared" si="3"/>
        <v>6.0687960687960688E-2</v>
      </c>
      <c r="H53" s="123">
        <f t="shared" si="3"/>
        <v>5.7402535278641476E-2</v>
      </c>
      <c r="I53" s="123">
        <f t="shared" si="3"/>
        <v>5.607253638749702E-2</v>
      </c>
      <c r="J53" s="123">
        <f t="shared" si="3"/>
        <v>5.0843593251253989E-2</v>
      </c>
      <c r="K53" s="123">
        <f t="shared" si="3"/>
        <v>4.9809288759255103E-2</v>
      </c>
      <c r="L53" s="123">
        <f t="shared" si="3"/>
        <v>4.8949485918641039E-2</v>
      </c>
      <c r="M53" s="123">
        <f t="shared" si="3"/>
        <v>4.7322817151744058E-2</v>
      </c>
      <c r="N53" s="123">
        <f t="shared" si="3"/>
        <v>4.6035242290748901E-2</v>
      </c>
      <c r="O53" s="123">
        <f t="shared" si="3"/>
        <v>4.6964997784669914E-2</v>
      </c>
      <c r="P53" s="123">
        <f t="shared" si="3"/>
        <v>4.6313364055299538E-2</v>
      </c>
      <c r="Q53" s="123">
        <f t="shared" si="3"/>
        <v>4.5816252712804435E-2</v>
      </c>
      <c r="R53" s="123">
        <f t="shared" si="3"/>
        <v>4.4636251541307029E-2</v>
      </c>
      <c r="S53" s="123">
        <f t="shared" si="3"/>
        <v>4.6047582501918649E-2</v>
      </c>
      <c r="T53" s="123">
        <f t="shared" si="3"/>
        <v>4.274646005877638E-2</v>
      </c>
      <c r="U53" s="123">
        <f t="shared" si="3"/>
        <v>4.1226215644820298E-2</v>
      </c>
      <c r="V53" s="123">
        <f t="shared" si="3"/>
        <v>4.022839345964184E-2</v>
      </c>
      <c r="W53" s="123">
        <f t="shared" si="3"/>
        <v>3.8371791547835106E-2</v>
      </c>
      <c r="X53" s="123">
        <f t="shared" si="3"/>
        <v>3.7480877103518613E-2</v>
      </c>
      <c r="Y53" s="123">
        <f t="shared" si="3"/>
        <v>3.7456008044243337E-2</v>
      </c>
    </row>
    <row r="54" spans="1:25">
      <c r="A54" s="13" t="s">
        <v>42</v>
      </c>
      <c r="B54" s="123">
        <f>B12/B8</f>
        <v>0.20795616960457361</v>
      </c>
      <c r="C54" s="123">
        <f t="shared" ref="C54:Y54" si="4">C12/C8</f>
        <v>0.21286297096232301</v>
      </c>
      <c r="D54" s="123">
        <f t="shared" si="4"/>
        <v>0.2126060606060606</v>
      </c>
      <c r="E54" s="123">
        <f t="shared" si="4"/>
        <v>0.20812807881773399</v>
      </c>
      <c r="F54" s="123">
        <f t="shared" si="4"/>
        <v>0.21409079632845449</v>
      </c>
      <c r="G54" s="123">
        <f t="shared" si="4"/>
        <v>0.21695331695331696</v>
      </c>
      <c r="H54" s="123">
        <f t="shared" si="4"/>
        <v>0.21789045682850994</v>
      </c>
      <c r="I54" s="123">
        <f t="shared" si="4"/>
        <v>0.21737055595323312</v>
      </c>
      <c r="J54" s="123">
        <f t="shared" si="4"/>
        <v>0.22503419972640218</v>
      </c>
      <c r="K54" s="123">
        <f t="shared" si="4"/>
        <v>0.2259367287413058</v>
      </c>
      <c r="L54" s="123">
        <f t="shared" si="4"/>
        <v>0.22932498882431829</v>
      </c>
      <c r="M54" s="123">
        <f t="shared" si="4"/>
        <v>0.2372806043101533</v>
      </c>
      <c r="N54" s="123">
        <f t="shared" si="4"/>
        <v>0.25264317180616741</v>
      </c>
      <c r="O54" s="123">
        <f t="shared" si="4"/>
        <v>0.25852902082410278</v>
      </c>
      <c r="P54" s="123">
        <f t="shared" si="4"/>
        <v>0.25944700460829495</v>
      </c>
      <c r="Q54" s="123">
        <f t="shared" si="4"/>
        <v>0.26067036411863997</v>
      </c>
      <c r="R54" s="123">
        <f t="shared" si="4"/>
        <v>0.27151664611590631</v>
      </c>
      <c r="S54" s="123">
        <f t="shared" si="4"/>
        <v>0.27193655666410849</v>
      </c>
      <c r="T54" s="123">
        <f t="shared" si="4"/>
        <v>0.27811915575741386</v>
      </c>
      <c r="U54" s="123">
        <f t="shared" si="4"/>
        <v>0.28091966173361521</v>
      </c>
      <c r="V54" s="123">
        <f t="shared" si="4"/>
        <v>0.29172073708798341</v>
      </c>
      <c r="W54" s="123">
        <f t="shared" si="4"/>
        <v>0.29789992221934147</v>
      </c>
      <c r="X54" s="123">
        <f t="shared" si="4"/>
        <v>0.29729729729729731</v>
      </c>
      <c r="Y54" s="123">
        <f t="shared" si="4"/>
        <v>0.3046757164404223</v>
      </c>
    </row>
    <row r="55" spans="1:25">
      <c r="A55" s="13" t="s">
        <v>43</v>
      </c>
      <c r="B55" s="123">
        <f>B13/B8</f>
        <v>4.9309194854692713E-2</v>
      </c>
      <c r="C55" s="123">
        <f t="shared" ref="C55:Y55" si="5">C13/C8</f>
        <v>5.4955603551715866E-2</v>
      </c>
      <c r="D55" s="123">
        <f t="shared" si="5"/>
        <v>5.7454545454545453E-2</v>
      </c>
      <c r="E55" s="123">
        <f t="shared" si="5"/>
        <v>5.9113300492610835E-2</v>
      </c>
      <c r="F55" s="123">
        <f t="shared" si="5"/>
        <v>6.1275117836765071E-2</v>
      </c>
      <c r="G55" s="123">
        <f t="shared" si="5"/>
        <v>6.1916461916461919E-2</v>
      </c>
      <c r="H55" s="123">
        <f t="shared" si="5"/>
        <v>6.5534561109782355E-2</v>
      </c>
      <c r="I55" s="123">
        <f t="shared" si="5"/>
        <v>7.2536387497017421E-2</v>
      </c>
      <c r="J55" s="123">
        <f t="shared" si="5"/>
        <v>8.0939352485180124E-2</v>
      </c>
      <c r="K55" s="123">
        <f t="shared" si="5"/>
        <v>7.7855059457033873E-2</v>
      </c>
      <c r="L55" s="123">
        <f t="shared" si="5"/>
        <v>8.2253017434063477E-2</v>
      </c>
      <c r="M55" s="123">
        <f t="shared" si="5"/>
        <v>8.5980893134858918E-2</v>
      </c>
      <c r="N55" s="123">
        <f t="shared" si="5"/>
        <v>8.5022026431718065E-2</v>
      </c>
      <c r="O55" s="123">
        <f t="shared" si="5"/>
        <v>8.9720868409393001E-2</v>
      </c>
      <c r="P55" s="123">
        <f t="shared" si="5"/>
        <v>9.1935483870967741E-2</v>
      </c>
      <c r="Q55" s="123">
        <f t="shared" si="5"/>
        <v>9.3561610802990108E-2</v>
      </c>
      <c r="R55" s="123">
        <f t="shared" si="5"/>
        <v>9.3218249075215781E-2</v>
      </c>
      <c r="S55" s="123">
        <f t="shared" si="5"/>
        <v>9.0816065489895112E-2</v>
      </c>
      <c r="T55" s="123">
        <f t="shared" si="5"/>
        <v>8.8698904621960992E-2</v>
      </c>
      <c r="U55" s="123">
        <f t="shared" si="5"/>
        <v>9.1966173361522199E-2</v>
      </c>
      <c r="V55" s="123">
        <f t="shared" si="5"/>
        <v>9.7845834414741761E-2</v>
      </c>
      <c r="W55" s="123">
        <f t="shared" si="5"/>
        <v>9.904070521130412E-2</v>
      </c>
      <c r="X55" s="123">
        <f t="shared" si="5"/>
        <v>0.10708822029576746</v>
      </c>
      <c r="Y55" s="123">
        <f t="shared" si="5"/>
        <v>0.1113624937154349</v>
      </c>
    </row>
    <row r="56" spans="1:25">
      <c r="A56" s="12" t="s">
        <v>44</v>
      </c>
      <c r="B56" s="122">
        <f>B14/B8</f>
        <v>0.1179132920438304</v>
      </c>
      <c r="C56" s="122">
        <f t="shared" ref="C56:Y56" si="6">C14/C8</f>
        <v>0.12455003599712024</v>
      </c>
      <c r="D56" s="122">
        <f t="shared" si="6"/>
        <v>0.13309090909090909</v>
      </c>
      <c r="E56" s="122">
        <f t="shared" si="6"/>
        <v>0.14605911330049262</v>
      </c>
      <c r="F56" s="122">
        <f t="shared" si="6"/>
        <v>0.15628876209377326</v>
      </c>
      <c r="G56" s="122">
        <f t="shared" si="6"/>
        <v>0.17223587223587222</v>
      </c>
      <c r="H56" s="122">
        <f t="shared" si="6"/>
        <v>0.19469026548672566</v>
      </c>
      <c r="I56" s="122">
        <f t="shared" si="6"/>
        <v>0.20711047482701025</v>
      </c>
      <c r="J56" s="122">
        <f t="shared" si="6"/>
        <v>0.22161422708618331</v>
      </c>
      <c r="K56" s="122">
        <f t="shared" si="6"/>
        <v>0.24074489566973301</v>
      </c>
      <c r="L56" s="122">
        <f t="shared" si="6"/>
        <v>0.24430040232454181</v>
      </c>
      <c r="M56" s="122">
        <f t="shared" si="6"/>
        <v>0.24305709842257275</v>
      </c>
      <c r="N56" s="122">
        <f t="shared" si="6"/>
        <v>0.239647577092511</v>
      </c>
      <c r="O56" s="122">
        <f t="shared" si="6"/>
        <v>0.23704031900753211</v>
      </c>
      <c r="P56" s="122">
        <f t="shared" si="6"/>
        <v>0.23225806451612904</v>
      </c>
      <c r="Q56" s="122">
        <f t="shared" si="6"/>
        <v>0.22184711839884252</v>
      </c>
      <c r="R56" s="122">
        <f t="shared" si="6"/>
        <v>0.22071516646115907</v>
      </c>
      <c r="S56" s="122">
        <f t="shared" si="6"/>
        <v>0.22409823484267075</v>
      </c>
      <c r="T56" s="122">
        <f t="shared" si="6"/>
        <v>0.21960993855196367</v>
      </c>
      <c r="U56" s="122">
        <f t="shared" si="6"/>
        <v>0.22938689217758984</v>
      </c>
      <c r="V56" s="122">
        <f t="shared" si="6"/>
        <v>0.22943161173111862</v>
      </c>
      <c r="W56" s="122">
        <f t="shared" si="6"/>
        <v>0.22478610318900699</v>
      </c>
      <c r="X56" s="122">
        <f t="shared" si="6"/>
        <v>0.22768995410504844</v>
      </c>
      <c r="Y56" s="122">
        <f t="shared" si="6"/>
        <v>0.22800402212166918</v>
      </c>
    </row>
    <row r="57" spans="1:25">
      <c r="A57" s="13" t="s">
        <v>45</v>
      </c>
      <c r="B57" s="123">
        <f>B15/B8</f>
        <v>0.11076703191996189</v>
      </c>
      <c r="C57" s="123">
        <f t="shared" ref="C57:Y57" si="7">C15/C8</f>
        <v>0.11591072714182865</v>
      </c>
      <c r="D57" s="123">
        <f t="shared" si="7"/>
        <v>0.11684848484848485</v>
      </c>
      <c r="E57" s="123">
        <f t="shared" si="7"/>
        <v>0.11995073891625616</v>
      </c>
      <c r="F57" s="123">
        <f t="shared" si="7"/>
        <v>0.12453485487472091</v>
      </c>
      <c r="G57" s="123">
        <f t="shared" si="7"/>
        <v>0.13071253071253072</v>
      </c>
      <c r="H57" s="123">
        <f t="shared" si="7"/>
        <v>0.13513513513513514</v>
      </c>
      <c r="I57" s="123">
        <f t="shared" si="7"/>
        <v>0.13743736578382248</v>
      </c>
      <c r="J57" s="123">
        <f t="shared" si="7"/>
        <v>0.14386684906520747</v>
      </c>
      <c r="K57" s="123">
        <f t="shared" si="7"/>
        <v>0.14404307830379179</v>
      </c>
      <c r="L57" s="123">
        <f t="shared" si="7"/>
        <v>0.14438980777827448</v>
      </c>
      <c r="M57" s="123">
        <f t="shared" si="7"/>
        <v>0.14330148855809821</v>
      </c>
      <c r="N57" s="123">
        <f t="shared" si="7"/>
        <v>0.14295154185022027</v>
      </c>
      <c r="O57" s="123">
        <f t="shared" si="7"/>
        <v>0.141116526362428</v>
      </c>
      <c r="P57" s="123">
        <f t="shared" si="7"/>
        <v>0.1400921658986175</v>
      </c>
      <c r="Q57" s="123">
        <f t="shared" si="7"/>
        <v>0.14251265975403907</v>
      </c>
      <c r="R57" s="123">
        <f t="shared" si="7"/>
        <v>0.14278668310727496</v>
      </c>
      <c r="S57" s="123">
        <f t="shared" si="7"/>
        <v>0.14607316449219748</v>
      </c>
      <c r="T57" s="123">
        <f t="shared" si="7"/>
        <v>0.1469409564520438</v>
      </c>
      <c r="U57" s="123">
        <f t="shared" si="7"/>
        <v>0.14984143763213531</v>
      </c>
      <c r="V57" s="123">
        <f t="shared" si="7"/>
        <v>0.15001297690111601</v>
      </c>
      <c r="W57" s="123">
        <f t="shared" si="7"/>
        <v>0.14622763806066891</v>
      </c>
      <c r="X57" s="123">
        <f t="shared" si="7"/>
        <v>0.14915859255481898</v>
      </c>
      <c r="Y57" s="123">
        <f t="shared" si="7"/>
        <v>0.15183509301156359</v>
      </c>
    </row>
    <row r="58" spans="1:25">
      <c r="A58" s="17" t="s">
        <v>46</v>
      </c>
      <c r="B58" s="124">
        <f>B16/B8</f>
        <v>7.146260123868509E-3</v>
      </c>
      <c r="C58" s="124">
        <f t="shared" ref="C58:Y58" si="8">C16/C8</f>
        <v>8.6393088552915772E-3</v>
      </c>
      <c r="D58" s="124">
        <f t="shared" si="8"/>
        <v>1.6242424242424242E-2</v>
      </c>
      <c r="E58" s="124">
        <f t="shared" si="8"/>
        <v>2.6108374384236452E-2</v>
      </c>
      <c r="F58" s="124">
        <f t="shared" si="8"/>
        <v>3.1753907219052344E-2</v>
      </c>
      <c r="G58" s="124">
        <f t="shared" si="8"/>
        <v>4.1523341523341521E-2</v>
      </c>
      <c r="H58" s="124">
        <f t="shared" si="8"/>
        <v>5.9555130351590525E-2</v>
      </c>
      <c r="I58" s="124">
        <f t="shared" si="8"/>
        <v>6.9673109043187784E-2</v>
      </c>
      <c r="J58" s="124">
        <f t="shared" si="8"/>
        <v>7.7747378020975838E-2</v>
      </c>
      <c r="K58" s="124">
        <f t="shared" si="8"/>
        <v>9.6701817365941217E-2</v>
      </c>
      <c r="L58" s="124">
        <f t="shared" si="8"/>
        <v>9.9910594546267328E-2</v>
      </c>
      <c r="M58" s="124">
        <f t="shared" si="8"/>
        <v>9.9755609864474556E-2</v>
      </c>
      <c r="N58" s="124">
        <f t="shared" si="8"/>
        <v>9.6696035242290743E-2</v>
      </c>
      <c r="O58" s="124">
        <f t="shared" si="8"/>
        <v>9.5923792645104117E-2</v>
      </c>
      <c r="P58" s="124">
        <f t="shared" si="8"/>
        <v>9.2165898617511524E-2</v>
      </c>
      <c r="Q58" s="124">
        <f t="shared" si="8"/>
        <v>7.9334458644803471E-2</v>
      </c>
      <c r="R58" s="124">
        <f t="shared" si="8"/>
        <v>7.7928483353884095E-2</v>
      </c>
      <c r="S58" s="124">
        <f t="shared" si="8"/>
        <v>7.8025070350473263E-2</v>
      </c>
      <c r="T58" s="124">
        <f t="shared" si="8"/>
        <v>7.2668982099919857E-2</v>
      </c>
      <c r="U58" s="124">
        <f t="shared" si="8"/>
        <v>7.9545454545454544E-2</v>
      </c>
      <c r="V58" s="124">
        <f t="shared" si="8"/>
        <v>7.9418634830002596E-2</v>
      </c>
      <c r="W58" s="124">
        <f t="shared" si="8"/>
        <v>7.8558465128338084E-2</v>
      </c>
      <c r="X58" s="124">
        <f t="shared" si="8"/>
        <v>7.8531361550229481E-2</v>
      </c>
      <c r="Y58" s="124">
        <f t="shared" si="8"/>
        <v>7.6168929110105574E-2</v>
      </c>
    </row>
    <row r="59" spans="1:25">
      <c r="A59" s="14" t="s">
        <v>52</v>
      </c>
      <c r="B59" s="125"/>
      <c r="C59" s="14"/>
      <c r="D59" s="1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05"/>
      <c r="Y59" s="105"/>
    </row>
    <row r="60" spans="1:25">
      <c r="A60" s="14"/>
      <c r="B60" s="125"/>
      <c r="C60" s="14"/>
      <c r="D60" s="14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05"/>
      <c r="Y60" s="105"/>
    </row>
    <row r="61" spans="1:25">
      <c r="A61" s="14"/>
      <c r="B61" s="125"/>
      <c r="C61" s="14"/>
      <c r="D61" s="14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05"/>
      <c r="Y61" s="105"/>
    </row>
    <row r="62" spans="1:25" ht="16.5">
      <c r="A62" s="22" t="s">
        <v>48</v>
      </c>
      <c r="B62" s="76" t="s">
        <v>15</v>
      </c>
      <c r="C62" s="76" t="s">
        <v>16</v>
      </c>
      <c r="D62" s="76" t="s">
        <v>17</v>
      </c>
      <c r="E62" s="76">
        <v>2002</v>
      </c>
      <c r="F62" s="76">
        <v>2003</v>
      </c>
      <c r="G62" s="76">
        <v>2004</v>
      </c>
      <c r="H62" s="76">
        <v>2005</v>
      </c>
      <c r="I62" s="76">
        <v>2006</v>
      </c>
      <c r="J62" s="76">
        <v>2007</v>
      </c>
      <c r="K62" s="76">
        <v>2008</v>
      </c>
      <c r="L62" s="76">
        <v>2009</v>
      </c>
      <c r="M62" s="76">
        <v>2010</v>
      </c>
      <c r="N62" s="76">
        <v>2011</v>
      </c>
      <c r="O62" s="76">
        <v>2012</v>
      </c>
      <c r="P62" s="76">
        <v>2013</v>
      </c>
      <c r="Q62" s="76">
        <v>2014</v>
      </c>
      <c r="R62" s="76">
        <v>2015</v>
      </c>
      <c r="S62" s="76">
        <v>2016</v>
      </c>
      <c r="T62" s="76">
        <v>2017</v>
      </c>
      <c r="U62" s="76">
        <v>2018</v>
      </c>
      <c r="V62" s="76">
        <v>2019</v>
      </c>
      <c r="W62" s="76">
        <v>2020</v>
      </c>
      <c r="X62" s="126">
        <v>2021</v>
      </c>
      <c r="Y62" s="127" t="s">
        <v>51</v>
      </c>
    </row>
    <row r="63" spans="1:25">
      <c r="A63" s="66" t="s">
        <v>38</v>
      </c>
      <c r="B63" s="121">
        <f>B21/B21</f>
        <v>1</v>
      </c>
      <c r="C63" s="121">
        <f t="shared" ref="C63:Y63" si="9">C21/C21</f>
        <v>1</v>
      </c>
      <c r="D63" s="121">
        <f t="shared" si="9"/>
        <v>1</v>
      </c>
      <c r="E63" s="121">
        <f t="shared" si="9"/>
        <v>1</v>
      </c>
      <c r="F63" s="121">
        <f t="shared" si="9"/>
        <v>1</v>
      </c>
      <c r="G63" s="121">
        <f t="shared" si="9"/>
        <v>1</v>
      </c>
      <c r="H63" s="121">
        <f t="shared" si="9"/>
        <v>1</v>
      </c>
      <c r="I63" s="121">
        <f t="shared" si="9"/>
        <v>1</v>
      </c>
      <c r="J63" s="121">
        <f t="shared" si="9"/>
        <v>1</v>
      </c>
      <c r="K63" s="121">
        <f t="shared" si="9"/>
        <v>1</v>
      </c>
      <c r="L63" s="121">
        <f t="shared" si="9"/>
        <v>1</v>
      </c>
      <c r="M63" s="121">
        <f t="shared" si="9"/>
        <v>1</v>
      </c>
      <c r="N63" s="121">
        <f t="shared" si="9"/>
        <v>1</v>
      </c>
      <c r="O63" s="121">
        <f t="shared" si="9"/>
        <v>1</v>
      </c>
      <c r="P63" s="121">
        <f t="shared" si="9"/>
        <v>1</v>
      </c>
      <c r="Q63" s="121">
        <f t="shared" si="9"/>
        <v>1</v>
      </c>
      <c r="R63" s="121">
        <f t="shared" si="9"/>
        <v>1</v>
      </c>
      <c r="S63" s="121">
        <f t="shared" si="9"/>
        <v>1</v>
      </c>
      <c r="T63" s="121">
        <f t="shared" si="9"/>
        <v>1</v>
      </c>
      <c r="U63" s="121">
        <f t="shared" si="9"/>
        <v>1</v>
      </c>
      <c r="V63" s="121">
        <f t="shared" si="9"/>
        <v>1</v>
      </c>
      <c r="W63" s="121">
        <f t="shared" si="9"/>
        <v>1</v>
      </c>
      <c r="X63" s="128">
        <f t="shared" si="9"/>
        <v>1</v>
      </c>
      <c r="Y63" s="129">
        <f t="shared" si="9"/>
        <v>1</v>
      </c>
    </row>
    <row r="64" spans="1:25">
      <c r="A64" s="77" t="s">
        <v>39</v>
      </c>
      <c r="B64" s="122">
        <f>B22/B21</f>
        <v>0.88484296768320436</v>
      </c>
      <c r="C64" s="122">
        <f t="shared" ref="C64:Y64" si="10">C22/C21</f>
        <v>0.87356848373797524</v>
      </c>
      <c r="D64" s="122">
        <f t="shared" si="10"/>
        <v>0.86750348675034872</v>
      </c>
      <c r="E64" s="122">
        <f t="shared" si="10"/>
        <v>0.85646836638338053</v>
      </c>
      <c r="F64" s="122">
        <f t="shared" si="10"/>
        <v>0.84355682358535422</v>
      </c>
      <c r="G64" s="122">
        <f t="shared" si="10"/>
        <v>0.83012670107930553</v>
      </c>
      <c r="H64" s="122">
        <f t="shared" si="10"/>
        <v>0.80836397058823528</v>
      </c>
      <c r="I64" s="122">
        <f t="shared" si="10"/>
        <v>0.79578754578754574</v>
      </c>
      <c r="J64" s="122">
        <f t="shared" si="10"/>
        <v>0.78241758241758241</v>
      </c>
      <c r="K64" s="122">
        <f t="shared" si="10"/>
        <v>0.76120689655172413</v>
      </c>
      <c r="L64" s="122">
        <f t="shared" si="10"/>
        <v>0.76327054794520544</v>
      </c>
      <c r="M64" s="122">
        <f t="shared" si="10"/>
        <v>0.76916488222698076</v>
      </c>
      <c r="N64" s="122">
        <f t="shared" si="10"/>
        <v>0.76910159529806887</v>
      </c>
      <c r="O64" s="122">
        <f t="shared" si="10"/>
        <v>0.77512776831345831</v>
      </c>
      <c r="P64" s="122">
        <f t="shared" si="10"/>
        <v>0.78220858895705525</v>
      </c>
      <c r="Q64" s="122">
        <f t="shared" si="10"/>
        <v>0.79018063918480774</v>
      </c>
      <c r="R64" s="122">
        <f t="shared" si="10"/>
        <v>0.79558270676691734</v>
      </c>
      <c r="S64" s="122">
        <f t="shared" si="10"/>
        <v>0.7905859750240154</v>
      </c>
      <c r="T64" s="122">
        <f t="shared" si="10"/>
        <v>0.79363500745897564</v>
      </c>
      <c r="U64" s="122">
        <f t="shared" si="10"/>
        <v>0.78483505662235353</v>
      </c>
      <c r="V64" s="122">
        <f t="shared" si="10"/>
        <v>0.78139980824544586</v>
      </c>
      <c r="W64" s="122">
        <f t="shared" si="10"/>
        <v>0.78803827751196176</v>
      </c>
      <c r="X64" s="128">
        <f t="shared" si="10"/>
        <v>0.78531073446327682</v>
      </c>
      <c r="Y64" s="130">
        <f t="shared" si="10"/>
        <v>0.7870967741935484</v>
      </c>
    </row>
    <row r="65" spans="1:25">
      <c r="A65" s="78" t="s">
        <v>40</v>
      </c>
      <c r="B65" s="123">
        <f>B23/B21</f>
        <v>0.55484751934456078</v>
      </c>
      <c r="C65" s="123">
        <f t="shared" ref="C65:Y65" si="11">C23/C21</f>
        <v>0.53504351809436557</v>
      </c>
      <c r="D65" s="123">
        <f t="shared" si="11"/>
        <v>0.52440725244072528</v>
      </c>
      <c r="E65" s="123">
        <f t="shared" si="11"/>
        <v>0.5188857412653447</v>
      </c>
      <c r="F65" s="123">
        <f t="shared" si="11"/>
        <v>0.50118877793628147</v>
      </c>
      <c r="G65" s="123">
        <f t="shared" si="11"/>
        <v>0.48146410136086343</v>
      </c>
      <c r="H65" s="123">
        <f t="shared" si="11"/>
        <v>0.4609375</v>
      </c>
      <c r="I65" s="123">
        <f t="shared" si="11"/>
        <v>0.44139194139194138</v>
      </c>
      <c r="J65" s="123">
        <f t="shared" si="11"/>
        <v>0.41362637362637361</v>
      </c>
      <c r="K65" s="123">
        <f t="shared" si="11"/>
        <v>0.39482758620689656</v>
      </c>
      <c r="L65" s="123">
        <f t="shared" si="11"/>
        <v>0.3827054794520548</v>
      </c>
      <c r="M65" s="123">
        <f t="shared" si="11"/>
        <v>0.37644539614561029</v>
      </c>
      <c r="N65" s="123">
        <f t="shared" si="11"/>
        <v>0.36356003358522249</v>
      </c>
      <c r="O65" s="123">
        <f t="shared" si="11"/>
        <v>0.35647359454855199</v>
      </c>
      <c r="P65" s="123">
        <f t="shared" si="11"/>
        <v>0.36108676599474143</v>
      </c>
      <c r="Q65" s="123">
        <f t="shared" si="11"/>
        <v>0.37193144974525244</v>
      </c>
      <c r="R65" s="123">
        <f t="shared" si="11"/>
        <v>0.36372180451127817</v>
      </c>
      <c r="S65" s="123">
        <f t="shared" si="11"/>
        <v>0.36263208453410184</v>
      </c>
      <c r="T65" s="123">
        <f t="shared" si="11"/>
        <v>0.36598707110890105</v>
      </c>
      <c r="U65" s="123">
        <f t="shared" si="11"/>
        <v>0.34908911866075826</v>
      </c>
      <c r="V65" s="123">
        <f t="shared" si="11"/>
        <v>0.32981783317353786</v>
      </c>
      <c r="W65" s="123">
        <f t="shared" si="11"/>
        <v>0.32631578947368423</v>
      </c>
      <c r="X65" s="131">
        <f t="shared" si="11"/>
        <v>0.31450094161958569</v>
      </c>
      <c r="Y65" s="132">
        <f t="shared" si="11"/>
        <v>0.30552995391705068</v>
      </c>
    </row>
    <row r="66" spans="1:25">
      <c r="A66" s="78" t="s">
        <v>41</v>
      </c>
      <c r="B66" s="123">
        <f>B24/B21</f>
        <v>5.5530268548020026E-2</v>
      </c>
      <c r="C66" s="123">
        <f t="shared" ref="C66:Y66" si="12">C24/C21</f>
        <v>5.3137883646358221E-2</v>
      </c>
      <c r="D66" s="123">
        <f t="shared" si="12"/>
        <v>5.5323105532310554E-2</v>
      </c>
      <c r="E66" s="123">
        <f t="shared" si="12"/>
        <v>5.4768649669499528E-2</v>
      </c>
      <c r="F66" s="123">
        <f t="shared" si="12"/>
        <v>5.3732762719923916E-2</v>
      </c>
      <c r="G66" s="123">
        <f t="shared" si="12"/>
        <v>5.2557484748944158E-2</v>
      </c>
      <c r="H66" s="123">
        <f t="shared" si="12"/>
        <v>5.0551470588235295E-2</v>
      </c>
      <c r="I66" s="123">
        <f t="shared" si="12"/>
        <v>5.21978021978022E-2</v>
      </c>
      <c r="J66" s="123">
        <f t="shared" si="12"/>
        <v>4.7912087912087911E-2</v>
      </c>
      <c r="K66" s="123">
        <f t="shared" si="12"/>
        <v>4.6120689655172416E-2</v>
      </c>
      <c r="L66" s="123">
        <f t="shared" si="12"/>
        <v>4.4520547945205477E-2</v>
      </c>
      <c r="M66" s="123">
        <f t="shared" si="12"/>
        <v>4.3683083511777299E-2</v>
      </c>
      <c r="N66" s="123">
        <f t="shared" si="12"/>
        <v>4.0302267002518891E-2</v>
      </c>
      <c r="O66" s="123">
        <f t="shared" si="12"/>
        <v>4.0885860306643949E-2</v>
      </c>
      <c r="P66" s="123">
        <f t="shared" si="12"/>
        <v>3.9000876424189306E-2</v>
      </c>
      <c r="Q66" s="123">
        <f t="shared" si="12"/>
        <v>3.937007874015748E-2</v>
      </c>
      <c r="R66" s="123">
        <f t="shared" si="12"/>
        <v>3.7593984962406013E-2</v>
      </c>
      <c r="S66" s="123">
        <f t="shared" si="12"/>
        <v>3.9865513928914506E-2</v>
      </c>
      <c r="T66" s="123">
        <f t="shared" si="12"/>
        <v>3.6300348085529587E-2</v>
      </c>
      <c r="U66" s="123">
        <f t="shared" si="12"/>
        <v>3.5942885278188084E-2</v>
      </c>
      <c r="V66" s="123">
        <f t="shared" si="12"/>
        <v>3.3557046979865772E-2</v>
      </c>
      <c r="W66" s="123">
        <f t="shared" si="12"/>
        <v>3.3492822966507178E-2</v>
      </c>
      <c r="X66" s="131">
        <f t="shared" si="12"/>
        <v>3.2956685499058377E-2</v>
      </c>
      <c r="Y66" s="132">
        <f t="shared" si="12"/>
        <v>3.2718894009216591E-2</v>
      </c>
    </row>
    <row r="67" spans="1:25">
      <c r="A67" s="78" t="s">
        <v>42</v>
      </c>
      <c r="B67" s="123">
        <f>B25/B21</f>
        <v>0.22485207100591717</v>
      </c>
      <c r="C67" s="123">
        <f t="shared" ref="C67:Y67" si="13">C25/C21</f>
        <v>0.22904260192395787</v>
      </c>
      <c r="D67" s="123">
        <f t="shared" si="13"/>
        <v>0.22780102278010228</v>
      </c>
      <c r="E67" s="123">
        <f t="shared" si="13"/>
        <v>0.22190745986779981</v>
      </c>
      <c r="F67" s="123">
        <f t="shared" si="13"/>
        <v>0.22681883024251071</v>
      </c>
      <c r="G67" s="123">
        <f t="shared" si="13"/>
        <v>0.2322853120600657</v>
      </c>
      <c r="H67" s="123">
        <f t="shared" si="13"/>
        <v>0.23115808823529413</v>
      </c>
      <c r="I67" s="123">
        <f t="shared" si="13"/>
        <v>0.23351648351648352</v>
      </c>
      <c r="J67" s="123">
        <f t="shared" si="13"/>
        <v>0.24</v>
      </c>
      <c r="K67" s="123">
        <f t="shared" si="13"/>
        <v>0.2413793103448276</v>
      </c>
      <c r="L67" s="123">
        <f t="shared" si="13"/>
        <v>0.25042808219178081</v>
      </c>
      <c r="M67" s="123">
        <f t="shared" si="13"/>
        <v>0.25995717344753749</v>
      </c>
      <c r="N67" s="123">
        <f t="shared" si="13"/>
        <v>0.27959697732997479</v>
      </c>
      <c r="O67" s="123">
        <f t="shared" si="13"/>
        <v>0.28875638841567292</v>
      </c>
      <c r="P67" s="123">
        <f t="shared" si="13"/>
        <v>0.28878177037686242</v>
      </c>
      <c r="Q67" s="123">
        <f t="shared" si="13"/>
        <v>0.28624363131079206</v>
      </c>
      <c r="R67" s="123">
        <f t="shared" si="13"/>
        <v>0.29746240601503759</v>
      </c>
      <c r="S67" s="123">
        <f t="shared" si="13"/>
        <v>0.2963496637848223</v>
      </c>
      <c r="T67" s="123">
        <f t="shared" si="13"/>
        <v>0.30233714569865738</v>
      </c>
      <c r="U67" s="123">
        <f t="shared" si="13"/>
        <v>0.30723781388478583</v>
      </c>
      <c r="V67" s="123">
        <f t="shared" si="13"/>
        <v>0.31735378715244489</v>
      </c>
      <c r="W67" s="123">
        <f t="shared" si="13"/>
        <v>0.32440191387559808</v>
      </c>
      <c r="X67" s="131">
        <f t="shared" si="13"/>
        <v>0.32627118644067798</v>
      </c>
      <c r="Y67" s="132">
        <f t="shared" si="13"/>
        <v>0.32903225806451614</v>
      </c>
    </row>
    <row r="68" spans="1:25">
      <c r="A68" s="78" t="s">
        <v>43</v>
      </c>
      <c r="B68" s="123">
        <f>B26/B21</f>
        <v>4.9613108784706421E-2</v>
      </c>
      <c r="C68" s="123">
        <f t="shared" ref="C68:Y68" si="14">C26/C21</f>
        <v>5.634448007329363E-2</v>
      </c>
      <c r="D68" s="123">
        <f t="shared" si="14"/>
        <v>5.9972105997210597E-2</v>
      </c>
      <c r="E68" s="123">
        <f t="shared" si="14"/>
        <v>6.0906515580736544E-2</v>
      </c>
      <c r="F68" s="123">
        <f t="shared" si="14"/>
        <v>6.1816452686638136E-2</v>
      </c>
      <c r="G68" s="123">
        <f t="shared" si="14"/>
        <v>6.3819802909432191E-2</v>
      </c>
      <c r="H68" s="123">
        <f t="shared" si="14"/>
        <v>6.5716911764705885E-2</v>
      </c>
      <c r="I68" s="123">
        <f t="shared" si="14"/>
        <v>6.8681318681318687E-2</v>
      </c>
      <c r="J68" s="123">
        <f t="shared" si="14"/>
        <v>8.0879120879120886E-2</v>
      </c>
      <c r="K68" s="123">
        <f t="shared" si="14"/>
        <v>7.8879310344827591E-2</v>
      </c>
      <c r="L68" s="123">
        <f t="shared" si="14"/>
        <v>8.5616438356164379E-2</v>
      </c>
      <c r="M68" s="123">
        <f t="shared" si="14"/>
        <v>8.9079229122055681E-2</v>
      </c>
      <c r="N68" s="123">
        <f t="shared" si="14"/>
        <v>8.5642317380352648E-2</v>
      </c>
      <c r="O68" s="123">
        <f t="shared" si="14"/>
        <v>8.9011925042589438E-2</v>
      </c>
      <c r="P68" s="123">
        <f t="shared" si="14"/>
        <v>9.3339176161262055E-2</v>
      </c>
      <c r="Q68" s="123">
        <f t="shared" si="14"/>
        <v>9.2635479388605835E-2</v>
      </c>
      <c r="R68" s="123">
        <f t="shared" si="14"/>
        <v>9.680451127819549E-2</v>
      </c>
      <c r="S68" s="123">
        <f t="shared" si="14"/>
        <v>9.1738712776176748E-2</v>
      </c>
      <c r="T68" s="123">
        <f t="shared" si="14"/>
        <v>8.9010442565887624E-2</v>
      </c>
      <c r="U68" s="123">
        <f t="shared" si="14"/>
        <v>9.2565238798621371E-2</v>
      </c>
      <c r="V68" s="123">
        <f t="shared" si="14"/>
        <v>0.10067114093959731</v>
      </c>
      <c r="W68" s="123">
        <f t="shared" si="14"/>
        <v>0.10382775119617225</v>
      </c>
      <c r="X68" s="131">
        <f t="shared" si="14"/>
        <v>0.1115819209039548</v>
      </c>
      <c r="Y68" s="132">
        <f t="shared" si="14"/>
        <v>0.11981566820276497</v>
      </c>
    </row>
    <row r="69" spans="1:25">
      <c r="A69" s="77" t="s">
        <v>44</v>
      </c>
      <c r="B69" s="122">
        <f>B27/B21</f>
        <v>0.11515703231679562</v>
      </c>
      <c r="C69" s="122">
        <f t="shared" ref="C69:Y69" si="15">C27/C21</f>
        <v>0.12643151626202473</v>
      </c>
      <c r="D69" s="122">
        <f t="shared" si="15"/>
        <v>0.13249651324965134</v>
      </c>
      <c r="E69" s="122">
        <f t="shared" si="15"/>
        <v>0.14353163361661944</v>
      </c>
      <c r="F69" s="122">
        <f t="shared" si="15"/>
        <v>0.15644317641464575</v>
      </c>
      <c r="G69" s="122">
        <f t="shared" si="15"/>
        <v>0.1698732989206945</v>
      </c>
      <c r="H69" s="122">
        <f t="shared" si="15"/>
        <v>0.19163602941176472</v>
      </c>
      <c r="I69" s="122">
        <f t="shared" si="15"/>
        <v>0.20421245421245421</v>
      </c>
      <c r="J69" s="122">
        <f t="shared" si="15"/>
        <v>0.21758241758241759</v>
      </c>
      <c r="K69" s="122">
        <f t="shared" si="15"/>
        <v>0.23879310344827587</v>
      </c>
      <c r="L69" s="122">
        <f t="shared" si="15"/>
        <v>0.23672945205479451</v>
      </c>
      <c r="M69" s="122">
        <f t="shared" si="15"/>
        <v>0.23083511777301927</v>
      </c>
      <c r="N69" s="122">
        <f t="shared" si="15"/>
        <v>0.23089840470193115</v>
      </c>
      <c r="O69" s="122">
        <f t="shared" si="15"/>
        <v>0.22487223168654175</v>
      </c>
      <c r="P69" s="122">
        <f t="shared" si="15"/>
        <v>0.21779141104294478</v>
      </c>
      <c r="Q69" s="122">
        <f t="shared" si="15"/>
        <v>0.20981936081519223</v>
      </c>
      <c r="R69" s="122">
        <f t="shared" si="15"/>
        <v>0.20441729323308272</v>
      </c>
      <c r="S69" s="122">
        <f t="shared" si="15"/>
        <v>0.20941402497598463</v>
      </c>
      <c r="T69" s="122">
        <f t="shared" si="15"/>
        <v>0.20636499254102436</v>
      </c>
      <c r="U69" s="122">
        <f t="shared" si="15"/>
        <v>0.21516494337764647</v>
      </c>
      <c r="V69" s="122">
        <f t="shared" si="15"/>
        <v>0.21860019175455417</v>
      </c>
      <c r="W69" s="122">
        <f t="shared" si="15"/>
        <v>0.21196172248803827</v>
      </c>
      <c r="X69" s="128">
        <f t="shared" si="15"/>
        <v>0.21468926553672316</v>
      </c>
      <c r="Y69" s="130">
        <f t="shared" si="15"/>
        <v>0.2129032258064516</v>
      </c>
    </row>
    <row r="70" spans="1:25">
      <c r="A70" s="78" t="s">
        <v>45</v>
      </c>
      <c r="B70" s="123">
        <f>B28/B21</f>
        <v>0.10878470641784252</v>
      </c>
      <c r="C70" s="123">
        <f t="shared" ref="C70:Y70" si="16">C28/C21</f>
        <v>0.11818598259276225</v>
      </c>
      <c r="D70" s="123">
        <f t="shared" si="16"/>
        <v>0.11854951185495119</v>
      </c>
      <c r="E70" s="123">
        <f t="shared" si="16"/>
        <v>0.12181303116147309</v>
      </c>
      <c r="F70" s="123">
        <f t="shared" si="16"/>
        <v>0.12601046124583928</v>
      </c>
      <c r="G70" s="123">
        <f t="shared" si="16"/>
        <v>0.1313937118723604</v>
      </c>
      <c r="H70" s="123">
        <f t="shared" si="16"/>
        <v>0.13419117647058823</v>
      </c>
      <c r="I70" s="123">
        <f t="shared" si="16"/>
        <v>0.13415750915750915</v>
      </c>
      <c r="J70" s="123">
        <f t="shared" si="16"/>
        <v>0.14153846153846153</v>
      </c>
      <c r="K70" s="123">
        <f t="shared" si="16"/>
        <v>0.14396551724137932</v>
      </c>
      <c r="L70" s="123">
        <f t="shared" si="16"/>
        <v>0.14212328767123289</v>
      </c>
      <c r="M70" s="123">
        <f t="shared" si="16"/>
        <v>0.13790149892933617</v>
      </c>
      <c r="N70" s="123">
        <f t="shared" si="16"/>
        <v>0.14147774979009237</v>
      </c>
      <c r="O70" s="123">
        <f t="shared" si="16"/>
        <v>0.14182282793867121</v>
      </c>
      <c r="P70" s="123">
        <f t="shared" si="16"/>
        <v>0.13891323400525854</v>
      </c>
      <c r="Q70" s="123">
        <f t="shared" si="16"/>
        <v>0.14265863825845299</v>
      </c>
      <c r="R70" s="123">
        <f t="shared" si="16"/>
        <v>0.14003759398496241</v>
      </c>
      <c r="S70" s="123">
        <f t="shared" si="16"/>
        <v>0.14553314121037464</v>
      </c>
      <c r="T70" s="123">
        <f t="shared" si="16"/>
        <v>0.14669318746892093</v>
      </c>
      <c r="U70" s="123">
        <f t="shared" si="16"/>
        <v>0.14869522402757263</v>
      </c>
      <c r="V70" s="123">
        <f t="shared" si="16"/>
        <v>0.15004793863854266</v>
      </c>
      <c r="W70" s="123">
        <f t="shared" si="16"/>
        <v>0.14497607655502392</v>
      </c>
      <c r="X70" s="131">
        <f t="shared" si="16"/>
        <v>0.14548022598870056</v>
      </c>
      <c r="Y70" s="132">
        <f t="shared" si="16"/>
        <v>0.14838709677419354</v>
      </c>
    </row>
    <row r="71" spans="1:25">
      <c r="A71" s="79" t="s">
        <v>46</v>
      </c>
      <c r="B71" s="124">
        <f>B29/B21</f>
        <v>6.3723258989531175E-3</v>
      </c>
      <c r="C71" s="124">
        <f t="shared" ref="C71:Y71" si="17">C29/C21</f>
        <v>8.2455336692624833E-3</v>
      </c>
      <c r="D71" s="124">
        <f t="shared" si="17"/>
        <v>1.3947001394700139E-2</v>
      </c>
      <c r="E71" s="124">
        <f t="shared" si="17"/>
        <v>2.1718602455146365E-2</v>
      </c>
      <c r="F71" s="124">
        <f t="shared" si="17"/>
        <v>3.0432715168806468E-2</v>
      </c>
      <c r="G71" s="124">
        <f t="shared" si="17"/>
        <v>3.8479587048334117E-2</v>
      </c>
      <c r="H71" s="124">
        <f t="shared" si="17"/>
        <v>5.7444852941176468E-2</v>
      </c>
      <c r="I71" s="124">
        <f t="shared" si="17"/>
        <v>7.0054945054945056E-2</v>
      </c>
      <c r="J71" s="124">
        <f t="shared" si="17"/>
        <v>7.6043956043956043E-2</v>
      </c>
      <c r="K71" s="124">
        <f t="shared" si="17"/>
        <v>9.4827586206896547E-2</v>
      </c>
      <c r="L71" s="124">
        <f t="shared" si="17"/>
        <v>9.4606164383561647E-2</v>
      </c>
      <c r="M71" s="124">
        <f t="shared" si="17"/>
        <v>9.2933618843683077E-2</v>
      </c>
      <c r="N71" s="124">
        <f t="shared" si="17"/>
        <v>8.9420654911838787E-2</v>
      </c>
      <c r="O71" s="124">
        <f t="shared" si="17"/>
        <v>8.3049403747870523E-2</v>
      </c>
      <c r="P71" s="124">
        <f t="shared" si="17"/>
        <v>7.8878177037686237E-2</v>
      </c>
      <c r="Q71" s="124">
        <f t="shared" si="17"/>
        <v>6.716072255673923E-2</v>
      </c>
      <c r="R71" s="124">
        <f t="shared" si="17"/>
        <v>6.4379699248120301E-2</v>
      </c>
      <c r="S71" s="124">
        <f t="shared" si="17"/>
        <v>6.3880883765609991E-2</v>
      </c>
      <c r="T71" s="124">
        <f t="shared" si="17"/>
        <v>5.9671805072103429E-2</v>
      </c>
      <c r="U71" s="124">
        <f t="shared" si="17"/>
        <v>6.6469719350073855E-2</v>
      </c>
      <c r="V71" s="124">
        <f t="shared" si="17"/>
        <v>6.85522531160115E-2</v>
      </c>
      <c r="W71" s="124">
        <f t="shared" si="17"/>
        <v>6.6985645933014357E-2</v>
      </c>
      <c r="X71" s="133">
        <f t="shared" si="17"/>
        <v>6.9209039548022599E-2</v>
      </c>
      <c r="Y71" s="134">
        <f t="shared" si="17"/>
        <v>6.4516129032258063E-2</v>
      </c>
    </row>
    <row r="72" spans="1:25">
      <c r="A72" s="19" t="s">
        <v>52</v>
      </c>
      <c r="B72" s="14"/>
      <c r="C72" s="14"/>
      <c r="D72" s="14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5">
      <c r="A73" s="14"/>
      <c r="B73" s="14"/>
      <c r="C73" s="14"/>
      <c r="D73" s="14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5" spans="1:25" ht="16.5">
      <c r="A75" s="22" t="s">
        <v>49</v>
      </c>
      <c r="B75" s="76" t="s">
        <v>15</v>
      </c>
      <c r="C75" s="76" t="s">
        <v>16</v>
      </c>
      <c r="D75" s="76" t="s">
        <v>17</v>
      </c>
      <c r="E75" s="76">
        <v>2002</v>
      </c>
      <c r="F75" s="76">
        <v>2003</v>
      </c>
      <c r="G75" s="76">
        <v>2004</v>
      </c>
      <c r="H75" s="76">
        <v>2005</v>
      </c>
      <c r="I75" s="76">
        <v>2006</v>
      </c>
      <c r="J75" s="76">
        <v>2007</v>
      </c>
      <c r="K75" s="76">
        <v>2008</v>
      </c>
      <c r="L75" s="76">
        <v>2009</v>
      </c>
      <c r="M75" s="76">
        <v>2010</v>
      </c>
      <c r="N75" s="76">
        <v>2011</v>
      </c>
      <c r="O75" s="76">
        <v>2012</v>
      </c>
      <c r="P75" s="76">
        <v>2013</v>
      </c>
      <c r="Q75" s="76">
        <v>2014</v>
      </c>
      <c r="R75" s="76">
        <v>2015</v>
      </c>
      <c r="S75" s="76">
        <v>2016</v>
      </c>
      <c r="T75" s="76">
        <v>2017</v>
      </c>
      <c r="U75" s="76">
        <v>2018</v>
      </c>
      <c r="V75" s="76">
        <v>2019</v>
      </c>
      <c r="W75" s="76">
        <v>2020</v>
      </c>
      <c r="X75" s="126">
        <v>2021</v>
      </c>
      <c r="Y75" s="127" t="s">
        <v>51</v>
      </c>
    </row>
    <row r="76" spans="1:25">
      <c r="A76" s="66" t="s">
        <v>38</v>
      </c>
      <c r="B76" s="121">
        <f>B34/B34</f>
        <v>1</v>
      </c>
      <c r="C76" s="121">
        <f t="shared" ref="C76:Y76" si="18">C34/C34</f>
        <v>1</v>
      </c>
      <c r="D76" s="121">
        <f t="shared" si="18"/>
        <v>1</v>
      </c>
      <c r="E76" s="121">
        <f t="shared" si="18"/>
        <v>1</v>
      </c>
      <c r="F76" s="121">
        <f t="shared" si="18"/>
        <v>1</v>
      </c>
      <c r="G76" s="121">
        <f t="shared" si="18"/>
        <v>1</v>
      </c>
      <c r="H76" s="121">
        <f t="shared" si="18"/>
        <v>1</v>
      </c>
      <c r="I76" s="121">
        <f t="shared" si="18"/>
        <v>1</v>
      </c>
      <c r="J76" s="121">
        <f t="shared" si="18"/>
        <v>1</v>
      </c>
      <c r="K76" s="121">
        <f t="shared" si="18"/>
        <v>1</v>
      </c>
      <c r="L76" s="121">
        <f t="shared" si="18"/>
        <v>1</v>
      </c>
      <c r="M76" s="121">
        <f t="shared" si="18"/>
        <v>1</v>
      </c>
      <c r="N76" s="121">
        <f t="shared" si="18"/>
        <v>1</v>
      </c>
      <c r="O76" s="121">
        <f t="shared" si="18"/>
        <v>1</v>
      </c>
      <c r="P76" s="121">
        <f t="shared" si="18"/>
        <v>1</v>
      </c>
      <c r="Q76" s="121" t="e">
        <f t="shared" si="18"/>
        <v>#REF!</v>
      </c>
      <c r="R76" s="121">
        <f t="shared" si="18"/>
        <v>1</v>
      </c>
      <c r="S76" s="121">
        <f t="shared" si="18"/>
        <v>1</v>
      </c>
      <c r="T76" s="121">
        <f t="shared" si="18"/>
        <v>1</v>
      </c>
      <c r="U76" s="121">
        <f t="shared" si="18"/>
        <v>1</v>
      </c>
      <c r="V76" s="121">
        <f t="shared" si="18"/>
        <v>1</v>
      </c>
      <c r="W76" s="121">
        <f t="shared" si="18"/>
        <v>1</v>
      </c>
      <c r="X76" s="128">
        <f t="shared" si="18"/>
        <v>1</v>
      </c>
      <c r="Y76" s="129">
        <f t="shared" si="18"/>
        <v>1</v>
      </c>
    </row>
    <row r="77" spans="1:25">
      <c r="A77" s="77" t="s">
        <v>39</v>
      </c>
      <c r="B77" s="122">
        <f>B35/B34</f>
        <v>0.87906046976511742</v>
      </c>
      <c r="C77" s="122">
        <f t="shared" ref="C77:Y77" si="19">C35/C34</f>
        <v>0.87752016129032262</v>
      </c>
      <c r="D77" s="122">
        <f t="shared" si="19"/>
        <v>0.86626139817629177</v>
      </c>
      <c r="E77" s="122">
        <f t="shared" si="19"/>
        <v>0.85118434603501547</v>
      </c>
      <c r="F77" s="122">
        <f t="shared" si="19"/>
        <v>0.84387966804979253</v>
      </c>
      <c r="G77" s="122">
        <f t="shared" si="19"/>
        <v>0.82516761217122225</v>
      </c>
      <c r="H77" s="122">
        <f t="shared" si="19"/>
        <v>0.80199501246882798</v>
      </c>
      <c r="I77" s="122">
        <f t="shared" si="19"/>
        <v>0.78973592426507222</v>
      </c>
      <c r="J77" s="122">
        <f t="shared" si="19"/>
        <v>0.77404073898626247</v>
      </c>
      <c r="K77" s="122">
        <f t="shared" si="19"/>
        <v>0.75713617220402429</v>
      </c>
      <c r="L77" s="122">
        <f t="shared" si="19"/>
        <v>0.7474275023386342</v>
      </c>
      <c r="M77" s="122">
        <f t="shared" si="19"/>
        <v>0.74376731301939059</v>
      </c>
      <c r="N77" s="122">
        <f t="shared" si="19"/>
        <v>0.75069508804448559</v>
      </c>
      <c r="O77" s="122">
        <f t="shared" si="19"/>
        <v>0.74976915974145886</v>
      </c>
      <c r="P77" s="122">
        <f t="shared" si="19"/>
        <v>0.75170068027210879</v>
      </c>
      <c r="Q77" s="122" t="e">
        <f t="shared" si="19"/>
        <v>#REF!</v>
      </c>
      <c r="R77" s="122">
        <f t="shared" si="19"/>
        <v>0.76128697457187333</v>
      </c>
      <c r="S77" s="122">
        <f t="shared" si="19"/>
        <v>0.75916803503010399</v>
      </c>
      <c r="T77" s="122">
        <f t="shared" si="19"/>
        <v>0.76501154734411081</v>
      </c>
      <c r="U77" s="122">
        <f t="shared" si="19"/>
        <v>0.75413576725613229</v>
      </c>
      <c r="V77" s="122">
        <f t="shared" si="19"/>
        <v>0.75778155065082065</v>
      </c>
      <c r="W77" s="122">
        <f t="shared" si="19"/>
        <v>0.76004527447651382</v>
      </c>
      <c r="X77" s="128">
        <f t="shared" si="19"/>
        <v>0.756952169076752</v>
      </c>
      <c r="Y77" s="130">
        <f t="shared" si="19"/>
        <v>0.7538716814159292</v>
      </c>
    </row>
    <row r="78" spans="1:25">
      <c r="A78" s="78" t="s">
        <v>40</v>
      </c>
      <c r="B78" s="123">
        <f>B36/B34</f>
        <v>0.56571714142928531</v>
      </c>
      <c r="C78" s="123">
        <f t="shared" ref="C78:Y78" si="20">C36/C34</f>
        <v>0.55544354838709675</v>
      </c>
      <c r="D78" s="123">
        <f t="shared" si="20"/>
        <v>0.5435663627152989</v>
      </c>
      <c r="E78" s="123">
        <f t="shared" si="20"/>
        <v>0.53244078269824924</v>
      </c>
      <c r="F78" s="123">
        <f t="shared" si="20"/>
        <v>0.51556016597510368</v>
      </c>
      <c r="G78" s="123">
        <f t="shared" si="20"/>
        <v>0.49561629706034038</v>
      </c>
      <c r="H78" s="123">
        <f t="shared" si="20"/>
        <v>0.4683291770573566</v>
      </c>
      <c r="I78" s="123">
        <f t="shared" si="20"/>
        <v>0.452914798206278</v>
      </c>
      <c r="J78" s="123">
        <f t="shared" si="20"/>
        <v>0.43012790146849833</v>
      </c>
      <c r="K78" s="123">
        <f t="shared" si="20"/>
        <v>0.41740758072063638</v>
      </c>
      <c r="L78" s="123">
        <f t="shared" si="20"/>
        <v>0.40879326473339572</v>
      </c>
      <c r="M78" s="123">
        <f t="shared" si="20"/>
        <v>0.39704524469067404</v>
      </c>
      <c r="N78" s="123">
        <f t="shared" si="20"/>
        <v>0.39110287303058389</v>
      </c>
      <c r="O78" s="123">
        <f t="shared" si="20"/>
        <v>0.37996306555863341</v>
      </c>
      <c r="P78" s="123">
        <f t="shared" si="20"/>
        <v>0.37998056365403304</v>
      </c>
      <c r="Q78" s="123" t="e">
        <f t="shared" si="20"/>
        <v>#REF!</v>
      </c>
      <c r="R78" s="123">
        <f t="shared" si="20"/>
        <v>0.37675142708873899</v>
      </c>
      <c r="S78" s="123">
        <f t="shared" si="20"/>
        <v>0.37219485495347565</v>
      </c>
      <c r="T78" s="123">
        <f t="shared" si="20"/>
        <v>0.37644341801385683</v>
      </c>
      <c r="U78" s="123">
        <f t="shared" si="20"/>
        <v>0.36508841985168283</v>
      </c>
      <c r="V78" s="123">
        <f t="shared" si="20"/>
        <v>0.35370684776457273</v>
      </c>
      <c r="W78" s="123">
        <f t="shared" si="20"/>
        <v>0.35597057159026596</v>
      </c>
      <c r="X78" s="131">
        <f t="shared" si="20"/>
        <v>0.34927697441601779</v>
      </c>
      <c r="Y78" s="132">
        <f t="shared" si="20"/>
        <v>0.33407079646017701</v>
      </c>
    </row>
    <row r="79" spans="1:25">
      <c r="A79" s="78" t="s">
        <v>41</v>
      </c>
      <c r="B79" s="123">
        <f>B37/B34</f>
        <v>7.4962518740629688E-2</v>
      </c>
      <c r="C79" s="123">
        <f t="shared" ref="C79:Y79" si="21">C37/C34</f>
        <v>7.3588709677419359E-2</v>
      </c>
      <c r="D79" s="123">
        <f t="shared" si="21"/>
        <v>7.1935157041540021E-2</v>
      </c>
      <c r="E79" s="123">
        <f t="shared" si="21"/>
        <v>6.8486096807415034E-2</v>
      </c>
      <c r="F79" s="123">
        <f t="shared" si="21"/>
        <v>6.7427385892116179E-2</v>
      </c>
      <c r="G79" s="123">
        <f t="shared" si="21"/>
        <v>6.9623517276946878E-2</v>
      </c>
      <c r="H79" s="123">
        <f t="shared" si="21"/>
        <v>6.4837905236907731E-2</v>
      </c>
      <c r="I79" s="123">
        <f t="shared" si="21"/>
        <v>6.0288988540109618E-2</v>
      </c>
      <c r="J79" s="123">
        <f t="shared" si="21"/>
        <v>5.4002842254855521E-2</v>
      </c>
      <c r="K79" s="123">
        <f t="shared" si="21"/>
        <v>5.3813757604117919E-2</v>
      </c>
      <c r="L79" s="123">
        <f t="shared" si="21"/>
        <v>5.378858746492049E-2</v>
      </c>
      <c r="M79" s="123">
        <f t="shared" si="21"/>
        <v>5.1246537396121887E-2</v>
      </c>
      <c r="N79" s="123">
        <f t="shared" si="21"/>
        <v>5.2363299351251155E-2</v>
      </c>
      <c r="O79" s="123">
        <f t="shared" si="21"/>
        <v>5.3554939981532781E-2</v>
      </c>
      <c r="P79" s="123">
        <f t="shared" si="21"/>
        <v>5.4421768707482991E-2</v>
      </c>
      <c r="Q79" s="123" t="e">
        <f t="shared" si="21"/>
        <v>#REF!</v>
      </c>
      <c r="R79" s="123">
        <f t="shared" si="21"/>
        <v>5.2413077322262587E-2</v>
      </c>
      <c r="S79" s="123">
        <f t="shared" si="21"/>
        <v>5.3092501368363437E-2</v>
      </c>
      <c r="T79" s="123">
        <f t="shared" si="21"/>
        <v>5.023094688221709E-2</v>
      </c>
      <c r="U79" s="123">
        <f t="shared" si="21"/>
        <v>4.7347404449515115E-2</v>
      </c>
      <c r="V79" s="123">
        <f t="shared" si="21"/>
        <v>4.8104131295981893E-2</v>
      </c>
      <c r="W79" s="123">
        <f t="shared" si="21"/>
        <v>4.4142614601018676E-2</v>
      </c>
      <c r="X79" s="131">
        <f t="shared" si="21"/>
        <v>4.2825361512791989E-2</v>
      </c>
      <c r="Y79" s="132">
        <f t="shared" si="21"/>
        <v>4.314159292035398E-2</v>
      </c>
    </row>
    <row r="80" spans="1:25">
      <c r="A80" s="78" t="s">
        <v>42</v>
      </c>
      <c r="B80" s="123">
        <f>B38/B34</f>
        <v>0.18940529735132433</v>
      </c>
      <c r="C80" s="123">
        <f t="shared" ref="C80:Y80" si="22">C38/C34</f>
        <v>0.19506048387096775</v>
      </c>
      <c r="D80" s="123">
        <f t="shared" si="22"/>
        <v>0.196048632218845</v>
      </c>
      <c r="E80" s="123">
        <f t="shared" si="22"/>
        <v>0.19309989701338826</v>
      </c>
      <c r="F80" s="123">
        <f t="shared" si="22"/>
        <v>0.20020746887966806</v>
      </c>
      <c r="G80" s="123">
        <f t="shared" si="22"/>
        <v>0.2001031459515214</v>
      </c>
      <c r="H80" s="123">
        <f t="shared" si="22"/>
        <v>0.20349127182044888</v>
      </c>
      <c r="I80" s="123">
        <f t="shared" si="22"/>
        <v>0.1998006975585451</v>
      </c>
      <c r="J80" s="123">
        <f t="shared" si="22"/>
        <v>0.20890573188062531</v>
      </c>
      <c r="K80" s="123">
        <f t="shared" si="22"/>
        <v>0.20917173607861489</v>
      </c>
      <c r="L80" s="123">
        <f t="shared" si="22"/>
        <v>0.20626753975678203</v>
      </c>
      <c r="M80" s="123">
        <f t="shared" si="22"/>
        <v>0.21283471837488457</v>
      </c>
      <c r="N80" s="123">
        <f t="shared" si="22"/>
        <v>0.22289156626506024</v>
      </c>
      <c r="O80" s="123">
        <f t="shared" si="22"/>
        <v>0.2257617728531856</v>
      </c>
      <c r="P80" s="123">
        <f t="shared" si="22"/>
        <v>0.22691933916423712</v>
      </c>
      <c r="Q80" s="123" t="e">
        <f t="shared" si="22"/>
        <v>#REF!</v>
      </c>
      <c r="R80" s="123">
        <f t="shared" si="22"/>
        <v>0.24286455630513751</v>
      </c>
      <c r="S80" s="123">
        <f t="shared" si="22"/>
        <v>0.24411603721948549</v>
      </c>
      <c r="T80" s="123">
        <f t="shared" si="22"/>
        <v>0.25</v>
      </c>
      <c r="U80" s="123">
        <f t="shared" si="22"/>
        <v>0.25042783799201368</v>
      </c>
      <c r="V80" s="123">
        <f t="shared" si="22"/>
        <v>0.26146010186757218</v>
      </c>
      <c r="W80" s="123">
        <f t="shared" si="22"/>
        <v>0.26655348047538202</v>
      </c>
      <c r="X80" s="131">
        <f t="shared" si="22"/>
        <v>0.26307007786429365</v>
      </c>
      <c r="Y80" s="132">
        <f t="shared" si="22"/>
        <v>0.27544247787610621</v>
      </c>
    </row>
    <row r="81" spans="1:25">
      <c r="A81" s="78" t="s">
        <v>43</v>
      </c>
      <c r="B81" s="123">
        <f>B39/B34</f>
        <v>4.8975512243878062E-2</v>
      </c>
      <c r="C81" s="123">
        <f t="shared" ref="C81:Y81" si="23">C39/C34</f>
        <v>5.3427419354838711E-2</v>
      </c>
      <c r="D81" s="123">
        <f t="shared" si="23"/>
        <v>5.4711246200607903E-2</v>
      </c>
      <c r="E81" s="123">
        <f t="shared" si="23"/>
        <v>5.7157569515962924E-2</v>
      </c>
      <c r="F81" s="123">
        <f t="shared" si="23"/>
        <v>6.0684647302904564E-2</v>
      </c>
      <c r="G81" s="123">
        <f t="shared" si="23"/>
        <v>5.9824651882413614E-2</v>
      </c>
      <c r="H81" s="123">
        <f t="shared" si="23"/>
        <v>6.5336658354114716E-2</v>
      </c>
      <c r="I81" s="123">
        <f t="shared" si="23"/>
        <v>7.6731439960139508E-2</v>
      </c>
      <c r="J81" s="123">
        <f t="shared" si="23"/>
        <v>8.1004263382283281E-2</v>
      </c>
      <c r="K81" s="123">
        <f t="shared" si="23"/>
        <v>7.6743097800655122E-2</v>
      </c>
      <c r="L81" s="123">
        <f t="shared" si="23"/>
        <v>7.8578110383536015E-2</v>
      </c>
      <c r="M81" s="123">
        <f t="shared" si="23"/>
        <v>8.2640812557710067E-2</v>
      </c>
      <c r="N81" s="123">
        <f t="shared" si="23"/>
        <v>8.4337349397590355E-2</v>
      </c>
      <c r="O81" s="123">
        <f t="shared" si="23"/>
        <v>9.0489381348107106E-2</v>
      </c>
      <c r="P81" s="123">
        <f t="shared" si="23"/>
        <v>9.0379008746355682E-2</v>
      </c>
      <c r="Q81" s="123" t="e">
        <f t="shared" si="23"/>
        <v>#REF!</v>
      </c>
      <c r="R81" s="123">
        <f t="shared" si="23"/>
        <v>8.9257913855734297E-2</v>
      </c>
      <c r="S81" s="123">
        <f t="shared" si="23"/>
        <v>8.9764641488779426E-2</v>
      </c>
      <c r="T81" s="123">
        <f t="shared" si="23"/>
        <v>8.8337182448036955E-2</v>
      </c>
      <c r="U81" s="123">
        <f t="shared" si="23"/>
        <v>9.1272104962920708E-2</v>
      </c>
      <c r="V81" s="123">
        <f t="shared" si="23"/>
        <v>9.4510469722693835E-2</v>
      </c>
      <c r="W81" s="123">
        <f t="shared" si="23"/>
        <v>9.3378607809847206E-2</v>
      </c>
      <c r="X81" s="131">
        <f t="shared" si="23"/>
        <v>0.10177975528364849</v>
      </c>
      <c r="Y81" s="132">
        <f t="shared" si="23"/>
        <v>0.10121681415929204</v>
      </c>
    </row>
    <row r="82" spans="1:25">
      <c r="A82" s="77" t="s">
        <v>44</v>
      </c>
      <c r="B82" s="122">
        <f>B40/B34</f>
        <v>0.12093953023488256</v>
      </c>
      <c r="C82" s="122">
        <f t="shared" ref="C82:Y82" si="24">C40/C34</f>
        <v>0.12247983870967742</v>
      </c>
      <c r="D82" s="122">
        <f t="shared" si="24"/>
        <v>0.1337386018237082</v>
      </c>
      <c r="E82" s="122">
        <f t="shared" si="24"/>
        <v>0.14881565396498456</v>
      </c>
      <c r="F82" s="122">
        <f t="shared" si="24"/>
        <v>0.15612033195020747</v>
      </c>
      <c r="G82" s="122">
        <f t="shared" si="24"/>
        <v>0.17483238782877772</v>
      </c>
      <c r="H82" s="122">
        <f t="shared" si="24"/>
        <v>0.19800498753117207</v>
      </c>
      <c r="I82" s="122">
        <f t="shared" si="24"/>
        <v>0.21026407573492775</v>
      </c>
      <c r="J82" s="122">
        <f t="shared" si="24"/>
        <v>0.22595926101373756</v>
      </c>
      <c r="K82" s="122">
        <f t="shared" si="24"/>
        <v>0.24286382779597568</v>
      </c>
      <c r="L82" s="122">
        <f t="shared" si="24"/>
        <v>0.25257249766136575</v>
      </c>
      <c r="M82" s="122">
        <f t="shared" si="24"/>
        <v>0.25623268698060941</v>
      </c>
      <c r="N82" s="122">
        <f t="shared" si="24"/>
        <v>0.24930491195551435</v>
      </c>
      <c r="O82" s="122">
        <f t="shared" si="24"/>
        <v>0.25023084025854109</v>
      </c>
      <c r="P82" s="122">
        <f t="shared" si="24"/>
        <v>0.24829931972789115</v>
      </c>
      <c r="Q82" s="122" t="e">
        <f t="shared" si="24"/>
        <v>#REF!</v>
      </c>
      <c r="R82" s="122">
        <f t="shared" si="24"/>
        <v>0.23871302542812661</v>
      </c>
      <c r="S82" s="122">
        <f t="shared" si="24"/>
        <v>0.24083196496989601</v>
      </c>
      <c r="T82" s="122">
        <f t="shared" si="24"/>
        <v>0.23498845265588914</v>
      </c>
      <c r="U82" s="122">
        <f t="shared" si="24"/>
        <v>0.24586423274386765</v>
      </c>
      <c r="V82" s="122">
        <f t="shared" si="24"/>
        <v>0.24221844934917941</v>
      </c>
      <c r="W82" s="122">
        <f t="shared" si="24"/>
        <v>0.23995472552348612</v>
      </c>
      <c r="X82" s="128">
        <f t="shared" si="24"/>
        <v>0.24304783092324805</v>
      </c>
      <c r="Y82" s="130">
        <f t="shared" si="24"/>
        <v>0.2461283185840708</v>
      </c>
    </row>
    <row r="83" spans="1:25">
      <c r="A83" s="78" t="s">
        <v>45</v>
      </c>
      <c r="B83" s="123">
        <f>B41/B34</f>
        <v>0.11294352823588207</v>
      </c>
      <c r="C83" s="123">
        <f t="shared" ref="C83:Y83" si="25">C41/C34</f>
        <v>0.11340725806451613</v>
      </c>
      <c r="D83" s="123">
        <f t="shared" si="25"/>
        <v>0.11499493414387031</v>
      </c>
      <c r="E83" s="123">
        <f t="shared" si="25"/>
        <v>0.11791967044284243</v>
      </c>
      <c r="F83" s="123">
        <f t="shared" si="25"/>
        <v>0.1229253112033195</v>
      </c>
      <c r="G83" s="123">
        <f t="shared" si="25"/>
        <v>0.1299638989169675</v>
      </c>
      <c r="H83" s="123">
        <f t="shared" si="25"/>
        <v>0.13615960099750624</v>
      </c>
      <c r="I83" s="123">
        <f t="shared" si="25"/>
        <v>0.14100647732934729</v>
      </c>
      <c r="J83" s="123">
        <f t="shared" si="25"/>
        <v>0.14637612505921363</v>
      </c>
      <c r="K83" s="123">
        <f t="shared" si="25"/>
        <v>0.14412728123537669</v>
      </c>
      <c r="L83" s="123">
        <f t="shared" si="25"/>
        <v>0.14686623012160899</v>
      </c>
      <c r="M83" s="123">
        <f t="shared" si="25"/>
        <v>0.14912280701754385</v>
      </c>
      <c r="N83" s="123">
        <f t="shared" si="25"/>
        <v>0.14457831325301204</v>
      </c>
      <c r="O83" s="123">
        <f t="shared" si="25"/>
        <v>0.14035087719298245</v>
      </c>
      <c r="P83" s="123">
        <f t="shared" si="25"/>
        <v>0.14139941690962099</v>
      </c>
      <c r="Q83" s="123" t="e">
        <f t="shared" si="25"/>
        <v>#REF!</v>
      </c>
      <c r="R83" s="123">
        <f t="shared" si="25"/>
        <v>0.14582252205500779</v>
      </c>
      <c r="S83" s="123">
        <f t="shared" si="25"/>
        <v>0.14668856048166393</v>
      </c>
      <c r="T83" s="123">
        <f t="shared" si="25"/>
        <v>0.14722863741339492</v>
      </c>
      <c r="U83" s="123">
        <f t="shared" si="25"/>
        <v>0.15116942384483742</v>
      </c>
      <c r="V83" s="123">
        <f t="shared" si="25"/>
        <v>0.14997170345217883</v>
      </c>
      <c r="W83" s="123">
        <f t="shared" si="25"/>
        <v>0.14770797962648557</v>
      </c>
      <c r="X83" s="131">
        <f t="shared" si="25"/>
        <v>0.15350389321468297</v>
      </c>
      <c r="Y83" s="132">
        <f t="shared" si="25"/>
        <v>0.15597345132743362</v>
      </c>
    </row>
    <row r="84" spans="1:25">
      <c r="A84" s="79" t="s">
        <v>46</v>
      </c>
      <c r="B84" s="124">
        <f>B42/B34</f>
        <v>7.9960019990004995E-3</v>
      </c>
      <c r="C84" s="124">
        <f t="shared" ref="C84:Y84" si="26">C42/C34</f>
        <v>9.0725806451612909E-3</v>
      </c>
      <c r="D84" s="124">
        <f t="shared" si="26"/>
        <v>1.8743667679837893E-2</v>
      </c>
      <c r="E84" s="124">
        <f t="shared" si="26"/>
        <v>3.0895983522142123E-2</v>
      </c>
      <c r="F84" s="124">
        <f t="shared" si="26"/>
        <v>3.3195020746887967E-2</v>
      </c>
      <c r="G84" s="124">
        <f t="shared" si="26"/>
        <v>4.4868488911810209E-2</v>
      </c>
      <c r="H84" s="124">
        <f t="shared" si="26"/>
        <v>6.1845386533665836E-2</v>
      </c>
      <c r="I84" s="124">
        <f t="shared" si="26"/>
        <v>6.9257598405580462E-2</v>
      </c>
      <c r="J84" s="124">
        <f t="shared" si="26"/>
        <v>7.9583135954523918E-2</v>
      </c>
      <c r="K84" s="124">
        <f t="shared" si="26"/>
        <v>9.8736546560598965E-2</v>
      </c>
      <c r="L84" s="124">
        <f t="shared" si="26"/>
        <v>0.10570626753975679</v>
      </c>
      <c r="M84" s="124">
        <f t="shared" si="26"/>
        <v>0.10710987996306556</v>
      </c>
      <c r="N84" s="124">
        <f t="shared" si="26"/>
        <v>0.10472659870250231</v>
      </c>
      <c r="O84" s="124">
        <f t="shared" si="26"/>
        <v>0.10987996306555864</v>
      </c>
      <c r="P84" s="124">
        <f t="shared" si="26"/>
        <v>0.10689990281827016</v>
      </c>
      <c r="Q84" s="124" t="e">
        <f t="shared" si="26"/>
        <v>#REF!</v>
      </c>
      <c r="R84" s="124">
        <f t="shared" si="26"/>
        <v>9.2890503373118841E-2</v>
      </c>
      <c r="S84" s="124">
        <f t="shared" si="26"/>
        <v>9.414340448823208E-2</v>
      </c>
      <c r="T84" s="124">
        <f t="shared" si="26"/>
        <v>8.7759815242494224E-2</v>
      </c>
      <c r="U84" s="124">
        <f t="shared" si="26"/>
        <v>9.4694808899030231E-2</v>
      </c>
      <c r="V84" s="124">
        <f t="shared" si="26"/>
        <v>9.2246745897000562E-2</v>
      </c>
      <c r="W84" s="124">
        <f t="shared" si="26"/>
        <v>9.2246745897000562E-2</v>
      </c>
      <c r="X84" s="133">
        <f t="shared" si="26"/>
        <v>8.9543937708565072E-2</v>
      </c>
      <c r="Y84" s="134">
        <f>Y42/Y34</f>
        <v>9.0154867256637169E-2</v>
      </c>
    </row>
    <row r="85" spans="1:25">
      <c r="A85" s="19" t="s">
        <v>52</v>
      </c>
      <c r="B85" s="14"/>
      <c r="C85" s="14"/>
      <c r="D85" s="1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6"/>
  <sheetViews>
    <sheetView topLeftCell="A3" zoomScale="70" zoomScaleNormal="70" zoomScalePageLayoutView="70" workbookViewId="0">
      <selection activeCell="E5" sqref="E5"/>
    </sheetView>
  </sheetViews>
  <sheetFormatPr defaultColWidth="10.875" defaultRowHeight="15"/>
  <cols>
    <col min="1" max="1" width="36" style="5" customWidth="1"/>
    <col min="2" max="4" width="10.875" style="5" customWidth="1"/>
    <col min="5" max="5" width="11.625" style="5" customWidth="1"/>
    <col min="6" max="16384" width="10.875" style="5"/>
  </cols>
  <sheetData>
    <row r="1" spans="1:25" ht="30.75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.75" customHeight="1">
      <c r="A2" s="10" t="s">
        <v>53</v>
      </c>
      <c r="B2" s="10"/>
      <c r="C2" s="10"/>
      <c r="D2" s="10"/>
      <c r="E2" s="11"/>
      <c r="F2" s="11"/>
      <c r="G2" s="11"/>
      <c r="H2" s="11"/>
      <c r="I2" s="11"/>
      <c r="J2" s="11"/>
      <c r="K2" s="11"/>
    </row>
    <row r="5" spans="1:25" ht="18" customHeight="1">
      <c r="A5" s="8" t="s">
        <v>54</v>
      </c>
      <c r="B5" s="8"/>
      <c r="C5" s="8"/>
      <c r="D5" s="8"/>
      <c r="E5" s="8"/>
      <c r="F5" s="8"/>
      <c r="G5" s="8"/>
      <c r="H5" s="8"/>
    </row>
    <row r="6" spans="1:25" ht="18" customHeight="1">
      <c r="A6" s="8"/>
      <c r="B6" s="8"/>
      <c r="C6" s="8"/>
      <c r="D6" s="8"/>
      <c r="E6" s="8"/>
      <c r="F6" s="8"/>
      <c r="G6" s="8"/>
      <c r="H6" s="8"/>
    </row>
    <row r="7" spans="1:25" s="26" customFormat="1" ht="18" customHeight="1">
      <c r="A7" s="80" t="s">
        <v>14</v>
      </c>
      <c r="B7" s="81">
        <v>1999</v>
      </c>
      <c r="C7" s="81">
        <v>2000</v>
      </c>
      <c r="D7" s="81">
        <v>2001</v>
      </c>
      <c r="E7" s="81">
        <v>2002</v>
      </c>
      <c r="F7" s="81">
        <v>2003</v>
      </c>
      <c r="G7" s="81">
        <v>2004</v>
      </c>
      <c r="H7" s="81">
        <v>2005</v>
      </c>
      <c r="I7" s="81">
        <v>2006</v>
      </c>
      <c r="J7" s="81">
        <v>2007</v>
      </c>
      <c r="K7" s="81">
        <v>2008</v>
      </c>
      <c r="L7" s="81">
        <v>2009</v>
      </c>
      <c r="M7" s="81">
        <v>2010</v>
      </c>
      <c r="N7" s="81">
        <v>2011</v>
      </c>
      <c r="O7" s="81">
        <v>2012</v>
      </c>
      <c r="P7" s="81">
        <v>2013</v>
      </c>
      <c r="Q7" s="81">
        <v>2014</v>
      </c>
      <c r="R7" s="81">
        <v>2015</v>
      </c>
      <c r="S7" s="81">
        <v>2016</v>
      </c>
      <c r="T7" s="81">
        <v>2017</v>
      </c>
      <c r="U7" s="81">
        <v>2018</v>
      </c>
      <c r="V7" s="81">
        <v>2019</v>
      </c>
      <c r="W7" s="81">
        <v>2020</v>
      </c>
      <c r="X7" s="81">
        <v>2021</v>
      </c>
      <c r="Y7" s="81">
        <v>2022</v>
      </c>
    </row>
    <row r="8" spans="1:25" s="26" customFormat="1" ht="18" customHeight="1">
      <c r="A8" s="27" t="s">
        <v>38</v>
      </c>
      <c r="B8" s="40">
        <f>B14+B21</f>
        <v>4198</v>
      </c>
      <c r="C8" s="40">
        <f t="shared" ref="C8:Y8" si="0">C14+C21</f>
        <v>4167</v>
      </c>
      <c r="D8" s="40">
        <f t="shared" si="0"/>
        <v>4125</v>
      </c>
      <c r="E8" s="40">
        <f t="shared" si="0"/>
        <v>4060</v>
      </c>
      <c r="F8" s="40">
        <f t="shared" si="0"/>
        <v>4031</v>
      </c>
      <c r="G8" s="40">
        <f t="shared" si="0"/>
        <v>4070</v>
      </c>
      <c r="H8" s="40">
        <f t="shared" si="0"/>
        <v>4181</v>
      </c>
      <c r="I8" s="40">
        <f t="shared" si="0"/>
        <v>4191</v>
      </c>
      <c r="J8" s="40">
        <f t="shared" si="0"/>
        <v>4386</v>
      </c>
      <c r="K8" s="40">
        <f t="shared" si="0"/>
        <v>4457</v>
      </c>
      <c r="L8" s="40">
        <f t="shared" si="0"/>
        <v>4474</v>
      </c>
      <c r="M8" s="40">
        <f t="shared" si="0"/>
        <v>4501</v>
      </c>
      <c r="N8" s="40">
        <f t="shared" si="0"/>
        <v>4540</v>
      </c>
      <c r="O8" s="40">
        <f t="shared" si="0"/>
        <v>4514</v>
      </c>
      <c r="P8" s="40">
        <f t="shared" si="0"/>
        <v>4340</v>
      </c>
      <c r="Q8" s="40">
        <f t="shared" si="0"/>
        <v>4147</v>
      </c>
      <c r="R8" s="40">
        <f t="shared" si="0"/>
        <v>4055</v>
      </c>
      <c r="S8" s="40">
        <f t="shared" si="0"/>
        <v>3909</v>
      </c>
      <c r="T8" s="40">
        <f t="shared" si="0"/>
        <v>3743</v>
      </c>
      <c r="U8" s="40">
        <f t="shared" si="0"/>
        <v>3784</v>
      </c>
      <c r="V8" s="40">
        <f t="shared" si="0"/>
        <v>3853</v>
      </c>
      <c r="W8" s="40">
        <f t="shared" si="0"/>
        <v>3857</v>
      </c>
      <c r="X8" s="40">
        <f t="shared" si="0"/>
        <v>3922</v>
      </c>
      <c r="Y8" s="40">
        <f t="shared" si="0"/>
        <v>3978</v>
      </c>
    </row>
    <row r="9" spans="1:25" s="26" customFormat="1" ht="18" customHeight="1">
      <c r="A9" s="28" t="s">
        <v>55</v>
      </c>
      <c r="B9" s="29">
        <f>B15+B22</f>
        <v>4168</v>
      </c>
      <c r="C9" s="29">
        <f t="shared" ref="C9:Y9" si="1">C15+C22</f>
        <v>4131</v>
      </c>
      <c r="D9" s="29">
        <f t="shared" si="1"/>
        <v>4058</v>
      </c>
      <c r="E9" s="29">
        <f t="shared" si="1"/>
        <v>3954</v>
      </c>
      <c r="F9" s="29">
        <f t="shared" si="1"/>
        <v>3903</v>
      </c>
      <c r="G9" s="29">
        <f t="shared" si="1"/>
        <v>3901</v>
      </c>
      <c r="H9" s="29">
        <f t="shared" si="1"/>
        <v>3932</v>
      </c>
      <c r="I9" s="29">
        <f t="shared" si="1"/>
        <v>3899</v>
      </c>
      <c r="J9" s="29">
        <f t="shared" si="1"/>
        <v>4045</v>
      </c>
      <c r="K9" s="29">
        <f t="shared" si="1"/>
        <v>4026</v>
      </c>
      <c r="L9" s="29">
        <f t="shared" si="1"/>
        <v>4027</v>
      </c>
      <c r="M9" s="29">
        <f t="shared" si="1"/>
        <v>4052</v>
      </c>
      <c r="N9" s="29">
        <f t="shared" si="1"/>
        <v>4101</v>
      </c>
      <c r="O9" s="29">
        <f t="shared" si="1"/>
        <v>4081</v>
      </c>
      <c r="P9" s="29">
        <f t="shared" si="1"/>
        <v>3940</v>
      </c>
      <c r="Q9" s="29">
        <f t="shared" si="1"/>
        <v>3818</v>
      </c>
      <c r="R9" s="29">
        <f t="shared" si="1"/>
        <v>3739</v>
      </c>
      <c r="S9" s="29">
        <f t="shared" si="1"/>
        <v>3604</v>
      </c>
      <c r="T9" s="29">
        <f t="shared" si="1"/>
        <v>3471</v>
      </c>
      <c r="U9" s="29">
        <f t="shared" si="1"/>
        <v>3483</v>
      </c>
      <c r="V9" s="29">
        <f t="shared" si="1"/>
        <v>3547</v>
      </c>
      <c r="W9" s="29">
        <f t="shared" si="1"/>
        <v>3554</v>
      </c>
      <c r="X9" s="29">
        <f t="shared" si="1"/>
        <v>3614</v>
      </c>
      <c r="Y9" s="29">
        <f t="shared" si="1"/>
        <v>3675</v>
      </c>
    </row>
    <row r="10" spans="1:25" s="26" customFormat="1" ht="18" customHeight="1">
      <c r="A10" s="30" t="s">
        <v>56</v>
      </c>
      <c r="B10" s="31">
        <f>B16+B23</f>
        <v>30</v>
      </c>
      <c r="C10" s="31">
        <f t="shared" ref="C10:Y10" si="2">C16+C23</f>
        <v>36</v>
      </c>
      <c r="D10" s="31">
        <f t="shared" si="2"/>
        <v>67</v>
      </c>
      <c r="E10" s="31">
        <f t="shared" si="2"/>
        <v>106</v>
      </c>
      <c r="F10" s="31">
        <f t="shared" si="2"/>
        <v>128</v>
      </c>
      <c r="G10" s="31">
        <f t="shared" si="2"/>
        <v>169</v>
      </c>
      <c r="H10" s="31">
        <f t="shared" si="2"/>
        <v>249</v>
      </c>
      <c r="I10" s="31">
        <f t="shared" si="2"/>
        <v>292</v>
      </c>
      <c r="J10" s="31">
        <f t="shared" si="2"/>
        <v>341</v>
      </c>
      <c r="K10" s="31">
        <f t="shared" si="2"/>
        <v>431</v>
      </c>
      <c r="L10" s="31">
        <f t="shared" si="2"/>
        <v>447</v>
      </c>
      <c r="M10" s="31">
        <f t="shared" si="2"/>
        <v>449</v>
      </c>
      <c r="N10" s="31">
        <f t="shared" si="2"/>
        <v>439</v>
      </c>
      <c r="O10" s="31">
        <f t="shared" si="2"/>
        <v>433</v>
      </c>
      <c r="P10" s="31">
        <f t="shared" si="2"/>
        <v>400</v>
      </c>
      <c r="Q10" s="31">
        <f t="shared" si="2"/>
        <v>329</v>
      </c>
      <c r="R10" s="31">
        <f t="shared" si="2"/>
        <v>316</v>
      </c>
      <c r="S10" s="31">
        <f t="shared" si="2"/>
        <v>305</v>
      </c>
      <c r="T10" s="31">
        <f t="shared" si="2"/>
        <v>272</v>
      </c>
      <c r="U10" s="31">
        <f t="shared" si="2"/>
        <v>301</v>
      </c>
      <c r="V10" s="31">
        <f t="shared" si="2"/>
        <v>306</v>
      </c>
      <c r="W10" s="31">
        <f t="shared" si="2"/>
        <v>303</v>
      </c>
      <c r="X10" s="31">
        <f t="shared" si="2"/>
        <v>308</v>
      </c>
      <c r="Y10" s="31">
        <f t="shared" si="2"/>
        <v>303</v>
      </c>
    </row>
    <row r="11" spans="1:25" s="26" customFormat="1" ht="18" customHeight="1">
      <c r="A11" s="32" t="s">
        <v>47</v>
      </c>
      <c r="B11" s="33"/>
      <c r="C11" s="33"/>
      <c r="D11" s="33"/>
      <c r="E11" s="33"/>
      <c r="F11" s="33"/>
      <c r="G11" s="33"/>
      <c r="H11" s="33"/>
    </row>
    <row r="12" spans="1:25" s="26" customFormat="1" ht="18" customHeight="1">
      <c r="A12" s="33"/>
      <c r="B12" s="33"/>
      <c r="C12" s="33"/>
      <c r="D12" s="33"/>
      <c r="E12" s="33"/>
      <c r="F12" s="33"/>
      <c r="G12" s="33"/>
      <c r="H12" s="33"/>
    </row>
    <row r="13" spans="1:25" s="26" customFormat="1" ht="18" customHeight="1">
      <c r="A13" s="80" t="s">
        <v>48</v>
      </c>
      <c r="B13" s="81">
        <v>1999</v>
      </c>
      <c r="C13" s="81">
        <v>2000</v>
      </c>
      <c r="D13" s="81">
        <v>2001</v>
      </c>
      <c r="E13" s="81">
        <v>2002</v>
      </c>
      <c r="F13" s="81">
        <v>2003</v>
      </c>
      <c r="G13" s="81">
        <v>2004</v>
      </c>
      <c r="H13" s="81">
        <v>2005</v>
      </c>
      <c r="I13" s="81">
        <v>2006</v>
      </c>
      <c r="J13" s="81">
        <v>2007</v>
      </c>
      <c r="K13" s="81">
        <v>2008</v>
      </c>
      <c r="L13" s="81">
        <v>2009</v>
      </c>
      <c r="M13" s="81">
        <v>2010</v>
      </c>
      <c r="N13" s="81">
        <v>2011</v>
      </c>
      <c r="O13" s="81">
        <v>2012</v>
      </c>
      <c r="P13" s="81">
        <v>2013</v>
      </c>
      <c r="Q13" s="81">
        <v>2014</v>
      </c>
      <c r="R13" s="81">
        <v>2015</v>
      </c>
      <c r="S13" s="81">
        <v>2016</v>
      </c>
      <c r="T13" s="81">
        <v>2017</v>
      </c>
      <c r="U13" s="81">
        <v>2018</v>
      </c>
      <c r="V13" s="81">
        <v>2019</v>
      </c>
      <c r="W13" s="81">
        <v>2020</v>
      </c>
      <c r="X13" s="81">
        <v>2021</v>
      </c>
      <c r="Y13" s="81">
        <v>2022</v>
      </c>
    </row>
    <row r="14" spans="1:25" s="26" customFormat="1" ht="18" customHeight="1">
      <c r="A14" s="27" t="s">
        <v>38</v>
      </c>
      <c r="B14" s="40">
        <v>2197</v>
      </c>
      <c r="C14" s="40">
        <v>2183</v>
      </c>
      <c r="D14" s="40">
        <v>2151</v>
      </c>
      <c r="E14" s="40">
        <v>2118</v>
      </c>
      <c r="F14" s="40">
        <v>2103</v>
      </c>
      <c r="G14" s="40">
        <v>2131</v>
      </c>
      <c r="H14" s="40">
        <v>2176</v>
      </c>
      <c r="I14" s="40">
        <v>2184</v>
      </c>
      <c r="J14" s="40">
        <v>2275</v>
      </c>
      <c r="K14" s="40">
        <v>2320</v>
      </c>
      <c r="L14" s="40">
        <v>2336</v>
      </c>
      <c r="M14" s="40">
        <v>2335</v>
      </c>
      <c r="N14" s="40">
        <v>2382</v>
      </c>
      <c r="O14" s="40">
        <v>2348</v>
      </c>
      <c r="P14" s="40">
        <v>2282</v>
      </c>
      <c r="Q14" s="40">
        <v>2159</v>
      </c>
      <c r="R14" s="40">
        <v>2128</v>
      </c>
      <c r="S14" s="40">
        <v>2082</v>
      </c>
      <c r="T14" s="40">
        <v>2011</v>
      </c>
      <c r="U14" s="40">
        <v>2031</v>
      </c>
      <c r="V14" s="40">
        <v>2086</v>
      </c>
      <c r="W14" s="40">
        <v>2090</v>
      </c>
      <c r="X14" s="40">
        <v>2124</v>
      </c>
      <c r="Y14" s="40">
        <v>2170</v>
      </c>
    </row>
    <row r="15" spans="1:25" s="26" customFormat="1" ht="18" customHeight="1">
      <c r="A15" s="28" t="s">
        <v>55</v>
      </c>
      <c r="B15" s="29">
        <f>B14-B16</f>
        <v>2183</v>
      </c>
      <c r="C15" s="29">
        <f t="shared" ref="C15:Y15" si="3">C14-C16</f>
        <v>2165</v>
      </c>
      <c r="D15" s="29">
        <f t="shared" si="3"/>
        <v>2121</v>
      </c>
      <c r="E15" s="29">
        <f t="shared" si="3"/>
        <v>2072</v>
      </c>
      <c r="F15" s="29">
        <f t="shared" si="3"/>
        <v>2039</v>
      </c>
      <c r="G15" s="29">
        <f t="shared" si="3"/>
        <v>2049</v>
      </c>
      <c r="H15" s="29">
        <f t="shared" si="3"/>
        <v>2051</v>
      </c>
      <c r="I15" s="29">
        <f t="shared" si="3"/>
        <v>2031</v>
      </c>
      <c r="J15" s="29">
        <f t="shared" si="3"/>
        <v>2102</v>
      </c>
      <c r="K15" s="29">
        <f t="shared" si="3"/>
        <v>2100</v>
      </c>
      <c r="L15" s="29">
        <f t="shared" si="3"/>
        <v>2115</v>
      </c>
      <c r="M15" s="29">
        <f t="shared" si="3"/>
        <v>2118</v>
      </c>
      <c r="N15" s="29">
        <f t="shared" si="3"/>
        <v>2169</v>
      </c>
      <c r="O15" s="29">
        <f t="shared" si="3"/>
        <v>2153</v>
      </c>
      <c r="P15" s="29">
        <f t="shared" si="3"/>
        <v>2102</v>
      </c>
      <c r="Q15" s="29">
        <f t="shared" si="3"/>
        <v>2014</v>
      </c>
      <c r="R15" s="29">
        <f t="shared" si="3"/>
        <v>1991</v>
      </c>
      <c r="S15" s="29">
        <f t="shared" si="3"/>
        <v>1949</v>
      </c>
      <c r="T15" s="29">
        <f t="shared" si="3"/>
        <v>1891</v>
      </c>
      <c r="U15" s="29">
        <f t="shared" si="3"/>
        <v>1896</v>
      </c>
      <c r="V15" s="29">
        <f t="shared" si="3"/>
        <v>1943</v>
      </c>
      <c r="W15" s="29">
        <f t="shared" si="3"/>
        <v>1950</v>
      </c>
      <c r="X15" s="29">
        <f t="shared" si="3"/>
        <v>1977</v>
      </c>
      <c r="Y15" s="29">
        <f t="shared" si="3"/>
        <v>2030</v>
      </c>
    </row>
    <row r="16" spans="1:25" s="26" customFormat="1" ht="18" customHeight="1">
      <c r="A16" s="30" t="s">
        <v>56</v>
      </c>
      <c r="B16" s="31">
        <v>14</v>
      </c>
      <c r="C16" s="31">
        <v>18</v>
      </c>
      <c r="D16" s="31">
        <v>30</v>
      </c>
      <c r="E16" s="31">
        <v>46</v>
      </c>
      <c r="F16" s="31">
        <v>64</v>
      </c>
      <c r="G16" s="31">
        <v>82</v>
      </c>
      <c r="H16" s="31">
        <v>125</v>
      </c>
      <c r="I16" s="31">
        <v>153</v>
      </c>
      <c r="J16" s="31">
        <v>173</v>
      </c>
      <c r="K16" s="31">
        <v>220</v>
      </c>
      <c r="L16" s="31">
        <v>221</v>
      </c>
      <c r="M16" s="31">
        <v>217</v>
      </c>
      <c r="N16" s="31">
        <v>213</v>
      </c>
      <c r="O16" s="31">
        <v>195</v>
      </c>
      <c r="P16" s="31">
        <v>180</v>
      </c>
      <c r="Q16" s="31">
        <v>145</v>
      </c>
      <c r="R16" s="31">
        <v>137</v>
      </c>
      <c r="S16" s="31">
        <v>133</v>
      </c>
      <c r="T16" s="31">
        <v>120</v>
      </c>
      <c r="U16" s="31">
        <v>135</v>
      </c>
      <c r="V16" s="31">
        <v>143</v>
      </c>
      <c r="W16" s="31">
        <v>140</v>
      </c>
      <c r="X16" s="31">
        <v>147</v>
      </c>
      <c r="Y16" s="31">
        <v>140</v>
      </c>
    </row>
    <row r="17" spans="1:25" s="26" customFormat="1" ht="18" customHeight="1">
      <c r="A17" s="32" t="s">
        <v>47</v>
      </c>
      <c r="B17" s="33"/>
      <c r="C17" s="33"/>
      <c r="D17" s="33"/>
      <c r="E17" s="33"/>
      <c r="F17" s="33"/>
      <c r="G17" s="33"/>
      <c r="H17" s="33"/>
    </row>
    <row r="18" spans="1:25" s="26" customFormat="1" ht="18" customHeight="1">
      <c r="A18" s="34"/>
      <c r="B18" s="33"/>
      <c r="C18" s="33"/>
      <c r="D18" s="33"/>
      <c r="E18" s="33"/>
      <c r="F18" s="33"/>
      <c r="G18" s="33"/>
      <c r="H18" s="33"/>
    </row>
    <row r="19" spans="1:25" s="26" customFormat="1" ht="18" customHeight="1">
      <c r="A19" s="34"/>
      <c r="B19" s="33"/>
      <c r="C19" s="33"/>
      <c r="D19" s="33"/>
      <c r="E19" s="33"/>
      <c r="F19" s="33"/>
      <c r="G19" s="33"/>
      <c r="H19" s="33"/>
    </row>
    <row r="20" spans="1:25" s="26" customFormat="1" ht="18" customHeight="1">
      <c r="A20" s="80" t="s">
        <v>49</v>
      </c>
      <c r="B20" s="81">
        <v>1999</v>
      </c>
      <c r="C20" s="81">
        <v>2000</v>
      </c>
      <c r="D20" s="81">
        <v>2001</v>
      </c>
      <c r="E20" s="81">
        <v>2002</v>
      </c>
      <c r="F20" s="81">
        <v>2003</v>
      </c>
      <c r="G20" s="81">
        <v>2004</v>
      </c>
      <c r="H20" s="81">
        <v>2005</v>
      </c>
      <c r="I20" s="81">
        <v>2006</v>
      </c>
      <c r="J20" s="81">
        <v>2007</v>
      </c>
      <c r="K20" s="81">
        <v>2008</v>
      </c>
      <c r="L20" s="81">
        <v>2009</v>
      </c>
      <c r="M20" s="81">
        <v>2010</v>
      </c>
      <c r="N20" s="81">
        <v>2011</v>
      </c>
      <c r="O20" s="81">
        <v>2012</v>
      </c>
      <c r="P20" s="81">
        <v>2013</v>
      </c>
      <c r="Q20" s="81">
        <v>2014</v>
      </c>
      <c r="R20" s="81">
        <v>2015</v>
      </c>
      <c r="S20" s="81">
        <v>2016</v>
      </c>
      <c r="T20" s="81">
        <v>2017</v>
      </c>
      <c r="U20" s="81">
        <v>2018</v>
      </c>
      <c r="V20" s="81">
        <v>2019</v>
      </c>
      <c r="W20" s="81">
        <v>2020</v>
      </c>
      <c r="X20" s="81">
        <v>2021</v>
      </c>
      <c r="Y20" s="81">
        <v>2022</v>
      </c>
    </row>
    <row r="21" spans="1:25" s="26" customFormat="1" ht="18" customHeight="1">
      <c r="A21" s="27" t="s">
        <v>38</v>
      </c>
      <c r="B21" s="40">
        <v>2001</v>
      </c>
      <c r="C21" s="40">
        <v>1984</v>
      </c>
      <c r="D21" s="40">
        <v>1974</v>
      </c>
      <c r="E21" s="40">
        <v>1942</v>
      </c>
      <c r="F21" s="40">
        <v>1928</v>
      </c>
      <c r="G21" s="40">
        <v>1939</v>
      </c>
      <c r="H21" s="40">
        <v>2005</v>
      </c>
      <c r="I21" s="40">
        <v>2007</v>
      </c>
      <c r="J21" s="40">
        <v>2111</v>
      </c>
      <c r="K21" s="40">
        <v>2137</v>
      </c>
      <c r="L21" s="40">
        <v>2138</v>
      </c>
      <c r="M21" s="40">
        <v>2166</v>
      </c>
      <c r="N21" s="40">
        <v>2158</v>
      </c>
      <c r="O21" s="40">
        <v>2166</v>
      </c>
      <c r="P21" s="40">
        <v>2058</v>
      </c>
      <c r="Q21" s="40">
        <v>1988</v>
      </c>
      <c r="R21" s="40">
        <v>1927</v>
      </c>
      <c r="S21" s="40">
        <v>1827</v>
      </c>
      <c r="T21" s="40">
        <v>1732</v>
      </c>
      <c r="U21" s="40">
        <v>1753</v>
      </c>
      <c r="V21" s="40">
        <v>1767</v>
      </c>
      <c r="W21" s="40">
        <v>1767</v>
      </c>
      <c r="X21" s="40">
        <v>1798</v>
      </c>
      <c r="Y21" s="40">
        <v>1808</v>
      </c>
    </row>
    <row r="22" spans="1:25" s="26" customFormat="1" ht="18" customHeight="1">
      <c r="A22" s="28" t="s">
        <v>55</v>
      </c>
      <c r="B22" s="29">
        <f>B21-B23</f>
        <v>1985</v>
      </c>
      <c r="C22" s="29">
        <f t="shared" ref="C22:Y22" si="4">C21-C23</f>
        <v>1966</v>
      </c>
      <c r="D22" s="29">
        <f t="shared" si="4"/>
        <v>1937</v>
      </c>
      <c r="E22" s="29">
        <f t="shared" si="4"/>
        <v>1882</v>
      </c>
      <c r="F22" s="29">
        <f t="shared" si="4"/>
        <v>1864</v>
      </c>
      <c r="G22" s="29">
        <f t="shared" si="4"/>
        <v>1852</v>
      </c>
      <c r="H22" s="29">
        <f t="shared" si="4"/>
        <v>1881</v>
      </c>
      <c r="I22" s="29">
        <f t="shared" si="4"/>
        <v>1868</v>
      </c>
      <c r="J22" s="29">
        <f t="shared" si="4"/>
        <v>1943</v>
      </c>
      <c r="K22" s="29">
        <f t="shared" si="4"/>
        <v>1926</v>
      </c>
      <c r="L22" s="29">
        <f t="shared" si="4"/>
        <v>1912</v>
      </c>
      <c r="M22" s="29">
        <f t="shared" si="4"/>
        <v>1934</v>
      </c>
      <c r="N22" s="29">
        <f t="shared" si="4"/>
        <v>1932</v>
      </c>
      <c r="O22" s="29">
        <f t="shared" si="4"/>
        <v>1928</v>
      </c>
      <c r="P22" s="29">
        <f t="shared" si="4"/>
        <v>1838</v>
      </c>
      <c r="Q22" s="29">
        <f t="shared" si="4"/>
        <v>1804</v>
      </c>
      <c r="R22" s="29">
        <f t="shared" si="4"/>
        <v>1748</v>
      </c>
      <c r="S22" s="29">
        <f t="shared" si="4"/>
        <v>1655</v>
      </c>
      <c r="T22" s="29">
        <f t="shared" si="4"/>
        <v>1580</v>
      </c>
      <c r="U22" s="29">
        <f t="shared" si="4"/>
        <v>1587</v>
      </c>
      <c r="V22" s="29">
        <f t="shared" si="4"/>
        <v>1604</v>
      </c>
      <c r="W22" s="29">
        <f t="shared" si="4"/>
        <v>1604</v>
      </c>
      <c r="X22" s="29">
        <f t="shared" si="4"/>
        <v>1637</v>
      </c>
      <c r="Y22" s="29">
        <f t="shared" si="4"/>
        <v>1645</v>
      </c>
    </row>
    <row r="23" spans="1:25" s="26" customFormat="1" ht="18" customHeight="1">
      <c r="A23" s="30" t="s">
        <v>56</v>
      </c>
      <c r="B23" s="31">
        <v>16</v>
      </c>
      <c r="C23" s="31">
        <v>18</v>
      </c>
      <c r="D23" s="31">
        <v>37</v>
      </c>
      <c r="E23" s="31">
        <v>60</v>
      </c>
      <c r="F23" s="31">
        <v>64</v>
      </c>
      <c r="G23" s="31">
        <v>87</v>
      </c>
      <c r="H23" s="31">
        <v>124</v>
      </c>
      <c r="I23" s="31">
        <v>139</v>
      </c>
      <c r="J23" s="31">
        <v>168</v>
      </c>
      <c r="K23" s="31">
        <v>211</v>
      </c>
      <c r="L23" s="31">
        <v>226</v>
      </c>
      <c r="M23" s="31">
        <v>232</v>
      </c>
      <c r="N23" s="31">
        <v>226</v>
      </c>
      <c r="O23" s="31">
        <v>238</v>
      </c>
      <c r="P23" s="31">
        <v>220</v>
      </c>
      <c r="Q23" s="31">
        <v>184</v>
      </c>
      <c r="R23" s="31">
        <v>179</v>
      </c>
      <c r="S23" s="31">
        <v>172</v>
      </c>
      <c r="T23" s="31">
        <v>152</v>
      </c>
      <c r="U23" s="31">
        <v>166</v>
      </c>
      <c r="V23" s="31">
        <v>163</v>
      </c>
      <c r="W23" s="31">
        <v>163</v>
      </c>
      <c r="X23" s="31">
        <v>161</v>
      </c>
      <c r="Y23" s="31">
        <v>163</v>
      </c>
    </row>
    <row r="24" spans="1:25" s="26" customFormat="1" ht="18" customHeight="1">
      <c r="A24" s="32" t="s">
        <v>47</v>
      </c>
      <c r="B24" s="33"/>
      <c r="C24" s="33"/>
      <c r="D24" s="33"/>
      <c r="E24" s="33"/>
      <c r="F24" s="33"/>
      <c r="G24" s="33"/>
      <c r="H24" s="33"/>
    </row>
    <row r="25" spans="1:25" s="26" customFormat="1" ht="18" customHeight="1"/>
    <row r="26" spans="1:25" s="26" customFormat="1" ht="18" customHeight="1"/>
    <row r="27" spans="1:25" s="26" customFormat="1" ht="18" customHeight="1"/>
    <row r="28" spans="1:25" s="35" customFormat="1" ht="18" customHeight="1">
      <c r="A28" s="33" t="s">
        <v>57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25" s="35" customFormat="1" ht="18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25" s="35" customFormat="1" ht="18" customHeight="1">
      <c r="A30" s="82" t="s">
        <v>14</v>
      </c>
      <c r="B30" s="112">
        <v>1999</v>
      </c>
      <c r="C30" s="112">
        <v>2000</v>
      </c>
      <c r="D30" s="112">
        <v>2001</v>
      </c>
      <c r="E30" s="112">
        <v>2002</v>
      </c>
      <c r="F30" s="112">
        <v>2003</v>
      </c>
      <c r="G30" s="112">
        <v>2004</v>
      </c>
      <c r="H30" s="112">
        <v>2005</v>
      </c>
      <c r="I30" s="112">
        <v>2006</v>
      </c>
      <c r="J30" s="112">
        <v>2007</v>
      </c>
      <c r="K30" s="112">
        <v>2008</v>
      </c>
      <c r="L30" s="112">
        <v>2009</v>
      </c>
      <c r="M30" s="112">
        <v>2010</v>
      </c>
      <c r="N30" s="112">
        <v>2011</v>
      </c>
      <c r="O30" s="112">
        <v>2012</v>
      </c>
      <c r="P30" s="112">
        <v>2013</v>
      </c>
      <c r="Q30" s="112">
        <v>2014</v>
      </c>
      <c r="R30" s="112">
        <v>2015</v>
      </c>
      <c r="S30" s="112">
        <v>2016</v>
      </c>
      <c r="T30" s="112">
        <v>2017</v>
      </c>
      <c r="U30" s="112">
        <v>2018</v>
      </c>
      <c r="V30" s="112">
        <v>2019</v>
      </c>
      <c r="W30" s="112">
        <v>2020</v>
      </c>
      <c r="X30" s="112">
        <v>2021</v>
      </c>
      <c r="Y30" s="112">
        <v>2022</v>
      </c>
    </row>
    <row r="31" spans="1:25" s="35" customFormat="1" ht="18" customHeight="1">
      <c r="A31" s="36" t="s">
        <v>55</v>
      </c>
      <c r="B31" s="113">
        <f t="shared" ref="B31:X31" si="5">B9/B8</f>
        <v>0.99285373987613146</v>
      </c>
      <c r="C31" s="113">
        <f t="shared" si="5"/>
        <v>0.99136069114470837</v>
      </c>
      <c r="D31" s="113">
        <f t="shared" si="5"/>
        <v>0.98375757575757572</v>
      </c>
      <c r="E31" s="113">
        <f t="shared" si="5"/>
        <v>0.97389162561576359</v>
      </c>
      <c r="F31" s="113">
        <f t="shared" si="5"/>
        <v>0.96824609278094764</v>
      </c>
      <c r="G31" s="113">
        <f t="shared" si="5"/>
        <v>0.95847665847665853</v>
      </c>
      <c r="H31" s="113">
        <f t="shared" si="5"/>
        <v>0.94044486964840945</v>
      </c>
      <c r="I31" s="113">
        <f t="shared" si="5"/>
        <v>0.9303268909568122</v>
      </c>
      <c r="J31" s="113">
        <f t="shared" si="5"/>
        <v>0.92225262197902413</v>
      </c>
      <c r="K31" s="113">
        <f t="shared" si="5"/>
        <v>0.90329818263405881</v>
      </c>
      <c r="L31" s="113">
        <f t="shared" si="5"/>
        <v>0.90008940545373273</v>
      </c>
      <c r="M31" s="113">
        <f t="shared" si="5"/>
        <v>0.90024439013552549</v>
      </c>
      <c r="N31" s="113">
        <f t="shared" si="5"/>
        <v>0.90330396475770924</v>
      </c>
      <c r="O31" s="113">
        <f t="shared" si="5"/>
        <v>0.90407620735489591</v>
      </c>
      <c r="P31" s="113">
        <f t="shared" si="5"/>
        <v>0.90783410138248843</v>
      </c>
      <c r="Q31" s="113">
        <f t="shared" si="5"/>
        <v>0.92066554135519652</v>
      </c>
      <c r="R31" s="113">
        <f t="shared" si="5"/>
        <v>0.92207151664611586</v>
      </c>
      <c r="S31" s="113">
        <f t="shared" si="5"/>
        <v>0.92197492964952676</v>
      </c>
      <c r="T31" s="113">
        <f t="shared" si="5"/>
        <v>0.9273310179000801</v>
      </c>
      <c r="U31" s="113">
        <f t="shared" si="5"/>
        <v>0.92045454545454541</v>
      </c>
      <c r="V31" s="113">
        <f t="shared" si="5"/>
        <v>0.92058136516999745</v>
      </c>
      <c r="W31" s="113">
        <f t="shared" si="5"/>
        <v>0.92144153487166192</v>
      </c>
      <c r="X31" s="113">
        <f t="shared" si="5"/>
        <v>0.92146863844977056</v>
      </c>
      <c r="Y31" s="113">
        <f>Y9/Y8</f>
        <v>0.92383107088989447</v>
      </c>
    </row>
    <row r="32" spans="1:25" s="35" customFormat="1" ht="18" customHeight="1">
      <c r="A32" s="28" t="s">
        <v>56</v>
      </c>
      <c r="B32" s="113">
        <f t="shared" ref="B32:X32" si="6">B10/B8</f>
        <v>7.146260123868509E-3</v>
      </c>
      <c r="C32" s="113">
        <f t="shared" si="6"/>
        <v>8.6393088552915772E-3</v>
      </c>
      <c r="D32" s="113">
        <f t="shared" si="6"/>
        <v>1.6242424242424242E-2</v>
      </c>
      <c r="E32" s="113">
        <f t="shared" si="6"/>
        <v>2.6108374384236452E-2</v>
      </c>
      <c r="F32" s="113">
        <f t="shared" si="6"/>
        <v>3.1753907219052344E-2</v>
      </c>
      <c r="G32" s="113">
        <f t="shared" si="6"/>
        <v>4.1523341523341521E-2</v>
      </c>
      <c r="H32" s="113">
        <f t="shared" si="6"/>
        <v>5.9555130351590525E-2</v>
      </c>
      <c r="I32" s="113">
        <f t="shared" si="6"/>
        <v>6.9673109043187784E-2</v>
      </c>
      <c r="J32" s="113">
        <f t="shared" si="6"/>
        <v>7.7747378020975838E-2</v>
      </c>
      <c r="K32" s="113">
        <f t="shared" si="6"/>
        <v>9.6701817365941217E-2</v>
      </c>
      <c r="L32" s="113">
        <f t="shared" si="6"/>
        <v>9.9910594546267328E-2</v>
      </c>
      <c r="M32" s="113">
        <f t="shared" si="6"/>
        <v>9.9755609864474556E-2</v>
      </c>
      <c r="N32" s="113">
        <f t="shared" si="6"/>
        <v>9.6696035242290743E-2</v>
      </c>
      <c r="O32" s="113">
        <f t="shared" si="6"/>
        <v>9.5923792645104117E-2</v>
      </c>
      <c r="P32" s="113">
        <f t="shared" si="6"/>
        <v>9.2165898617511524E-2</v>
      </c>
      <c r="Q32" s="113">
        <f t="shared" si="6"/>
        <v>7.9334458644803471E-2</v>
      </c>
      <c r="R32" s="113">
        <f t="shared" si="6"/>
        <v>7.7928483353884095E-2</v>
      </c>
      <c r="S32" s="113">
        <f t="shared" si="6"/>
        <v>7.8025070350473263E-2</v>
      </c>
      <c r="T32" s="113">
        <f t="shared" si="6"/>
        <v>7.2668982099919857E-2</v>
      </c>
      <c r="U32" s="113">
        <f t="shared" si="6"/>
        <v>7.9545454545454544E-2</v>
      </c>
      <c r="V32" s="113">
        <f t="shared" si="6"/>
        <v>7.9418634830002596E-2</v>
      </c>
      <c r="W32" s="113">
        <f t="shared" si="6"/>
        <v>7.8558465128338084E-2</v>
      </c>
      <c r="X32" s="113">
        <f t="shared" si="6"/>
        <v>7.8531361550229481E-2</v>
      </c>
      <c r="Y32" s="113">
        <f>Y10/Y8</f>
        <v>7.6168929110105574E-2</v>
      </c>
    </row>
    <row r="33" spans="1:25" s="35" customFormat="1" ht="18" customHeight="1">
      <c r="A33" s="30" t="s">
        <v>38</v>
      </c>
      <c r="B33" s="41">
        <f t="shared" ref="B33:X33" si="7">B31+B32</f>
        <v>1</v>
      </c>
      <c r="C33" s="41">
        <f t="shared" si="7"/>
        <v>1</v>
      </c>
      <c r="D33" s="41">
        <f t="shared" si="7"/>
        <v>1</v>
      </c>
      <c r="E33" s="41">
        <f t="shared" si="7"/>
        <v>1</v>
      </c>
      <c r="F33" s="41">
        <f t="shared" si="7"/>
        <v>1</v>
      </c>
      <c r="G33" s="41">
        <f t="shared" si="7"/>
        <v>1</v>
      </c>
      <c r="H33" s="41">
        <f t="shared" si="7"/>
        <v>1</v>
      </c>
      <c r="I33" s="41">
        <f t="shared" si="7"/>
        <v>1</v>
      </c>
      <c r="J33" s="41">
        <f t="shared" si="7"/>
        <v>1</v>
      </c>
      <c r="K33" s="41">
        <f t="shared" si="7"/>
        <v>1</v>
      </c>
      <c r="L33" s="41">
        <f t="shared" si="7"/>
        <v>1</v>
      </c>
      <c r="M33" s="41">
        <f t="shared" si="7"/>
        <v>1</v>
      </c>
      <c r="N33" s="41">
        <f t="shared" si="7"/>
        <v>1</v>
      </c>
      <c r="O33" s="41">
        <f t="shared" si="7"/>
        <v>1</v>
      </c>
      <c r="P33" s="41">
        <f t="shared" si="7"/>
        <v>1</v>
      </c>
      <c r="Q33" s="41">
        <f t="shared" si="7"/>
        <v>1</v>
      </c>
      <c r="R33" s="41">
        <f t="shared" si="7"/>
        <v>1</v>
      </c>
      <c r="S33" s="41">
        <f t="shared" si="7"/>
        <v>1</v>
      </c>
      <c r="T33" s="41">
        <f t="shared" si="7"/>
        <v>1</v>
      </c>
      <c r="U33" s="41">
        <f t="shared" si="7"/>
        <v>1</v>
      </c>
      <c r="V33" s="41">
        <f t="shared" si="7"/>
        <v>1</v>
      </c>
      <c r="W33" s="41">
        <f t="shared" si="7"/>
        <v>1</v>
      </c>
      <c r="X33" s="41">
        <f t="shared" si="7"/>
        <v>1</v>
      </c>
      <c r="Y33" s="41">
        <f>Y31+Y32</f>
        <v>1</v>
      </c>
    </row>
    <row r="34" spans="1:25" s="35" customFormat="1" ht="18" customHeight="1">
      <c r="A34" s="32" t="s">
        <v>52</v>
      </c>
      <c r="B34" s="33"/>
      <c r="C34" s="33"/>
      <c r="D34" s="33"/>
      <c r="E34" s="33"/>
      <c r="F34" s="33"/>
      <c r="G34" s="33"/>
      <c r="H34" s="33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35" customFormat="1" ht="18" customHeight="1">
      <c r="A35" s="34"/>
      <c r="B35" s="33"/>
      <c r="C35" s="33"/>
      <c r="D35" s="33"/>
      <c r="E35" s="33"/>
      <c r="F35" s="33"/>
      <c r="G35" s="33"/>
      <c r="H35" s="3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35" customFormat="1" ht="18" customHeight="1">
      <c r="A36" s="34"/>
      <c r="B36" s="33"/>
      <c r="C36" s="33"/>
      <c r="D36" s="33"/>
      <c r="E36" s="33"/>
      <c r="F36" s="33"/>
      <c r="G36" s="33"/>
      <c r="H36" s="3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35" customFormat="1" ht="18" customHeight="1">
      <c r="A37" s="82" t="s">
        <v>48</v>
      </c>
      <c r="B37" s="112">
        <v>1999</v>
      </c>
      <c r="C37" s="112">
        <v>2000</v>
      </c>
      <c r="D37" s="112">
        <v>2001</v>
      </c>
      <c r="E37" s="112">
        <v>2002</v>
      </c>
      <c r="F37" s="112">
        <v>2003</v>
      </c>
      <c r="G37" s="112">
        <v>2004</v>
      </c>
      <c r="H37" s="112">
        <v>2005</v>
      </c>
      <c r="I37" s="112">
        <v>2006</v>
      </c>
      <c r="J37" s="112">
        <v>2007</v>
      </c>
      <c r="K37" s="112">
        <v>2008</v>
      </c>
      <c r="L37" s="112">
        <v>2009</v>
      </c>
      <c r="M37" s="112">
        <v>2010</v>
      </c>
      <c r="N37" s="112">
        <v>2011</v>
      </c>
      <c r="O37" s="112">
        <v>2012</v>
      </c>
      <c r="P37" s="112">
        <v>2013</v>
      </c>
      <c r="Q37" s="112">
        <v>2014</v>
      </c>
      <c r="R37" s="112">
        <v>2015</v>
      </c>
      <c r="S37" s="112">
        <v>2016</v>
      </c>
      <c r="T37" s="112">
        <v>2017</v>
      </c>
      <c r="U37" s="112">
        <v>2018</v>
      </c>
      <c r="V37" s="112">
        <v>2019</v>
      </c>
      <c r="W37" s="112">
        <v>2020</v>
      </c>
      <c r="X37" s="112">
        <v>2021</v>
      </c>
      <c r="Y37" s="112">
        <v>2022</v>
      </c>
    </row>
    <row r="38" spans="1:25" s="35" customFormat="1" ht="18" customHeight="1">
      <c r="A38" s="36" t="s">
        <v>55</v>
      </c>
      <c r="B38" s="113">
        <f t="shared" ref="B38:X38" si="8">B15/B14</f>
        <v>0.99362767410104691</v>
      </c>
      <c r="C38" s="113">
        <f t="shared" si="8"/>
        <v>0.99175446633073749</v>
      </c>
      <c r="D38" s="113">
        <f t="shared" si="8"/>
        <v>0.98605299860529982</v>
      </c>
      <c r="E38" s="113">
        <f t="shared" si="8"/>
        <v>0.97828139754485366</v>
      </c>
      <c r="F38" s="113">
        <f t="shared" si="8"/>
        <v>0.96956728483119359</v>
      </c>
      <c r="G38" s="113">
        <f t="shared" si="8"/>
        <v>0.9615204129516659</v>
      </c>
      <c r="H38" s="113">
        <f t="shared" si="8"/>
        <v>0.94255514705882348</v>
      </c>
      <c r="I38" s="113">
        <f t="shared" si="8"/>
        <v>0.92994505494505497</v>
      </c>
      <c r="J38" s="113">
        <f t="shared" si="8"/>
        <v>0.92395604395604392</v>
      </c>
      <c r="K38" s="113">
        <f t="shared" si="8"/>
        <v>0.90517241379310343</v>
      </c>
      <c r="L38" s="113">
        <f t="shared" si="8"/>
        <v>0.90539383561643838</v>
      </c>
      <c r="M38" s="113">
        <f t="shared" si="8"/>
        <v>0.90706638115631688</v>
      </c>
      <c r="N38" s="113">
        <f t="shared" si="8"/>
        <v>0.91057934508816119</v>
      </c>
      <c r="O38" s="113">
        <f t="shared" si="8"/>
        <v>0.91695059625212949</v>
      </c>
      <c r="P38" s="113">
        <f t="shared" si="8"/>
        <v>0.92112182296231371</v>
      </c>
      <c r="Q38" s="113">
        <f t="shared" si="8"/>
        <v>0.93283927744326078</v>
      </c>
      <c r="R38" s="113">
        <f t="shared" si="8"/>
        <v>0.93562030075187974</v>
      </c>
      <c r="S38" s="113">
        <f t="shared" si="8"/>
        <v>0.93611911623439004</v>
      </c>
      <c r="T38" s="113">
        <f t="shared" si="8"/>
        <v>0.94032819492789654</v>
      </c>
      <c r="U38" s="113">
        <f t="shared" si="8"/>
        <v>0.93353028064992616</v>
      </c>
      <c r="V38" s="113">
        <f t="shared" si="8"/>
        <v>0.93144774688398846</v>
      </c>
      <c r="W38" s="113">
        <f t="shared" si="8"/>
        <v>0.93301435406698563</v>
      </c>
      <c r="X38" s="113">
        <f t="shared" si="8"/>
        <v>0.9307909604519774</v>
      </c>
      <c r="Y38" s="113">
        <f>Y15/Y14</f>
        <v>0.93548387096774188</v>
      </c>
    </row>
    <row r="39" spans="1:25" s="35" customFormat="1" ht="18" customHeight="1">
      <c r="A39" s="28" t="s">
        <v>56</v>
      </c>
      <c r="B39" s="113">
        <f t="shared" ref="B39:X39" si="9">B16/B14</f>
        <v>6.3723258989531175E-3</v>
      </c>
      <c r="C39" s="113">
        <f t="shared" si="9"/>
        <v>8.2455336692624833E-3</v>
      </c>
      <c r="D39" s="113">
        <f t="shared" si="9"/>
        <v>1.3947001394700139E-2</v>
      </c>
      <c r="E39" s="113">
        <f t="shared" si="9"/>
        <v>2.1718602455146365E-2</v>
      </c>
      <c r="F39" s="113">
        <f t="shared" si="9"/>
        <v>3.0432715168806468E-2</v>
      </c>
      <c r="G39" s="113">
        <f t="shared" si="9"/>
        <v>3.8479587048334117E-2</v>
      </c>
      <c r="H39" s="113">
        <f t="shared" si="9"/>
        <v>5.7444852941176468E-2</v>
      </c>
      <c r="I39" s="113">
        <f t="shared" si="9"/>
        <v>7.0054945054945056E-2</v>
      </c>
      <c r="J39" s="113">
        <f t="shared" si="9"/>
        <v>7.6043956043956043E-2</v>
      </c>
      <c r="K39" s="113">
        <f t="shared" si="9"/>
        <v>9.4827586206896547E-2</v>
      </c>
      <c r="L39" s="113">
        <f t="shared" si="9"/>
        <v>9.4606164383561647E-2</v>
      </c>
      <c r="M39" s="113">
        <f t="shared" si="9"/>
        <v>9.2933618843683077E-2</v>
      </c>
      <c r="N39" s="113">
        <f t="shared" si="9"/>
        <v>8.9420654911838787E-2</v>
      </c>
      <c r="O39" s="113">
        <f t="shared" si="9"/>
        <v>8.3049403747870523E-2</v>
      </c>
      <c r="P39" s="113">
        <f t="shared" si="9"/>
        <v>7.8878177037686237E-2</v>
      </c>
      <c r="Q39" s="113">
        <f t="shared" si="9"/>
        <v>6.716072255673923E-2</v>
      </c>
      <c r="R39" s="113">
        <f t="shared" si="9"/>
        <v>6.4379699248120301E-2</v>
      </c>
      <c r="S39" s="113">
        <f t="shared" si="9"/>
        <v>6.3880883765609991E-2</v>
      </c>
      <c r="T39" s="113">
        <f t="shared" si="9"/>
        <v>5.9671805072103429E-2</v>
      </c>
      <c r="U39" s="113">
        <f t="shared" si="9"/>
        <v>6.6469719350073855E-2</v>
      </c>
      <c r="V39" s="113">
        <f t="shared" si="9"/>
        <v>6.85522531160115E-2</v>
      </c>
      <c r="W39" s="113">
        <f t="shared" si="9"/>
        <v>6.6985645933014357E-2</v>
      </c>
      <c r="X39" s="113">
        <f t="shared" si="9"/>
        <v>6.9209039548022599E-2</v>
      </c>
      <c r="Y39" s="113">
        <f>Y16/Y14</f>
        <v>6.4516129032258063E-2</v>
      </c>
    </row>
    <row r="40" spans="1:25" s="35" customFormat="1" ht="18" customHeight="1">
      <c r="A40" s="30" t="s">
        <v>38</v>
      </c>
      <c r="B40" s="41">
        <f t="shared" ref="B40:X40" si="10">B38+B39</f>
        <v>1</v>
      </c>
      <c r="C40" s="41">
        <f t="shared" si="10"/>
        <v>1</v>
      </c>
      <c r="D40" s="41">
        <f t="shared" si="10"/>
        <v>1</v>
      </c>
      <c r="E40" s="41">
        <f t="shared" si="10"/>
        <v>1</v>
      </c>
      <c r="F40" s="41">
        <f t="shared" si="10"/>
        <v>1</v>
      </c>
      <c r="G40" s="41">
        <f t="shared" si="10"/>
        <v>1</v>
      </c>
      <c r="H40" s="41">
        <f t="shared" si="10"/>
        <v>1</v>
      </c>
      <c r="I40" s="41">
        <f t="shared" si="10"/>
        <v>1</v>
      </c>
      <c r="J40" s="41">
        <f t="shared" si="10"/>
        <v>1</v>
      </c>
      <c r="K40" s="41">
        <f t="shared" si="10"/>
        <v>1</v>
      </c>
      <c r="L40" s="41">
        <f t="shared" si="10"/>
        <v>1</v>
      </c>
      <c r="M40" s="41">
        <f t="shared" si="10"/>
        <v>1</v>
      </c>
      <c r="N40" s="41">
        <f t="shared" si="10"/>
        <v>1</v>
      </c>
      <c r="O40" s="41">
        <f t="shared" si="10"/>
        <v>1</v>
      </c>
      <c r="P40" s="41">
        <f t="shared" si="10"/>
        <v>1</v>
      </c>
      <c r="Q40" s="41">
        <f t="shared" si="10"/>
        <v>1</v>
      </c>
      <c r="R40" s="41">
        <f t="shared" si="10"/>
        <v>1</v>
      </c>
      <c r="S40" s="41">
        <f t="shared" si="10"/>
        <v>1</v>
      </c>
      <c r="T40" s="41">
        <f t="shared" si="10"/>
        <v>1</v>
      </c>
      <c r="U40" s="41">
        <f t="shared" si="10"/>
        <v>1</v>
      </c>
      <c r="V40" s="41">
        <f t="shared" si="10"/>
        <v>1</v>
      </c>
      <c r="W40" s="41">
        <f t="shared" si="10"/>
        <v>1</v>
      </c>
      <c r="X40" s="41">
        <f t="shared" si="10"/>
        <v>1</v>
      </c>
      <c r="Y40" s="41">
        <f>Y38+Y39</f>
        <v>1</v>
      </c>
    </row>
    <row r="41" spans="1:25" s="35" customFormat="1" ht="18" customHeight="1">
      <c r="A41" s="32" t="s">
        <v>52</v>
      </c>
      <c r="B41" s="33"/>
      <c r="C41" s="33"/>
      <c r="D41" s="33"/>
      <c r="E41" s="33"/>
      <c r="F41" s="33"/>
      <c r="G41" s="33"/>
      <c r="H41" s="3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s="35" customFormat="1" ht="18" customHeight="1">
      <c r="A42" s="34"/>
      <c r="B42" s="33"/>
      <c r="C42" s="33"/>
      <c r="D42" s="33"/>
      <c r="E42" s="33"/>
      <c r="F42" s="33"/>
      <c r="G42" s="33"/>
      <c r="H42" s="3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35" customFormat="1" ht="18" customHeight="1">
      <c r="A43" s="34"/>
      <c r="B43" s="33"/>
      <c r="C43" s="33"/>
      <c r="D43" s="33"/>
      <c r="E43" s="33"/>
      <c r="F43" s="33"/>
      <c r="G43" s="33"/>
      <c r="H43" s="3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s="35" customFormat="1" ht="18" customHeight="1">
      <c r="A44" s="114" t="s">
        <v>49</v>
      </c>
      <c r="B44" s="112">
        <v>1999</v>
      </c>
      <c r="C44" s="112">
        <v>2000</v>
      </c>
      <c r="D44" s="112">
        <v>2001</v>
      </c>
      <c r="E44" s="112">
        <v>2002</v>
      </c>
      <c r="F44" s="112">
        <v>2003</v>
      </c>
      <c r="G44" s="112">
        <v>2004</v>
      </c>
      <c r="H44" s="112">
        <v>2005</v>
      </c>
      <c r="I44" s="112">
        <v>2006</v>
      </c>
      <c r="J44" s="112">
        <v>2007</v>
      </c>
      <c r="K44" s="112">
        <v>2008</v>
      </c>
      <c r="L44" s="112">
        <v>2009</v>
      </c>
      <c r="M44" s="112">
        <v>2010</v>
      </c>
      <c r="N44" s="112">
        <v>2011</v>
      </c>
      <c r="O44" s="112">
        <v>2012</v>
      </c>
      <c r="P44" s="112">
        <v>2013</v>
      </c>
      <c r="Q44" s="112">
        <v>2014</v>
      </c>
      <c r="R44" s="112">
        <v>2015</v>
      </c>
      <c r="S44" s="112">
        <v>2016</v>
      </c>
      <c r="T44" s="112">
        <v>2017</v>
      </c>
      <c r="U44" s="112">
        <v>2018</v>
      </c>
      <c r="V44" s="112">
        <v>2019</v>
      </c>
      <c r="W44" s="112">
        <v>2020</v>
      </c>
      <c r="X44" s="112">
        <v>2021</v>
      </c>
      <c r="Y44" s="112">
        <v>2022</v>
      </c>
    </row>
    <row r="45" spans="1:25" s="35" customFormat="1" ht="18" customHeight="1">
      <c r="A45" s="36" t="s">
        <v>55</v>
      </c>
      <c r="B45" s="113">
        <f>B22/B21</f>
        <v>0.99200399800099948</v>
      </c>
      <c r="C45" s="113">
        <f t="shared" ref="B45:X45" si="11">C22/C21</f>
        <v>0.99092741935483875</v>
      </c>
      <c r="D45" s="113">
        <f t="shared" si="11"/>
        <v>0.98125633232016207</v>
      </c>
      <c r="E45" s="113">
        <f t="shared" si="11"/>
        <v>0.96910401647785793</v>
      </c>
      <c r="F45" s="113">
        <f t="shared" si="11"/>
        <v>0.96680497925311204</v>
      </c>
      <c r="G45" s="113">
        <f t="shared" si="11"/>
        <v>0.95513151108818983</v>
      </c>
      <c r="H45" s="113">
        <f t="shared" si="11"/>
        <v>0.93815461346633422</v>
      </c>
      <c r="I45" s="113">
        <f t="shared" si="11"/>
        <v>0.93074240159441957</v>
      </c>
      <c r="J45" s="113">
        <f t="shared" si="11"/>
        <v>0.92041686404547607</v>
      </c>
      <c r="K45" s="113">
        <f t="shared" si="11"/>
        <v>0.90126345343940106</v>
      </c>
      <c r="L45" s="113">
        <f t="shared" si="11"/>
        <v>0.89429373246024324</v>
      </c>
      <c r="M45" s="113">
        <f t="shared" si="11"/>
        <v>0.89289012003693446</v>
      </c>
      <c r="N45" s="113">
        <f t="shared" si="11"/>
        <v>0.89527340129749766</v>
      </c>
      <c r="O45" s="113">
        <f t="shared" si="11"/>
        <v>0.89012003693444142</v>
      </c>
      <c r="P45" s="113">
        <f t="shared" si="11"/>
        <v>0.89310009718172978</v>
      </c>
      <c r="Q45" s="113">
        <f t="shared" si="11"/>
        <v>0.90744466800804824</v>
      </c>
      <c r="R45" s="113">
        <f t="shared" si="11"/>
        <v>0.90710949662688112</v>
      </c>
      <c r="S45" s="113">
        <f t="shared" si="11"/>
        <v>0.90585659551176789</v>
      </c>
      <c r="T45" s="113">
        <f t="shared" si="11"/>
        <v>0.91224018475750579</v>
      </c>
      <c r="U45" s="113">
        <f t="shared" si="11"/>
        <v>0.90530519110096974</v>
      </c>
      <c r="V45" s="113">
        <f t="shared" si="11"/>
        <v>0.90775325410299945</v>
      </c>
      <c r="W45" s="113">
        <f t="shared" si="11"/>
        <v>0.90775325410299945</v>
      </c>
      <c r="X45" s="113">
        <f t="shared" si="11"/>
        <v>0.91045606229143494</v>
      </c>
      <c r="Y45" s="113">
        <f>Y22/Y21</f>
        <v>0.90984513274336287</v>
      </c>
    </row>
    <row r="46" spans="1:25" s="35" customFormat="1" ht="18" customHeight="1">
      <c r="A46" s="28" t="s">
        <v>56</v>
      </c>
      <c r="B46" s="113">
        <f>B23/B21</f>
        <v>7.9960019990004995E-3</v>
      </c>
      <c r="C46" s="113">
        <f t="shared" ref="B46:X46" si="12">C23/C21</f>
        <v>9.0725806451612909E-3</v>
      </c>
      <c r="D46" s="113">
        <f t="shared" si="12"/>
        <v>1.8743667679837893E-2</v>
      </c>
      <c r="E46" s="113">
        <f t="shared" si="12"/>
        <v>3.0895983522142123E-2</v>
      </c>
      <c r="F46" s="113">
        <f t="shared" si="12"/>
        <v>3.3195020746887967E-2</v>
      </c>
      <c r="G46" s="113">
        <f t="shared" si="12"/>
        <v>4.4868488911810209E-2</v>
      </c>
      <c r="H46" s="113">
        <f t="shared" si="12"/>
        <v>6.1845386533665836E-2</v>
      </c>
      <c r="I46" s="113">
        <f t="shared" si="12"/>
        <v>6.9257598405580462E-2</v>
      </c>
      <c r="J46" s="113">
        <f t="shared" si="12"/>
        <v>7.9583135954523918E-2</v>
      </c>
      <c r="K46" s="113">
        <f t="shared" si="12"/>
        <v>9.8736546560598965E-2</v>
      </c>
      <c r="L46" s="113">
        <f t="shared" si="12"/>
        <v>0.10570626753975679</v>
      </c>
      <c r="M46" s="113">
        <f t="shared" si="12"/>
        <v>0.10710987996306556</v>
      </c>
      <c r="N46" s="113">
        <f t="shared" si="12"/>
        <v>0.10472659870250231</v>
      </c>
      <c r="O46" s="113">
        <f t="shared" si="12"/>
        <v>0.10987996306555864</v>
      </c>
      <c r="P46" s="113">
        <f t="shared" si="12"/>
        <v>0.10689990281827016</v>
      </c>
      <c r="Q46" s="113">
        <f t="shared" si="12"/>
        <v>9.2555331991951706E-2</v>
      </c>
      <c r="R46" s="113">
        <f t="shared" si="12"/>
        <v>9.2890503373118841E-2</v>
      </c>
      <c r="S46" s="113">
        <f t="shared" si="12"/>
        <v>9.414340448823208E-2</v>
      </c>
      <c r="T46" s="113">
        <f t="shared" si="12"/>
        <v>8.7759815242494224E-2</v>
      </c>
      <c r="U46" s="113">
        <f t="shared" si="12"/>
        <v>9.4694808899030231E-2</v>
      </c>
      <c r="V46" s="113">
        <f t="shared" si="12"/>
        <v>9.2246745897000562E-2</v>
      </c>
      <c r="W46" s="113">
        <f t="shared" si="12"/>
        <v>9.2246745897000562E-2</v>
      </c>
      <c r="X46" s="113">
        <f t="shared" si="12"/>
        <v>8.9543937708565072E-2</v>
      </c>
      <c r="Y46" s="113">
        <f>Y23/Y21</f>
        <v>9.0154867256637169E-2</v>
      </c>
    </row>
    <row r="47" spans="1:25" s="35" customFormat="1" ht="18" customHeight="1">
      <c r="A47" s="30" t="s">
        <v>38</v>
      </c>
      <c r="B47" s="41">
        <f>B45+B46</f>
        <v>1</v>
      </c>
      <c r="C47" s="41">
        <f t="shared" ref="B47:X47" si="13">C45+C46</f>
        <v>1</v>
      </c>
      <c r="D47" s="41">
        <f t="shared" si="13"/>
        <v>1</v>
      </c>
      <c r="E47" s="41">
        <f t="shared" si="13"/>
        <v>1</v>
      </c>
      <c r="F47" s="41">
        <f t="shared" si="13"/>
        <v>1</v>
      </c>
      <c r="G47" s="41">
        <f t="shared" si="13"/>
        <v>1</v>
      </c>
      <c r="H47" s="41">
        <f t="shared" si="13"/>
        <v>1</v>
      </c>
      <c r="I47" s="41">
        <f t="shared" si="13"/>
        <v>1</v>
      </c>
      <c r="J47" s="41">
        <f t="shared" si="13"/>
        <v>1</v>
      </c>
      <c r="K47" s="41">
        <f t="shared" si="13"/>
        <v>1</v>
      </c>
      <c r="L47" s="41">
        <f t="shared" si="13"/>
        <v>1</v>
      </c>
      <c r="M47" s="41">
        <f t="shared" si="13"/>
        <v>1</v>
      </c>
      <c r="N47" s="41">
        <f t="shared" si="13"/>
        <v>1</v>
      </c>
      <c r="O47" s="41">
        <f t="shared" si="13"/>
        <v>1</v>
      </c>
      <c r="P47" s="41">
        <f t="shared" si="13"/>
        <v>1</v>
      </c>
      <c r="Q47" s="41">
        <f t="shared" si="13"/>
        <v>1</v>
      </c>
      <c r="R47" s="41">
        <f t="shared" si="13"/>
        <v>1</v>
      </c>
      <c r="S47" s="41">
        <f t="shared" si="13"/>
        <v>1</v>
      </c>
      <c r="T47" s="41">
        <f t="shared" si="13"/>
        <v>1</v>
      </c>
      <c r="U47" s="41">
        <f t="shared" si="13"/>
        <v>1</v>
      </c>
      <c r="V47" s="41">
        <f t="shared" si="13"/>
        <v>1</v>
      </c>
      <c r="W47" s="41">
        <f t="shared" si="13"/>
        <v>1</v>
      </c>
      <c r="X47" s="41">
        <f t="shared" si="13"/>
        <v>1</v>
      </c>
      <c r="Y47" s="41">
        <f>Y45+Y46</f>
        <v>1</v>
      </c>
    </row>
    <row r="48" spans="1:25" s="9" customFormat="1" ht="18" customHeight="1">
      <c r="A48" s="19" t="s">
        <v>52</v>
      </c>
      <c r="B48" s="8"/>
      <c r="C48" s="8"/>
      <c r="D48" s="8"/>
      <c r="E48" s="8"/>
      <c r="F48" s="8"/>
      <c r="G48" s="8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5" s="9" customFormat="1" ht="18" customHeight="1">
      <c r="A49" s="14"/>
      <c r="B49" s="8"/>
      <c r="C49" s="8"/>
      <c r="D49" s="8"/>
      <c r="E49" s="8"/>
      <c r="F49" s="8"/>
      <c r="G49" s="8"/>
      <c r="H49" s="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5" s="9" customFormat="1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25" s="9" customFormat="1" ht="18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25" s="9" customFormat="1" ht="18" customHeight="1">
      <c r="A52" s="8" t="s">
        <v>58</v>
      </c>
      <c r="B52" s="8"/>
      <c r="C52" s="8"/>
      <c r="D52" s="8"/>
      <c r="E52" s="8"/>
      <c r="F52" s="8"/>
      <c r="G52" s="8"/>
      <c r="H52" s="8"/>
      <c r="I52" s="8"/>
      <c r="J52" s="8"/>
    </row>
    <row r="53" spans="1:25" s="9" customFormat="1" ht="18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25" s="9" customFormat="1" ht="18" customHeight="1">
      <c r="B54" s="81">
        <v>1999</v>
      </c>
      <c r="C54" s="81">
        <v>2000</v>
      </c>
      <c r="D54" s="81">
        <v>2001</v>
      </c>
      <c r="E54" s="81">
        <v>2002</v>
      </c>
      <c r="F54" s="81">
        <v>2003</v>
      </c>
      <c r="G54" s="81">
        <v>2004</v>
      </c>
      <c r="H54" s="81">
        <v>2005</v>
      </c>
      <c r="I54" s="81">
        <v>2006</v>
      </c>
      <c r="J54" s="81">
        <v>2007</v>
      </c>
      <c r="K54" s="81">
        <v>2008</v>
      </c>
      <c r="L54" s="81">
        <v>2009</v>
      </c>
      <c r="M54" s="81">
        <v>2010</v>
      </c>
      <c r="N54" s="81">
        <v>2011</v>
      </c>
      <c r="O54" s="81">
        <v>2012</v>
      </c>
      <c r="P54" s="81">
        <v>2013</v>
      </c>
      <c r="Q54" s="81">
        <v>2014</v>
      </c>
      <c r="R54" s="81">
        <v>2015</v>
      </c>
      <c r="S54" s="81">
        <v>2016</v>
      </c>
      <c r="T54" s="81">
        <v>2017</v>
      </c>
      <c r="U54" s="81">
        <v>2018</v>
      </c>
      <c r="V54" s="81">
        <v>2019</v>
      </c>
      <c r="W54" s="81">
        <v>2020</v>
      </c>
      <c r="X54" s="81">
        <v>2021</v>
      </c>
      <c r="Y54" s="81">
        <v>2022</v>
      </c>
    </row>
    <row r="55" spans="1:25" s="9" customFormat="1" ht="18" customHeight="1">
      <c r="A55" s="83" t="s">
        <v>38</v>
      </c>
      <c r="B55" s="42">
        <f t="shared" ref="B55:X55" si="14">B10</f>
        <v>30</v>
      </c>
      <c r="C55" s="42">
        <f t="shared" si="14"/>
        <v>36</v>
      </c>
      <c r="D55" s="42">
        <f t="shared" si="14"/>
        <v>67</v>
      </c>
      <c r="E55" s="42">
        <f t="shared" si="14"/>
        <v>106</v>
      </c>
      <c r="F55" s="42">
        <f t="shared" si="14"/>
        <v>128</v>
      </c>
      <c r="G55" s="42">
        <f t="shared" si="14"/>
        <v>169</v>
      </c>
      <c r="H55" s="42">
        <f t="shared" si="14"/>
        <v>249</v>
      </c>
      <c r="I55" s="42">
        <f t="shared" si="14"/>
        <v>292</v>
      </c>
      <c r="J55" s="42">
        <f t="shared" si="14"/>
        <v>341</v>
      </c>
      <c r="K55" s="42">
        <f t="shared" si="14"/>
        <v>431</v>
      </c>
      <c r="L55" s="42">
        <f t="shared" si="14"/>
        <v>447</v>
      </c>
      <c r="M55" s="42">
        <f t="shared" si="14"/>
        <v>449</v>
      </c>
      <c r="N55" s="42">
        <f t="shared" si="14"/>
        <v>439</v>
      </c>
      <c r="O55" s="42">
        <f t="shared" si="14"/>
        <v>433</v>
      </c>
      <c r="P55" s="42">
        <f t="shared" si="14"/>
        <v>400</v>
      </c>
      <c r="Q55" s="42">
        <f t="shared" si="14"/>
        <v>329</v>
      </c>
      <c r="R55" s="42">
        <f t="shared" si="14"/>
        <v>316</v>
      </c>
      <c r="S55" s="42">
        <f t="shared" si="14"/>
        <v>305</v>
      </c>
      <c r="T55" s="42">
        <f t="shared" si="14"/>
        <v>272</v>
      </c>
      <c r="U55" s="42">
        <f t="shared" si="14"/>
        <v>301</v>
      </c>
      <c r="V55" s="42">
        <f t="shared" si="14"/>
        <v>306</v>
      </c>
      <c r="W55" s="42">
        <f t="shared" si="14"/>
        <v>303</v>
      </c>
      <c r="X55" s="42">
        <f t="shared" si="14"/>
        <v>308</v>
      </c>
      <c r="Y55" s="42">
        <f>Y10</f>
        <v>303</v>
      </c>
    </row>
    <row r="56" spans="1:25" s="9" customFormat="1" ht="18" customHeight="1">
      <c r="A56" s="84" t="s">
        <v>59</v>
      </c>
      <c r="B56" s="38">
        <f t="shared" ref="B56:X56" si="15">B16</f>
        <v>14</v>
      </c>
      <c r="C56" s="38">
        <f t="shared" si="15"/>
        <v>18</v>
      </c>
      <c r="D56" s="38">
        <f t="shared" si="15"/>
        <v>30</v>
      </c>
      <c r="E56" s="38">
        <f t="shared" si="15"/>
        <v>46</v>
      </c>
      <c r="F56" s="38">
        <f t="shared" si="15"/>
        <v>64</v>
      </c>
      <c r="G56" s="38">
        <f t="shared" si="15"/>
        <v>82</v>
      </c>
      <c r="H56" s="38">
        <f t="shared" si="15"/>
        <v>125</v>
      </c>
      <c r="I56" s="38">
        <f t="shared" si="15"/>
        <v>153</v>
      </c>
      <c r="J56" s="38">
        <f t="shared" si="15"/>
        <v>173</v>
      </c>
      <c r="K56" s="38">
        <f t="shared" si="15"/>
        <v>220</v>
      </c>
      <c r="L56" s="38">
        <f t="shared" si="15"/>
        <v>221</v>
      </c>
      <c r="M56" s="38">
        <f t="shared" si="15"/>
        <v>217</v>
      </c>
      <c r="N56" s="38">
        <f t="shared" si="15"/>
        <v>213</v>
      </c>
      <c r="O56" s="38">
        <f t="shared" si="15"/>
        <v>195</v>
      </c>
      <c r="P56" s="38">
        <f t="shared" si="15"/>
        <v>180</v>
      </c>
      <c r="Q56" s="38">
        <f t="shared" si="15"/>
        <v>145</v>
      </c>
      <c r="R56" s="38">
        <f t="shared" si="15"/>
        <v>137</v>
      </c>
      <c r="S56" s="38">
        <f t="shared" si="15"/>
        <v>133</v>
      </c>
      <c r="T56" s="38">
        <f t="shared" si="15"/>
        <v>120</v>
      </c>
      <c r="U56" s="38">
        <f t="shared" si="15"/>
        <v>135</v>
      </c>
      <c r="V56" s="38">
        <f t="shared" si="15"/>
        <v>143</v>
      </c>
      <c r="W56" s="38">
        <f t="shared" si="15"/>
        <v>140</v>
      </c>
      <c r="X56" s="38">
        <f t="shared" si="15"/>
        <v>147</v>
      </c>
      <c r="Y56" s="38">
        <f>Y16</f>
        <v>140</v>
      </c>
    </row>
    <row r="57" spans="1:25" s="9" customFormat="1" ht="18" customHeight="1">
      <c r="A57" s="85" t="s">
        <v>60</v>
      </c>
      <c r="B57" s="39">
        <f t="shared" ref="B57:X57" si="16">B23</f>
        <v>16</v>
      </c>
      <c r="C57" s="39">
        <f t="shared" si="16"/>
        <v>18</v>
      </c>
      <c r="D57" s="39">
        <f t="shared" si="16"/>
        <v>37</v>
      </c>
      <c r="E57" s="39">
        <f t="shared" si="16"/>
        <v>60</v>
      </c>
      <c r="F57" s="39">
        <f t="shared" si="16"/>
        <v>64</v>
      </c>
      <c r="G57" s="39">
        <f t="shared" si="16"/>
        <v>87</v>
      </c>
      <c r="H57" s="39">
        <f t="shared" si="16"/>
        <v>124</v>
      </c>
      <c r="I57" s="39">
        <f t="shared" si="16"/>
        <v>139</v>
      </c>
      <c r="J57" s="39">
        <f t="shared" si="16"/>
        <v>168</v>
      </c>
      <c r="K57" s="39">
        <f t="shared" si="16"/>
        <v>211</v>
      </c>
      <c r="L57" s="39">
        <f t="shared" si="16"/>
        <v>226</v>
      </c>
      <c r="M57" s="39">
        <f t="shared" si="16"/>
        <v>232</v>
      </c>
      <c r="N57" s="39">
        <f t="shared" si="16"/>
        <v>226</v>
      </c>
      <c r="O57" s="39">
        <f t="shared" si="16"/>
        <v>238</v>
      </c>
      <c r="P57" s="39">
        <f t="shared" si="16"/>
        <v>220</v>
      </c>
      <c r="Q57" s="39">
        <f t="shared" si="16"/>
        <v>184</v>
      </c>
      <c r="R57" s="39">
        <f t="shared" si="16"/>
        <v>179</v>
      </c>
      <c r="S57" s="39">
        <f t="shared" si="16"/>
        <v>172</v>
      </c>
      <c r="T57" s="39">
        <f t="shared" si="16"/>
        <v>152</v>
      </c>
      <c r="U57" s="39">
        <f t="shared" si="16"/>
        <v>166</v>
      </c>
      <c r="V57" s="39">
        <f t="shared" si="16"/>
        <v>163</v>
      </c>
      <c r="W57" s="39">
        <f t="shared" si="16"/>
        <v>163</v>
      </c>
      <c r="X57" s="39">
        <f t="shared" si="16"/>
        <v>161</v>
      </c>
      <c r="Y57" s="39">
        <f>Y23</f>
        <v>163</v>
      </c>
    </row>
    <row r="58" spans="1:25" s="9" customFormat="1" ht="18" customHeight="1">
      <c r="A58" s="19" t="s">
        <v>52</v>
      </c>
      <c r="B58" s="8"/>
      <c r="C58" s="8"/>
      <c r="D58" s="8"/>
      <c r="E58" s="8"/>
      <c r="F58" s="8"/>
      <c r="G58" s="8"/>
      <c r="H58" s="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9" customFormat="1" ht="18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25" s="9" customFormat="1" ht="18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25" s="9" customFormat="1" ht="18" customHeight="1">
      <c r="B61" s="112">
        <v>1999</v>
      </c>
      <c r="C61" s="112">
        <v>2000</v>
      </c>
      <c r="D61" s="112">
        <v>2001</v>
      </c>
      <c r="E61" s="86">
        <v>2002</v>
      </c>
      <c r="F61" s="86">
        <v>2003</v>
      </c>
      <c r="G61" s="86">
        <v>2004</v>
      </c>
      <c r="H61" s="86">
        <v>2005</v>
      </c>
      <c r="I61" s="86">
        <v>2006</v>
      </c>
      <c r="J61" s="86">
        <v>2007</v>
      </c>
      <c r="K61" s="86">
        <v>2008</v>
      </c>
      <c r="L61" s="86">
        <v>2009</v>
      </c>
      <c r="M61" s="86">
        <v>2010</v>
      </c>
      <c r="N61" s="86">
        <v>2011</v>
      </c>
      <c r="O61" s="86">
        <v>2012</v>
      </c>
      <c r="P61" s="86">
        <v>2013</v>
      </c>
      <c r="Q61" s="86">
        <v>2014</v>
      </c>
      <c r="R61" s="86">
        <v>2015</v>
      </c>
      <c r="S61" s="86">
        <v>2016</v>
      </c>
      <c r="T61" s="86">
        <v>2017</v>
      </c>
      <c r="U61" s="86">
        <v>2018</v>
      </c>
      <c r="V61" s="86">
        <v>2019</v>
      </c>
      <c r="W61" s="86">
        <v>2020</v>
      </c>
      <c r="X61" s="86">
        <v>2021</v>
      </c>
      <c r="Y61" s="112">
        <v>2022</v>
      </c>
    </row>
    <row r="62" spans="1:25" s="9" customFormat="1" ht="18" customHeight="1">
      <c r="A62" s="87" t="s">
        <v>59</v>
      </c>
      <c r="B62" s="7">
        <f t="shared" ref="B62:X62" si="17">B56/B55</f>
        <v>0.46666666666666667</v>
      </c>
      <c r="C62" s="7">
        <f t="shared" si="17"/>
        <v>0.5</v>
      </c>
      <c r="D62" s="7">
        <f t="shared" si="17"/>
        <v>0.44776119402985076</v>
      </c>
      <c r="E62" s="7">
        <f t="shared" si="17"/>
        <v>0.43396226415094341</v>
      </c>
      <c r="F62" s="7">
        <f t="shared" si="17"/>
        <v>0.5</v>
      </c>
      <c r="G62" s="7">
        <f t="shared" si="17"/>
        <v>0.48520710059171596</v>
      </c>
      <c r="H62" s="7">
        <f t="shared" si="17"/>
        <v>0.50200803212851408</v>
      </c>
      <c r="I62" s="7">
        <f t="shared" si="17"/>
        <v>0.52397260273972601</v>
      </c>
      <c r="J62" s="7">
        <f t="shared" si="17"/>
        <v>0.50733137829912023</v>
      </c>
      <c r="K62" s="7">
        <f t="shared" si="17"/>
        <v>0.51044083526682138</v>
      </c>
      <c r="L62" s="7">
        <f t="shared" si="17"/>
        <v>0.49440715883668906</v>
      </c>
      <c r="M62" s="7">
        <f t="shared" si="17"/>
        <v>0.48329621380846327</v>
      </c>
      <c r="N62" s="7">
        <f t="shared" si="17"/>
        <v>0.48519362186788156</v>
      </c>
      <c r="O62" s="7">
        <f t="shared" si="17"/>
        <v>0.45034642032332561</v>
      </c>
      <c r="P62" s="7">
        <f t="shared" si="17"/>
        <v>0.45</v>
      </c>
      <c r="Q62" s="7">
        <f t="shared" si="17"/>
        <v>0.44072948328267475</v>
      </c>
      <c r="R62" s="7">
        <f t="shared" si="17"/>
        <v>0.43354430379746833</v>
      </c>
      <c r="S62" s="7">
        <f t="shared" si="17"/>
        <v>0.43606557377049182</v>
      </c>
      <c r="T62" s="7">
        <f t="shared" si="17"/>
        <v>0.44117647058823528</v>
      </c>
      <c r="U62" s="7">
        <f t="shared" si="17"/>
        <v>0.44850498338870431</v>
      </c>
      <c r="V62" s="7">
        <f t="shared" si="17"/>
        <v>0.4673202614379085</v>
      </c>
      <c r="W62" s="7">
        <f t="shared" si="17"/>
        <v>0.46204620462046203</v>
      </c>
      <c r="X62" s="7">
        <f t="shared" si="17"/>
        <v>0.47727272727272729</v>
      </c>
      <c r="Y62" s="7">
        <f>Y56/Y55</f>
        <v>0.46204620462046203</v>
      </c>
    </row>
    <row r="63" spans="1:25" s="9" customFormat="1" ht="18" customHeight="1">
      <c r="A63" s="88" t="s">
        <v>60</v>
      </c>
      <c r="B63" s="7">
        <f t="shared" ref="B63:X63" si="18">B57/B55</f>
        <v>0.53333333333333333</v>
      </c>
      <c r="C63" s="7">
        <f t="shared" si="18"/>
        <v>0.5</v>
      </c>
      <c r="D63" s="7">
        <f t="shared" si="18"/>
        <v>0.55223880597014929</v>
      </c>
      <c r="E63" s="7">
        <f t="shared" si="18"/>
        <v>0.56603773584905659</v>
      </c>
      <c r="F63" s="7">
        <f t="shared" si="18"/>
        <v>0.5</v>
      </c>
      <c r="G63" s="7">
        <f t="shared" si="18"/>
        <v>0.51479289940828399</v>
      </c>
      <c r="H63" s="7">
        <f t="shared" si="18"/>
        <v>0.49799196787148592</v>
      </c>
      <c r="I63" s="7">
        <f t="shared" si="18"/>
        <v>0.47602739726027399</v>
      </c>
      <c r="J63" s="7">
        <f t="shared" si="18"/>
        <v>0.49266862170087977</v>
      </c>
      <c r="K63" s="7">
        <f t="shared" si="18"/>
        <v>0.48955916473317868</v>
      </c>
      <c r="L63" s="7">
        <f t="shared" si="18"/>
        <v>0.50559284116331094</v>
      </c>
      <c r="M63" s="7">
        <f t="shared" si="18"/>
        <v>0.51670378619153678</v>
      </c>
      <c r="N63" s="7">
        <f t="shared" si="18"/>
        <v>0.51480637813211849</v>
      </c>
      <c r="O63" s="7">
        <f t="shared" si="18"/>
        <v>0.54965357967667439</v>
      </c>
      <c r="P63" s="7">
        <f t="shared" si="18"/>
        <v>0.55000000000000004</v>
      </c>
      <c r="Q63" s="7">
        <f t="shared" si="18"/>
        <v>0.55927051671732519</v>
      </c>
      <c r="R63" s="7">
        <f t="shared" si="18"/>
        <v>0.56645569620253167</v>
      </c>
      <c r="S63" s="7">
        <f t="shared" si="18"/>
        <v>0.56393442622950818</v>
      </c>
      <c r="T63" s="7">
        <f t="shared" si="18"/>
        <v>0.55882352941176472</v>
      </c>
      <c r="U63" s="7">
        <f t="shared" si="18"/>
        <v>0.55149501661129563</v>
      </c>
      <c r="V63" s="7">
        <f t="shared" si="18"/>
        <v>0.5326797385620915</v>
      </c>
      <c r="W63" s="7">
        <f t="shared" si="18"/>
        <v>0.53795379537953791</v>
      </c>
      <c r="X63" s="7">
        <f t="shared" si="18"/>
        <v>0.52272727272727271</v>
      </c>
      <c r="Y63" s="7">
        <f>Y57/Y55</f>
        <v>0.53795379537953791</v>
      </c>
    </row>
    <row r="64" spans="1:25" s="9" customFormat="1" ht="18" customHeight="1">
      <c r="A64" s="89" t="s">
        <v>38</v>
      </c>
      <c r="B64" s="41">
        <f t="shared" ref="B64:X64" si="19">SUM(B62:B63)</f>
        <v>1</v>
      </c>
      <c r="C64" s="41">
        <f t="shared" si="19"/>
        <v>1</v>
      </c>
      <c r="D64" s="41">
        <f t="shared" si="19"/>
        <v>1</v>
      </c>
      <c r="E64" s="41">
        <f t="shared" si="19"/>
        <v>1</v>
      </c>
      <c r="F64" s="41">
        <f t="shared" si="19"/>
        <v>1</v>
      </c>
      <c r="G64" s="41">
        <f t="shared" si="19"/>
        <v>1</v>
      </c>
      <c r="H64" s="41">
        <f t="shared" si="19"/>
        <v>1</v>
      </c>
      <c r="I64" s="41">
        <f t="shared" si="19"/>
        <v>1</v>
      </c>
      <c r="J64" s="41">
        <f t="shared" si="19"/>
        <v>1</v>
      </c>
      <c r="K64" s="41">
        <f t="shared" si="19"/>
        <v>1</v>
      </c>
      <c r="L64" s="41">
        <f t="shared" si="19"/>
        <v>1</v>
      </c>
      <c r="M64" s="41">
        <f t="shared" si="19"/>
        <v>1</v>
      </c>
      <c r="N64" s="41">
        <f t="shared" si="19"/>
        <v>1</v>
      </c>
      <c r="O64" s="41">
        <f t="shared" si="19"/>
        <v>1</v>
      </c>
      <c r="P64" s="41">
        <f t="shared" si="19"/>
        <v>1</v>
      </c>
      <c r="Q64" s="41">
        <f t="shared" si="19"/>
        <v>1</v>
      </c>
      <c r="R64" s="41">
        <f t="shared" si="19"/>
        <v>1</v>
      </c>
      <c r="S64" s="41">
        <f t="shared" si="19"/>
        <v>1</v>
      </c>
      <c r="T64" s="41">
        <f t="shared" si="19"/>
        <v>1</v>
      </c>
      <c r="U64" s="41">
        <f t="shared" si="19"/>
        <v>1</v>
      </c>
      <c r="V64" s="41">
        <f t="shared" si="19"/>
        <v>1</v>
      </c>
      <c r="W64" s="41">
        <f t="shared" si="19"/>
        <v>1</v>
      </c>
      <c r="X64" s="41">
        <f t="shared" si="19"/>
        <v>1</v>
      </c>
      <c r="Y64" s="41">
        <f>SUM(Y62:Y63)</f>
        <v>1</v>
      </c>
    </row>
    <row r="65" spans="1:23" s="9" customFormat="1" ht="18" customHeight="1">
      <c r="A65" s="19" t="s">
        <v>52</v>
      </c>
      <c r="B65" s="14"/>
      <c r="C65" s="14"/>
      <c r="D65" s="14"/>
      <c r="E65" s="8"/>
      <c r="F65" s="8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s="9" customFormat="1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23" s="9" customFormat="1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23" s="9" customFormat="1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23" s="9" customFormat="1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23" s="9" customFormat="1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23" s="9" customFormat="1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23" s="9" customFormat="1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23" s="9" customFormat="1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23" s="9" customFormat="1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23" s="9" customFormat="1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23" s="9" customFormat="1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zoomScale="72" zoomScaleNormal="80" zoomScalePageLayoutView="80" workbookViewId="0">
      <selection activeCell="B1" sqref="B1"/>
    </sheetView>
  </sheetViews>
  <sheetFormatPr defaultColWidth="10.875" defaultRowHeight="15"/>
  <cols>
    <col min="1" max="1" width="29.125" style="5" customWidth="1"/>
    <col min="2" max="3" width="10.875" style="5" customWidth="1"/>
    <col min="4" max="16384" width="10.875" style="5"/>
  </cols>
  <sheetData>
    <row r="1" spans="1:24" ht="28.5">
      <c r="A1" s="43" t="s">
        <v>0</v>
      </c>
      <c r="B1" s="43"/>
      <c r="C1" s="43"/>
    </row>
    <row r="2" spans="1:24" ht="23.25">
      <c r="A2" s="44" t="s">
        <v>4</v>
      </c>
      <c r="B2" s="44"/>
      <c r="C2" s="44"/>
    </row>
    <row r="3" spans="1:24" ht="18" customHeight="1"/>
    <row r="4" spans="1:24" ht="18" customHeight="1"/>
    <row r="5" spans="1:24" ht="18" customHeight="1">
      <c r="A5" s="33" t="s">
        <v>61</v>
      </c>
      <c r="B5" s="33"/>
      <c r="C5" s="33"/>
    </row>
    <row r="6" spans="1:24" ht="18" customHeight="1"/>
    <row r="7" spans="1:24" ht="18" customHeight="1">
      <c r="A7" s="80" t="s">
        <v>14</v>
      </c>
      <c r="B7" s="81">
        <v>2000</v>
      </c>
      <c r="C7" s="81">
        <v>2001</v>
      </c>
      <c r="D7" s="81">
        <v>2002</v>
      </c>
      <c r="E7" s="81">
        <v>2003</v>
      </c>
      <c r="F7" s="81">
        <v>2004</v>
      </c>
      <c r="G7" s="81">
        <v>2005</v>
      </c>
      <c r="H7" s="81">
        <v>2006</v>
      </c>
      <c r="I7" s="81">
        <v>2007</v>
      </c>
      <c r="J7" s="81">
        <v>2008</v>
      </c>
      <c r="K7" s="81">
        <v>2009</v>
      </c>
      <c r="L7" s="81">
        <v>2010</v>
      </c>
      <c r="M7" s="81">
        <v>2011</v>
      </c>
      <c r="N7" s="81">
        <v>2012</v>
      </c>
      <c r="O7" s="81">
        <v>2013</v>
      </c>
      <c r="P7" s="81">
        <v>2014</v>
      </c>
      <c r="Q7" s="81">
        <v>2015</v>
      </c>
      <c r="R7" s="81">
        <v>2016</v>
      </c>
      <c r="S7" s="81">
        <v>2017</v>
      </c>
      <c r="T7" s="81">
        <v>2018</v>
      </c>
      <c r="U7" s="81">
        <v>2019</v>
      </c>
      <c r="V7" s="81">
        <v>2020</v>
      </c>
      <c r="W7" s="81">
        <v>2021</v>
      </c>
      <c r="X7" s="81">
        <v>2022</v>
      </c>
    </row>
    <row r="8" spans="1:24" ht="18" customHeight="1">
      <c r="A8" s="27" t="s">
        <v>38</v>
      </c>
      <c r="B8" s="40">
        <f t="shared" ref="B8:X8" si="0">B9+B10</f>
        <v>4167</v>
      </c>
      <c r="C8" s="40">
        <f t="shared" si="0"/>
        <v>4125</v>
      </c>
      <c r="D8" s="40">
        <f t="shared" si="0"/>
        <v>4060</v>
      </c>
      <c r="E8" s="40">
        <f t="shared" si="0"/>
        <v>4031</v>
      </c>
      <c r="F8" s="40">
        <f t="shared" si="0"/>
        <v>4070</v>
      </c>
      <c r="G8" s="40">
        <f t="shared" si="0"/>
        <v>4181</v>
      </c>
      <c r="H8" s="40">
        <f t="shared" si="0"/>
        <v>4191</v>
      </c>
      <c r="I8" s="40">
        <f t="shared" si="0"/>
        <v>4386</v>
      </c>
      <c r="J8" s="40">
        <f t="shared" si="0"/>
        <v>4457</v>
      </c>
      <c r="K8" s="40">
        <f t="shared" si="0"/>
        <v>4474</v>
      </c>
      <c r="L8" s="40">
        <f t="shared" si="0"/>
        <v>4501</v>
      </c>
      <c r="M8" s="40">
        <f t="shared" si="0"/>
        <v>4540</v>
      </c>
      <c r="N8" s="40">
        <f t="shared" si="0"/>
        <v>4514</v>
      </c>
      <c r="O8" s="40">
        <f t="shared" si="0"/>
        <v>4340</v>
      </c>
      <c r="P8" s="40">
        <f t="shared" si="0"/>
        <v>4147</v>
      </c>
      <c r="Q8" s="40">
        <f t="shared" si="0"/>
        <v>4055</v>
      </c>
      <c r="R8" s="40">
        <f t="shared" si="0"/>
        <v>3909</v>
      </c>
      <c r="S8" s="40">
        <f t="shared" si="0"/>
        <v>3743</v>
      </c>
      <c r="T8" s="40">
        <f t="shared" si="0"/>
        <v>3784</v>
      </c>
      <c r="U8" s="40">
        <f t="shared" si="0"/>
        <v>3853</v>
      </c>
      <c r="V8" s="40">
        <f t="shared" si="0"/>
        <v>3857</v>
      </c>
      <c r="W8" s="40">
        <f t="shared" si="0"/>
        <v>3922</v>
      </c>
      <c r="X8" s="40">
        <f t="shared" si="0"/>
        <v>3978</v>
      </c>
    </row>
    <row r="9" spans="1:24" ht="18" customHeight="1">
      <c r="A9" s="28" t="s">
        <v>62</v>
      </c>
      <c r="B9" s="29">
        <v>4141</v>
      </c>
      <c r="C9" s="29">
        <v>4070</v>
      </c>
      <c r="D9" s="29">
        <v>3966</v>
      </c>
      <c r="E9" s="29">
        <v>3916</v>
      </c>
      <c r="F9" s="29">
        <v>3918</v>
      </c>
      <c r="G9" s="29">
        <v>3949</v>
      </c>
      <c r="H9" s="29">
        <v>3915</v>
      </c>
      <c r="I9" s="29">
        <v>4063</v>
      </c>
      <c r="J9" s="29">
        <v>4046</v>
      </c>
      <c r="K9" s="29">
        <v>4048</v>
      </c>
      <c r="L9" s="29">
        <v>4066</v>
      </c>
      <c r="M9" s="29">
        <v>4118</v>
      </c>
      <c r="N9" s="29">
        <v>4096</v>
      </c>
      <c r="O9" s="29">
        <v>3962</v>
      </c>
      <c r="P9" s="29">
        <v>3832</v>
      </c>
      <c r="Q9" s="29">
        <v>3755</v>
      </c>
      <c r="R9" s="29">
        <v>3622</v>
      </c>
      <c r="S9" s="29">
        <v>3488</v>
      </c>
      <c r="T9" s="29">
        <v>3503</v>
      </c>
      <c r="U9" s="29">
        <v>3569</v>
      </c>
      <c r="V9" s="29">
        <v>3580</v>
      </c>
      <c r="W9" s="29">
        <v>3661</v>
      </c>
      <c r="X9" s="29">
        <v>3729</v>
      </c>
    </row>
    <row r="10" spans="1:24" ht="18" customHeight="1">
      <c r="A10" s="30" t="s">
        <v>63</v>
      </c>
      <c r="B10" s="31">
        <v>26</v>
      </c>
      <c r="C10" s="31">
        <v>55</v>
      </c>
      <c r="D10" s="31">
        <v>94</v>
      </c>
      <c r="E10" s="31">
        <v>115</v>
      </c>
      <c r="F10" s="31">
        <v>152</v>
      </c>
      <c r="G10" s="31">
        <v>232</v>
      </c>
      <c r="H10" s="31">
        <v>276</v>
      </c>
      <c r="I10" s="31">
        <v>323</v>
      </c>
      <c r="J10" s="31">
        <v>411</v>
      </c>
      <c r="K10" s="31">
        <v>426</v>
      </c>
      <c r="L10" s="31">
        <v>435</v>
      </c>
      <c r="M10" s="31">
        <v>422</v>
      </c>
      <c r="N10" s="31">
        <v>418</v>
      </c>
      <c r="O10" s="31">
        <v>378</v>
      </c>
      <c r="P10" s="31">
        <v>315</v>
      </c>
      <c r="Q10" s="31">
        <v>300</v>
      </c>
      <c r="R10" s="31">
        <v>287</v>
      </c>
      <c r="S10" s="31">
        <v>255</v>
      </c>
      <c r="T10" s="31">
        <v>281</v>
      </c>
      <c r="U10" s="31">
        <v>284</v>
      </c>
      <c r="V10" s="31">
        <v>277</v>
      </c>
      <c r="W10" s="31">
        <v>261</v>
      </c>
      <c r="X10" s="31">
        <v>249</v>
      </c>
    </row>
    <row r="11" spans="1:24" ht="18" customHeight="1">
      <c r="A11" s="32" t="s">
        <v>47</v>
      </c>
      <c r="B11" s="33"/>
      <c r="C11" s="33"/>
      <c r="D11" s="33"/>
      <c r="E11" s="33"/>
      <c r="F11" s="33"/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8" customHeight="1"/>
    <row r="13" spans="1:24" ht="18" customHeight="1"/>
    <row r="14" spans="1:24" ht="18" customHeight="1">
      <c r="A14" s="80" t="s">
        <v>48</v>
      </c>
      <c r="B14" s="81">
        <v>2000</v>
      </c>
      <c r="C14" s="81">
        <v>2001</v>
      </c>
      <c r="D14" s="81">
        <v>2002</v>
      </c>
      <c r="E14" s="81">
        <v>2003</v>
      </c>
      <c r="F14" s="81">
        <v>2004</v>
      </c>
      <c r="G14" s="81">
        <v>2005</v>
      </c>
      <c r="H14" s="81">
        <v>2006</v>
      </c>
      <c r="I14" s="81">
        <v>2007</v>
      </c>
      <c r="J14" s="81">
        <v>2008</v>
      </c>
      <c r="K14" s="81">
        <v>2009</v>
      </c>
      <c r="L14" s="81">
        <v>2010</v>
      </c>
      <c r="M14" s="81">
        <v>2011</v>
      </c>
      <c r="N14" s="81">
        <v>2012</v>
      </c>
      <c r="O14" s="81">
        <v>2013</v>
      </c>
      <c r="P14" s="81">
        <v>2014</v>
      </c>
      <c r="Q14" s="81">
        <v>2015</v>
      </c>
      <c r="R14" s="81">
        <v>2016</v>
      </c>
      <c r="S14" s="81">
        <v>2017</v>
      </c>
      <c r="T14" s="81">
        <v>2018</v>
      </c>
      <c r="U14" s="81">
        <v>2019</v>
      </c>
      <c r="V14" s="81">
        <v>2020</v>
      </c>
      <c r="W14" s="81">
        <v>2021</v>
      </c>
      <c r="X14" s="81">
        <v>2022</v>
      </c>
    </row>
    <row r="15" spans="1:24" ht="18" customHeight="1">
      <c r="A15" s="27" t="s">
        <v>38</v>
      </c>
      <c r="B15" s="40">
        <f t="shared" ref="B15:X15" si="1">B16+B17</f>
        <v>2183</v>
      </c>
      <c r="C15" s="40">
        <f t="shared" si="1"/>
        <v>2151</v>
      </c>
      <c r="D15" s="40">
        <f t="shared" si="1"/>
        <v>2118</v>
      </c>
      <c r="E15" s="40">
        <f t="shared" si="1"/>
        <v>2103</v>
      </c>
      <c r="F15" s="40">
        <f t="shared" si="1"/>
        <v>2131</v>
      </c>
      <c r="G15" s="40">
        <f t="shared" si="1"/>
        <v>2176</v>
      </c>
      <c r="H15" s="40">
        <f t="shared" si="1"/>
        <v>2184</v>
      </c>
      <c r="I15" s="40">
        <f t="shared" si="1"/>
        <v>2275</v>
      </c>
      <c r="J15" s="40">
        <f t="shared" si="1"/>
        <v>2320</v>
      </c>
      <c r="K15" s="40">
        <f t="shared" si="1"/>
        <v>2336</v>
      </c>
      <c r="L15" s="40">
        <f t="shared" si="1"/>
        <v>2335</v>
      </c>
      <c r="M15" s="40">
        <f t="shared" si="1"/>
        <v>2382</v>
      </c>
      <c r="N15" s="40">
        <f t="shared" si="1"/>
        <v>2348</v>
      </c>
      <c r="O15" s="40">
        <f t="shared" si="1"/>
        <v>2282</v>
      </c>
      <c r="P15" s="40">
        <f t="shared" si="1"/>
        <v>2159</v>
      </c>
      <c r="Q15" s="40">
        <f t="shared" si="1"/>
        <v>2128</v>
      </c>
      <c r="R15" s="40">
        <f t="shared" si="1"/>
        <v>2082</v>
      </c>
      <c r="S15" s="40">
        <f t="shared" si="1"/>
        <v>2011</v>
      </c>
      <c r="T15" s="40">
        <f t="shared" si="1"/>
        <v>2031</v>
      </c>
      <c r="U15" s="40">
        <f t="shared" si="1"/>
        <v>2086</v>
      </c>
      <c r="V15" s="40">
        <f t="shared" si="1"/>
        <v>2090</v>
      </c>
      <c r="W15" s="40">
        <f t="shared" si="1"/>
        <v>2124</v>
      </c>
      <c r="X15" s="40">
        <f t="shared" si="1"/>
        <v>2170</v>
      </c>
    </row>
    <row r="16" spans="1:24" ht="18" customHeight="1">
      <c r="A16" s="28" t="s">
        <v>62</v>
      </c>
      <c r="B16" s="29">
        <v>2172</v>
      </c>
      <c r="C16" s="29">
        <v>2129</v>
      </c>
      <c r="D16" s="29">
        <v>2079</v>
      </c>
      <c r="E16" s="29">
        <v>2047</v>
      </c>
      <c r="F16" s="29">
        <v>2060</v>
      </c>
      <c r="G16" s="29">
        <v>2061</v>
      </c>
      <c r="H16" s="29">
        <v>2038</v>
      </c>
      <c r="I16" s="29">
        <v>2110</v>
      </c>
      <c r="J16" s="29">
        <v>2107</v>
      </c>
      <c r="K16" s="29">
        <v>2123</v>
      </c>
      <c r="L16" s="29">
        <v>2121</v>
      </c>
      <c r="M16" s="29">
        <v>2175</v>
      </c>
      <c r="N16" s="29">
        <v>2160</v>
      </c>
      <c r="O16" s="29">
        <v>2109</v>
      </c>
      <c r="P16" s="29">
        <v>2024</v>
      </c>
      <c r="Q16" s="29">
        <v>1998</v>
      </c>
      <c r="R16" s="29">
        <v>1958</v>
      </c>
      <c r="S16" s="29">
        <v>1901</v>
      </c>
      <c r="T16" s="29">
        <v>1906</v>
      </c>
      <c r="U16" s="29">
        <v>1953</v>
      </c>
      <c r="V16" s="29">
        <v>1962</v>
      </c>
      <c r="W16" s="29">
        <v>1997</v>
      </c>
      <c r="X16" s="29">
        <v>2050</v>
      </c>
    </row>
    <row r="17" spans="1:24" ht="18" customHeight="1">
      <c r="A17" s="30" t="s">
        <v>63</v>
      </c>
      <c r="B17" s="31">
        <v>11</v>
      </c>
      <c r="C17" s="31">
        <v>22</v>
      </c>
      <c r="D17" s="31">
        <v>39</v>
      </c>
      <c r="E17" s="31">
        <v>56</v>
      </c>
      <c r="F17" s="31">
        <v>71</v>
      </c>
      <c r="G17" s="31">
        <v>115</v>
      </c>
      <c r="H17" s="31">
        <v>146</v>
      </c>
      <c r="I17" s="31">
        <v>165</v>
      </c>
      <c r="J17" s="31">
        <v>213</v>
      </c>
      <c r="K17" s="31">
        <v>213</v>
      </c>
      <c r="L17" s="31">
        <v>214</v>
      </c>
      <c r="M17" s="31">
        <v>207</v>
      </c>
      <c r="N17" s="31">
        <v>188</v>
      </c>
      <c r="O17" s="31">
        <v>173</v>
      </c>
      <c r="P17" s="31">
        <v>135</v>
      </c>
      <c r="Q17" s="31">
        <v>130</v>
      </c>
      <c r="R17" s="31">
        <v>124</v>
      </c>
      <c r="S17" s="31">
        <v>110</v>
      </c>
      <c r="T17" s="31">
        <v>125</v>
      </c>
      <c r="U17" s="31">
        <v>133</v>
      </c>
      <c r="V17" s="31">
        <v>128</v>
      </c>
      <c r="W17" s="31">
        <v>127</v>
      </c>
      <c r="X17" s="31">
        <v>120</v>
      </c>
    </row>
    <row r="18" spans="1:24" ht="18" customHeight="1">
      <c r="A18" s="32" t="s">
        <v>47</v>
      </c>
      <c r="B18" s="33"/>
      <c r="C18" s="33"/>
      <c r="D18" s="33"/>
      <c r="E18" s="33"/>
      <c r="F18" s="33"/>
      <c r="G18" s="3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8" customHeight="1"/>
    <row r="20" spans="1:24" ht="18" customHeight="1"/>
    <row r="21" spans="1:24" ht="18" customHeight="1">
      <c r="A21" s="80" t="s">
        <v>49</v>
      </c>
      <c r="B21" s="81">
        <v>2000</v>
      </c>
      <c r="C21" s="81">
        <v>2001</v>
      </c>
      <c r="D21" s="81">
        <v>2002</v>
      </c>
      <c r="E21" s="81">
        <v>2003</v>
      </c>
      <c r="F21" s="81">
        <v>2004</v>
      </c>
      <c r="G21" s="81">
        <v>2005</v>
      </c>
      <c r="H21" s="81">
        <v>2006</v>
      </c>
      <c r="I21" s="81">
        <v>2007</v>
      </c>
      <c r="J21" s="81">
        <v>2008</v>
      </c>
      <c r="K21" s="81">
        <v>2009</v>
      </c>
      <c r="L21" s="81">
        <v>2010</v>
      </c>
      <c r="M21" s="81">
        <v>2011</v>
      </c>
      <c r="N21" s="81">
        <v>2012</v>
      </c>
      <c r="O21" s="81">
        <v>2013</v>
      </c>
      <c r="P21" s="81">
        <v>2014</v>
      </c>
      <c r="Q21" s="81">
        <v>2015</v>
      </c>
      <c r="R21" s="81">
        <v>2016</v>
      </c>
      <c r="S21" s="81">
        <v>2017</v>
      </c>
      <c r="T21" s="81">
        <v>2018</v>
      </c>
      <c r="U21" s="81">
        <v>2019</v>
      </c>
      <c r="V21" s="81">
        <v>2020</v>
      </c>
      <c r="W21" s="81">
        <v>2021</v>
      </c>
      <c r="X21" s="81">
        <v>2022</v>
      </c>
    </row>
    <row r="22" spans="1:24" ht="18" customHeight="1">
      <c r="A22" s="27" t="s">
        <v>38</v>
      </c>
      <c r="B22" s="40">
        <f t="shared" ref="B22:X22" si="2">B23+B24</f>
        <v>1984</v>
      </c>
      <c r="C22" s="40">
        <f t="shared" si="2"/>
        <v>1974</v>
      </c>
      <c r="D22" s="40">
        <f t="shared" si="2"/>
        <v>1942</v>
      </c>
      <c r="E22" s="40">
        <f t="shared" si="2"/>
        <v>1928</v>
      </c>
      <c r="F22" s="40">
        <f t="shared" si="2"/>
        <v>1939</v>
      </c>
      <c r="G22" s="40">
        <f t="shared" si="2"/>
        <v>2005</v>
      </c>
      <c r="H22" s="40">
        <f t="shared" si="2"/>
        <v>2007</v>
      </c>
      <c r="I22" s="40">
        <f t="shared" si="2"/>
        <v>2111</v>
      </c>
      <c r="J22" s="40">
        <f t="shared" si="2"/>
        <v>2137</v>
      </c>
      <c r="K22" s="40">
        <f t="shared" si="2"/>
        <v>2138</v>
      </c>
      <c r="L22" s="40">
        <f t="shared" si="2"/>
        <v>2166</v>
      </c>
      <c r="M22" s="40">
        <f t="shared" si="2"/>
        <v>2158</v>
      </c>
      <c r="N22" s="40">
        <f t="shared" si="2"/>
        <v>2166</v>
      </c>
      <c r="O22" s="40">
        <f t="shared" si="2"/>
        <v>2058</v>
      </c>
      <c r="P22" s="40">
        <f t="shared" si="2"/>
        <v>1988</v>
      </c>
      <c r="Q22" s="40">
        <f t="shared" si="2"/>
        <v>1927</v>
      </c>
      <c r="R22" s="40">
        <f t="shared" si="2"/>
        <v>1827</v>
      </c>
      <c r="S22" s="40">
        <f t="shared" si="2"/>
        <v>1732</v>
      </c>
      <c r="T22" s="40">
        <f t="shared" si="2"/>
        <v>1753</v>
      </c>
      <c r="U22" s="40">
        <f t="shared" si="2"/>
        <v>1767</v>
      </c>
      <c r="V22" s="40">
        <f t="shared" si="2"/>
        <v>1767</v>
      </c>
      <c r="W22" s="40">
        <f t="shared" si="2"/>
        <v>1798</v>
      </c>
      <c r="X22" s="40">
        <f t="shared" si="2"/>
        <v>1808</v>
      </c>
    </row>
    <row r="23" spans="1:24" ht="18" customHeight="1">
      <c r="A23" s="28" t="s">
        <v>62</v>
      </c>
      <c r="B23" s="29">
        <v>1969</v>
      </c>
      <c r="C23" s="29">
        <v>1941</v>
      </c>
      <c r="D23" s="29">
        <v>1887</v>
      </c>
      <c r="E23" s="29">
        <v>1869</v>
      </c>
      <c r="F23" s="29">
        <v>1858</v>
      </c>
      <c r="G23" s="29">
        <v>1888</v>
      </c>
      <c r="H23" s="29">
        <v>1877</v>
      </c>
      <c r="I23" s="29">
        <v>1953</v>
      </c>
      <c r="J23" s="29">
        <v>1939</v>
      </c>
      <c r="K23" s="29">
        <v>1925</v>
      </c>
      <c r="L23" s="29">
        <v>1945</v>
      </c>
      <c r="M23" s="29">
        <v>1943</v>
      </c>
      <c r="N23" s="29">
        <v>1936</v>
      </c>
      <c r="O23" s="29">
        <v>1853</v>
      </c>
      <c r="P23" s="29">
        <v>1808</v>
      </c>
      <c r="Q23" s="29">
        <v>1757</v>
      </c>
      <c r="R23" s="29">
        <v>1664</v>
      </c>
      <c r="S23" s="29">
        <v>1587</v>
      </c>
      <c r="T23" s="29">
        <v>1597</v>
      </c>
      <c r="U23" s="29">
        <v>1616</v>
      </c>
      <c r="V23" s="29">
        <v>1618</v>
      </c>
      <c r="W23" s="29">
        <v>1664</v>
      </c>
      <c r="X23" s="29">
        <v>1679</v>
      </c>
    </row>
    <row r="24" spans="1:24" ht="18" customHeight="1">
      <c r="A24" s="30" t="s">
        <v>63</v>
      </c>
      <c r="B24" s="31">
        <v>15</v>
      </c>
      <c r="C24" s="31">
        <v>33</v>
      </c>
      <c r="D24" s="31">
        <v>55</v>
      </c>
      <c r="E24" s="31">
        <v>59</v>
      </c>
      <c r="F24" s="31">
        <v>81</v>
      </c>
      <c r="G24" s="31">
        <v>117</v>
      </c>
      <c r="H24" s="31">
        <v>130</v>
      </c>
      <c r="I24" s="31">
        <v>158</v>
      </c>
      <c r="J24" s="31">
        <v>198</v>
      </c>
      <c r="K24" s="31">
        <v>213</v>
      </c>
      <c r="L24" s="31">
        <v>221</v>
      </c>
      <c r="M24" s="31">
        <v>215</v>
      </c>
      <c r="N24" s="31">
        <v>230</v>
      </c>
      <c r="O24" s="31">
        <v>205</v>
      </c>
      <c r="P24" s="31">
        <v>180</v>
      </c>
      <c r="Q24" s="31">
        <v>170</v>
      </c>
      <c r="R24" s="31">
        <v>163</v>
      </c>
      <c r="S24" s="31">
        <v>145</v>
      </c>
      <c r="T24" s="31">
        <v>156</v>
      </c>
      <c r="U24" s="31">
        <v>151</v>
      </c>
      <c r="V24" s="31">
        <v>149</v>
      </c>
      <c r="W24" s="31">
        <v>134</v>
      </c>
      <c r="X24" s="31">
        <v>129</v>
      </c>
    </row>
    <row r="25" spans="1:24" ht="18" customHeight="1">
      <c r="A25" s="32" t="s">
        <v>47</v>
      </c>
      <c r="B25" s="33"/>
      <c r="C25" s="33"/>
      <c r="D25" s="33"/>
      <c r="E25" s="33"/>
      <c r="F25" s="33"/>
      <c r="G25" s="3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8" customHeight="1">
      <c r="A26" s="34"/>
      <c r="B26" s="33"/>
      <c r="C26" s="33"/>
      <c r="D26" s="33"/>
      <c r="E26" s="33"/>
      <c r="F26" s="33"/>
      <c r="G26" s="3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8" customHeight="1">
      <c r="A27" s="34"/>
      <c r="B27" s="33"/>
      <c r="C27" s="33"/>
      <c r="D27" s="33"/>
      <c r="E27" s="33"/>
      <c r="F27" s="33"/>
      <c r="G27" s="3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8" customHeight="1">
      <c r="A28" s="34"/>
      <c r="B28" s="33"/>
      <c r="C28" s="33"/>
      <c r="D28" s="33"/>
      <c r="E28" s="33"/>
      <c r="F28" s="33"/>
      <c r="G28" s="3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8" customHeight="1">
      <c r="A29" s="33" t="s">
        <v>64</v>
      </c>
      <c r="B29" s="33"/>
      <c r="C29" s="33"/>
      <c r="D29" s="33"/>
      <c r="E29" s="33"/>
      <c r="F29" s="33"/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8" customHeight="1">
      <c r="A30" s="34"/>
      <c r="B30" s="33"/>
      <c r="C30" s="33"/>
      <c r="D30" s="33"/>
      <c r="E30" s="33"/>
      <c r="F30" s="33"/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8" customHeight="1">
      <c r="A31" s="82" t="s">
        <v>14</v>
      </c>
      <c r="B31" s="81">
        <v>2000</v>
      </c>
      <c r="C31" s="81">
        <v>2001</v>
      </c>
      <c r="D31" s="81">
        <v>2002</v>
      </c>
      <c r="E31" s="81">
        <v>2003</v>
      </c>
      <c r="F31" s="81">
        <v>2004</v>
      </c>
      <c r="G31" s="81">
        <v>2005</v>
      </c>
      <c r="H31" s="81">
        <v>2006</v>
      </c>
      <c r="I31" s="81">
        <v>2007</v>
      </c>
      <c r="J31" s="81">
        <v>2008</v>
      </c>
      <c r="K31" s="81">
        <v>2009</v>
      </c>
      <c r="L31" s="81">
        <v>2010</v>
      </c>
      <c r="M31" s="81">
        <v>2011</v>
      </c>
      <c r="N31" s="81">
        <v>2012</v>
      </c>
      <c r="O31" s="81">
        <v>2013</v>
      </c>
      <c r="P31" s="81">
        <v>2014</v>
      </c>
      <c r="Q31" s="81">
        <v>2015</v>
      </c>
      <c r="R31" s="81">
        <v>2016</v>
      </c>
      <c r="S31" s="81">
        <v>2017</v>
      </c>
      <c r="T31" s="81">
        <v>2018</v>
      </c>
      <c r="U31" s="81">
        <v>2019</v>
      </c>
      <c r="V31" s="81">
        <v>2020</v>
      </c>
      <c r="W31" s="81">
        <v>2021</v>
      </c>
      <c r="X31" s="81">
        <v>2022</v>
      </c>
    </row>
    <row r="32" spans="1:24" ht="18" customHeight="1">
      <c r="A32" s="36" t="s">
        <v>62</v>
      </c>
      <c r="B32" s="113">
        <f t="shared" ref="B32:V32" si="3">B9/B8</f>
        <v>0.99376049916006715</v>
      </c>
      <c r="C32" s="113">
        <f t="shared" si="3"/>
        <v>0.98666666666666669</v>
      </c>
      <c r="D32" s="113">
        <f t="shared" si="3"/>
        <v>0.97684729064039411</v>
      </c>
      <c r="E32" s="113">
        <f t="shared" si="3"/>
        <v>0.97147109898288264</v>
      </c>
      <c r="F32" s="113">
        <f t="shared" si="3"/>
        <v>0.96265356265356261</v>
      </c>
      <c r="G32" s="113">
        <f t="shared" si="3"/>
        <v>0.94451088256397986</v>
      </c>
      <c r="H32" s="113">
        <f t="shared" si="3"/>
        <v>0.93414459556191842</v>
      </c>
      <c r="I32" s="113">
        <f t="shared" si="3"/>
        <v>0.9263565891472868</v>
      </c>
      <c r="J32" s="113">
        <f t="shared" si="3"/>
        <v>0.9077855059457034</v>
      </c>
      <c r="K32" s="113">
        <f t="shared" si="3"/>
        <v>0.90478319177469824</v>
      </c>
      <c r="L32" s="113">
        <f t="shared" si="3"/>
        <v>0.90335481004221285</v>
      </c>
      <c r="M32" s="113">
        <f t="shared" si="3"/>
        <v>0.90704845814977975</v>
      </c>
      <c r="N32" s="113">
        <f t="shared" si="3"/>
        <v>0.90739920248116968</v>
      </c>
      <c r="O32" s="113">
        <f t="shared" si="3"/>
        <v>0.91290322580645167</v>
      </c>
      <c r="P32" s="113">
        <f t="shared" si="3"/>
        <v>0.92404147576561368</v>
      </c>
      <c r="Q32" s="113">
        <f t="shared" si="3"/>
        <v>0.92601726263871764</v>
      </c>
      <c r="R32" s="113">
        <f t="shared" si="3"/>
        <v>0.92657968789971856</v>
      </c>
      <c r="S32" s="113">
        <f t="shared" si="3"/>
        <v>0.93187282928132509</v>
      </c>
      <c r="T32" s="113">
        <f t="shared" si="3"/>
        <v>0.92573995771670192</v>
      </c>
      <c r="U32" s="113">
        <f t="shared" si="3"/>
        <v>0.9262912016610434</v>
      </c>
      <c r="V32" s="113">
        <f t="shared" si="3"/>
        <v>0.92818252527871403</v>
      </c>
      <c r="W32" s="113">
        <f>W9/W8</f>
        <v>0.93345232024477309</v>
      </c>
      <c r="X32" s="113">
        <f>X9/X8</f>
        <v>0.93740573152337858</v>
      </c>
    </row>
    <row r="33" spans="1:24" ht="18" customHeight="1">
      <c r="A33" s="28" t="s">
        <v>63</v>
      </c>
      <c r="B33" s="113">
        <f t="shared" ref="B33:V33" si="4">B10/B8</f>
        <v>6.239500839932805E-3</v>
      </c>
      <c r="C33" s="113">
        <f t="shared" si="4"/>
        <v>1.3333333333333334E-2</v>
      </c>
      <c r="D33" s="113">
        <f t="shared" si="4"/>
        <v>2.3152709359605912E-2</v>
      </c>
      <c r="E33" s="113">
        <f t="shared" si="4"/>
        <v>2.8528901017117341E-2</v>
      </c>
      <c r="F33" s="113">
        <f t="shared" si="4"/>
        <v>3.7346437346437347E-2</v>
      </c>
      <c r="G33" s="113">
        <f t="shared" si="4"/>
        <v>5.5489117436020093E-2</v>
      </c>
      <c r="H33" s="113">
        <f t="shared" si="4"/>
        <v>6.5855404438081605E-2</v>
      </c>
      <c r="I33" s="113">
        <f t="shared" si="4"/>
        <v>7.3643410852713184E-2</v>
      </c>
      <c r="J33" s="113">
        <f t="shared" si="4"/>
        <v>9.2214494054296617E-2</v>
      </c>
      <c r="K33" s="113">
        <f t="shared" si="4"/>
        <v>9.5216808225301749E-2</v>
      </c>
      <c r="L33" s="113">
        <f t="shared" si="4"/>
        <v>9.6645189957787161E-2</v>
      </c>
      <c r="M33" s="113">
        <f t="shared" si="4"/>
        <v>9.2951541850220268E-2</v>
      </c>
      <c r="N33" s="113">
        <f t="shared" si="4"/>
        <v>9.2600797518830311E-2</v>
      </c>
      <c r="O33" s="113">
        <f t="shared" si="4"/>
        <v>8.7096774193548387E-2</v>
      </c>
      <c r="P33" s="113">
        <f t="shared" si="4"/>
        <v>7.5958524234386302E-2</v>
      </c>
      <c r="Q33" s="113">
        <f t="shared" si="4"/>
        <v>7.3982737361282372E-2</v>
      </c>
      <c r="R33" s="113">
        <f t="shared" si="4"/>
        <v>7.3420312100281396E-2</v>
      </c>
      <c r="S33" s="113">
        <f t="shared" si="4"/>
        <v>6.8127170718674857E-2</v>
      </c>
      <c r="T33" s="113">
        <f t="shared" si="4"/>
        <v>7.4260042283298092E-2</v>
      </c>
      <c r="U33" s="113">
        <f t="shared" si="4"/>
        <v>7.370879833895666E-2</v>
      </c>
      <c r="V33" s="113">
        <f t="shared" si="4"/>
        <v>7.1817474721285968E-2</v>
      </c>
      <c r="W33" s="113">
        <f>W10/W8</f>
        <v>6.6547679755226921E-2</v>
      </c>
      <c r="X33" s="113">
        <f>X10/X8</f>
        <v>6.2594268476621417E-2</v>
      </c>
    </row>
    <row r="34" spans="1:24" ht="18" customHeight="1">
      <c r="A34" s="30" t="s">
        <v>38</v>
      </c>
      <c r="B34" s="41">
        <f t="shared" ref="B34:V34" si="5">SUM(B32:B33)</f>
        <v>1</v>
      </c>
      <c r="C34" s="41">
        <f t="shared" si="5"/>
        <v>1</v>
      </c>
      <c r="D34" s="41">
        <f t="shared" si="5"/>
        <v>1</v>
      </c>
      <c r="E34" s="41">
        <f t="shared" si="5"/>
        <v>1</v>
      </c>
      <c r="F34" s="41">
        <f t="shared" si="5"/>
        <v>1</v>
      </c>
      <c r="G34" s="41">
        <f t="shared" si="5"/>
        <v>1</v>
      </c>
      <c r="H34" s="41">
        <f t="shared" si="5"/>
        <v>1</v>
      </c>
      <c r="I34" s="41">
        <f t="shared" si="5"/>
        <v>1</v>
      </c>
      <c r="J34" s="41">
        <f t="shared" si="5"/>
        <v>1</v>
      </c>
      <c r="K34" s="41">
        <f t="shared" si="5"/>
        <v>1</v>
      </c>
      <c r="L34" s="41">
        <f t="shared" si="5"/>
        <v>1</v>
      </c>
      <c r="M34" s="41">
        <f t="shared" si="5"/>
        <v>1</v>
      </c>
      <c r="N34" s="41">
        <f t="shared" si="5"/>
        <v>1</v>
      </c>
      <c r="O34" s="41">
        <f t="shared" si="5"/>
        <v>1</v>
      </c>
      <c r="P34" s="41">
        <f t="shared" si="5"/>
        <v>1</v>
      </c>
      <c r="Q34" s="41">
        <f t="shared" si="5"/>
        <v>1</v>
      </c>
      <c r="R34" s="41">
        <f t="shared" si="5"/>
        <v>1</v>
      </c>
      <c r="S34" s="41">
        <f t="shared" si="5"/>
        <v>1</v>
      </c>
      <c r="T34" s="41">
        <f t="shared" si="5"/>
        <v>1</v>
      </c>
      <c r="U34" s="41">
        <f t="shared" si="5"/>
        <v>1</v>
      </c>
      <c r="V34" s="41">
        <f t="shared" si="5"/>
        <v>1</v>
      </c>
      <c r="W34" s="41">
        <f>SUM(W32:W33)</f>
        <v>1</v>
      </c>
      <c r="X34" s="41">
        <f>SUM(X32:X33)</f>
        <v>1</v>
      </c>
    </row>
    <row r="35" spans="1:24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8" customHeight="1">
      <c r="A37" s="3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8" customHeight="1">
      <c r="A38" s="82" t="s">
        <v>48</v>
      </c>
      <c r="B38" s="81">
        <v>2000</v>
      </c>
      <c r="C38" s="81">
        <v>2001</v>
      </c>
      <c r="D38" s="81">
        <v>2002</v>
      </c>
      <c r="E38" s="81">
        <v>2003</v>
      </c>
      <c r="F38" s="81">
        <v>2004</v>
      </c>
      <c r="G38" s="81">
        <v>2005</v>
      </c>
      <c r="H38" s="81">
        <v>2006</v>
      </c>
      <c r="I38" s="81">
        <v>2007</v>
      </c>
      <c r="J38" s="81">
        <v>2008</v>
      </c>
      <c r="K38" s="81">
        <v>2009</v>
      </c>
      <c r="L38" s="81">
        <v>2010</v>
      </c>
      <c r="M38" s="81">
        <v>2011</v>
      </c>
      <c r="N38" s="81">
        <v>2012</v>
      </c>
      <c r="O38" s="81">
        <v>2013</v>
      </c>
      <c r="P38" s="81">
        <v>2014</v>
      </c>
      <c r="Q38" s="81">
        <v>2015</v>
      </c>
      <c r="R38" s="81">
        <v>2016</v>
      </c>
      <c r="S38" s="81">
        <v>2017</v>
      </c>
      <c r="T38" s="81">
        <v>2018</v>
      </c>
      <c r="U38" s="81">
        <v>2019</v>
      </c>
      <c r="V38" s="81">
        <v>2020</v>
      </c>
      <c r="W38" s="81">
        <v>2021</v>
      </c>
      <c r="X38" s="81">
        <v>2022</v>
      </c>
    </row>
    <row r="39" spans="1:24" ht="18" customHeight="1">
      <c r="A39" s="36" t="s">
        <v>62</v>
      </c>
      <c r="B39" s="113">
        <f t="shared" ref="B39:V39" si="6">B16/B15</f>
        <v>0.99496106275767293</v>
      </c>
      <c r="C39" s="113">
        <f t="shared" si="6"/>
        <v>0.98977219897721991</v>
      </c>
      <c r="D39" s="113">
        <f t="shared" si="6"/>
        <v>0.9815864022662889</v>
      </c>
      <c r="E39" s="113">
        <f t="shared" si="6"/>
        <v>0.97337137422729436</v>
      </c>
      <c r="F39" s="113">
        <f t="shared" si="6"/>
        <v>0.96668230877522288</v>
      </c>
      <c r="G39" s="113">
        <f t="shared" si="6"/>
        <v>0.94715073529411764</v>
      </c>
      <c r="H39" s="113">
        <f t="shared" si="6"/>
        <v>0.93315018315018317</v>
      </c>
      <c r="I39" s="113">
        <f t="shared" si="6"/>
        <v>0.92747252747252751</v>
      </c>
      <c r="J39" s="113">
        <f t="shared" si="6"/>
        <v>0.90818965517241379</v>
      </c>
      <c r="K39" s="113">
        <f t="shared" si="6"/>
        <v>0.90881849315068497</v>
      </c>
      <c r="L39" s="113">
        <f t="shared" si="6"/>
        <v>0.90835117773019269</v>
      </c>
      <c r="M39" s="113">
        <f t="shared" si="6"/>
        <v>0.91309823677581869</v>
      </c>
      <c r="N39" s="113">
        <f t="shared" si="6"/>
        <v>0.91993185689948898</v>
      </c>
      <c r="O39" s="113">
        <f t="shared" si="6"/>
        <v>0.92418930762489049</v>
      </c>
      <c r="P39" s="113">
        <f t="shared" si="6"/>
        <v>0.93747105141269105</v>
      </c>
      <c r="Q39" s="113">
        <f t="shared" si="6"/>
        <v>0.93890977443609025</v>
      </c>
      <c r="R39" s="113">
        <f t="shared" si="6"/>
        <v>0.94044188280499519</v>
      </c>
      <c r="S39" s="113">
        <f t="shared" si="6"/>
        <v>0.94530084535057191</v>
      </c>
      <c r="T39" s="113">
        <f t="shared" si="6"/>
        <v>0.93845396356474642</v>
      </c>
      <c r="U39" s="113">
        <f t="shared" si="6"/>
        <v>0.93624161073825507</v>
      </c>
      <c r="V39" s="113">
        <f t="shared" si="6"/>
        <v>0.93875598086124401</v>
      </c>
      <c r="W39" s="113">
        <f>W16/W15</f>
        <v>0.94020715630885121</v>
      </c>
      <c r="X39" s="113">
        <f>X16/X15</f>
        <v>0.9447004608294931</v>
      </c>
    </row>
    <row r="40" spans="1:24" ht="18" customHeight="1">
      <c r="A40" s="28" t="s">
        <v>63</v>
      </c>
      <c r="B40" s="113">
        <f t="shared" ref="B40:V40" si="7">B17/B15</f>
        <v>5.0389372423270727E-3</v>
      </c>
      <c r="C40" s="113">
        <f t="shared" si="7"/>
        <v>1.0227801022780102E-2</v>
      </c>
      <c r="D40" s="113">
        <f t="shared" si="7"/>
        <v>1.8413597733711047E-2</v>
      </c>
      <c r="E40" s="113">
        <f t="shared" si="7"/>
        <v>2.6628625772705659E-2</v>
      </c>
      <c r="F40" s="113">
        <f t="shared" si="7"/>
        <v>3.3317691224777103E-2</v>
      </c>
      <c r="G40" s="113">
        <f t="shared" si="7"/>
        <v>5.2849264705882353E-2</v>
      </c>
      <c r="H40" s="113">
        <f t="shared" si="7"/>
        <v>6.6849816849816848E-2</v>
      </c>
      <c r="I40" s="113">
        <f t="shared" si="7"/>
        <v>7.2527472527472533E-2</v>
      </c>
      <c r="J40" s="113">
        <f t="shared" si="7"/>
        <v>9.181034482758621E-2</v>
      </c>
      <c r="K40" s="113">
        <f t="shared" si="7"/>
        <v>9.1181506849315072E-2</v>
      </c>
      <c r="L40" s="113">
        <f t="shared" si="7"/>
        <v>9.1648822269807279E-2</v>
      </c>
      <c r="M40" s="113">
        <f t="shared" si="7"/>
        <v>8.6901763224181361E-2</v>
      </c>
      <c r="N40" s="113">
        <f t="shared" si="7"/>
        <v>8.006814310051108E-2</v>
      </c>
      <c r="O40" s="113">
        <f t="shared" si="7"/>
        <v>7.5810692375109553E-2</v>
      </c>
      <c r="P40" s="113">
        <f t="shared" si="7"/>
        <v>6.2528948587308938E-2</v>
      </c>
      <c r="Q40" s="113">
        <f t="shared" si="7"/>
        <v>6.1090225563909771E-2</v>
      </c>
      <c r="R40" s="113">
        <f t="shared" si="7"/>
        <v>5.9558117195004805E-2</v>
      </c>
      <c r="S40" s="113">
        <f t="shared" si="7"/>
        <v>5.4699154649428143E-2</v>
      </c>
      <c r="T40" s="113">
        <f t="shared" si="7"/>
        <v>6.1546036435253568E-2</v>
      </c>
      <c r="U40" s="113">
        <f t="shared" si="7"/>
        <v>6.3758389261744972E-2</v>
      </c>
      <c r="V40" s="113">
        <f t="shared" si="7"/>
        <v>6.1244019138755983E-2</v>
      </c>
      <c r="W40" s="113">
        <f>W17/W15</f>
        <v>5.9792843691148775E-2</v>
      </c>
      <c r="X40" s="113">
        <f>X17/X15</f>
        <v>5.5299539170506916E-2</v>
      </c>
    </row>
    <row r="41" spans="1:24" ht="18" customHeight="1">
      <c r="A41" s="30" t="s">
        <v>38</v>
      </c>
      <c r="B41" s="41">
        <f t="shared" ref="B41:V41" si="8">SUM(B39:B40)</f>
        <v>1</v>
      </c>
      <c r="C41" s="41">
        <f t="shared" si="8"/>
        <v>1</v>
      </c>
      <c r="D41" s="41">
        <f t="shared" si="8"/>
        <v>1</v>
      </c>
      <c r="E41" s="41">
        <f t="shared" si="8"/>
        <v>1</v>
      </c>
      <c r="F41" s="41">
        <f t="shared" si="8"/>
        <v>1</v>
      </c>
      <c r="G41" s="41">
        <f t="shared" si="8"/>
        <v>1</v>
      </c>
      <c r="H41" s="41">
        <f t="shared" si="8"/>
        <v>1</v>
      </c>
      <c r="I41" s="41">
        <f t="shared" si="8"/>
        <v>1</v>
      </c>
      <c r="J41" s="41">
        <f t="shared" si="8"/>
        <v>1</v>
      </c>
      <c r="K41" s="41">
        <f t="shared" si="8"/>
        <v>1</v>
      </c>
      <c r="L41" s="41">
        <f t="shared" si="8"/>
        <v>1</v>
      </c>
      <c r="M41" s="41">
        <f t="shared" si="8"/>
        <v>1</v>
      </c>
      <c r="N41" s="41">
        <f t="shared" si="8"/>
        <v>1</v>
      </c>
      <c r="O41" s="41">
        <f t="shared" si="8"/>
        <v>1</v>
      </c>
      <c r="P41" s="41">
        <f t="shared" si="8"/>
        <v>1</v>
      </c>
      <c r="Q41" s="41">
        <f t="shared" si="8"/>
        <v>1</v>
      </c>
      <c r="R41" s="41">
        <f t="shared" si="8"/>
        <v>1</v>
      </c>
      <c r="S41" s="41">
        <f t="shared" si="8"/>
        <v>1</v>
      </c>
      <c r="T41" s="41">
        <f t="shared" si="8"/>
        <v>1</v>
      </c>
      <c r="U41" s="41">
        <f t="shared" si="8"/>
        <v>1</v>
      </c>
      <c r="V41" s="41">
        <f t="shared" si="8"/>
        <v>1</v>
      </c>
      <c r="W41" s="41">
        <f>SUM(W39:W40)</f>
        <v>1</v>
      </c>
      <c r="X41" s="41">
        <f>SUM(X39:X40)</f>
        <v>1</v>
      </c>
    </row>
    <row r="42" spans="1:24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8" customHeight="1">
      <c r="A44" s="34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8" customHeight="1">
      <c r="A45" s="82" t="s">
        <v>49</v>
      </c>
      <c r="B45" s="81">
        <v>2000</v>
      </c>
      <c r="C45" s="81">
        <v>2001</v>
      </c>
      <c r="D45" s="81">
        <v>2002</v>
      </c>
      <c r="E45" s="81">
        <v>2003</v>
      </c>
      <c r="F45" s="81">
        <v>2004</v>
      </c>
      <c r="G45" s="81">
        <v>2005</v>
      </c>
      <c r="H45" s="81">
        <v>2006</v>
      </c>
      <c r="I45" s="81">
        <v>2007</v>
      </c>
      <c r="J45" s="81">
        <v>2008</v>
      </c>
      <c r="K45" s="81">
        <v>2009</v>
      </c>
      <c r="L45" s="81">
        <v>2010</v>
      </c>
      <c r="M45" s="81">
        <v>2011</v>
      </c>
      <c r="N45" s="81">
        <v>2012</v>
      </c>
      <c r="O45" s="81">
        <v>2013</v>
      </c>
      <c r="P45" s="81">
        <v>2014</v>
      </c>
      <c r="Q45" s="81">
        <v>2015</v>
      </c>
      <c r="R45" s="81">
        <v>2016</v>
      </c>
      <c r="S45" s="81">
        <v>2017</v>
      </c>
      <c r="T45" s="81">
        <v>2018</v>
      </c>
      <c r="U45" s="81">
        <v>2019</v>
      </c>
      <c r="V45" s="81">
        <v>2020</v>
      </c>
      <c r="W45" s="81">
        <v>2021</v>
      </c>
      <c r="X45" s="81">
        <v>2022</v>
      </c>
    </row>
    <row r="46" spans="1:24" ht="18" customHeight="1">
      <c r="A46" s="36" t="s">
        <v>62</v>
      </c>
      <c r="B46" s="115">
        <f t="shared" ref="B46:V46" si="9">B23/B22</f>
        <v>0.99243951612903225</v>
      </c>
      <c r="C46" s="115">
        <f t="shared" si="9"/>
        <v>0.98328267477203646</v>
      </c>
      <c r="D46" s="115">
        <f t="shared" si="9"/>
        <v>0.97167868177136973</v>
      </c>
      <c r="E46" s="115">
        <f t="shared" si="9"/>
        <v>0.96939834024896265</v>
      </c>
      <c r="F46" s="115">
        <f t="shared" si="9"/>
        <v>0.95822588963383182</v>
      </c>
      <c r="G46" s="115">
        <f t="shared" si="9"/>
        <v>0.94164588528678306</v>
      </c>
      <c r="H46" s="115">
        <f t="shared" si="9"/>
        <v>0.93522670652715501</v>
      </c>
      <c r="I46" s="115">
        <f t="shared" si="9"/>
        <v>0.92515395547134061</v>
      </c>
      <c r="J46" s="115">
        <f t="shared" si="9"/>
        <v>0.90734674777725788</v>
      </c>
      <c r="K46" s="115">
        <f t="shared" si="9"/>
        <v>0.90037418147801684</v>
      </c>
      <c r="L46" s="115">
        <f t="shared" si="9"/>
        <v>0.89796860572483839</v>
      </c>
      <c r="M46" s="115">
        <f t="shared" si="9"/>
        <v>0.90037071362372567</v>
      </c>
      <c r="N46" s="115">
        <f t="shared" si="9"/>
        <v>0.89381348107109881</v>
      </c>
      <c r="O46" s="115">
        <f t="shared" si="9"/>
        <v>0.90038872691933913</v>
      </c>
      <c r="P46" s="115">
        <f t="shared" si="9"/>
        <v>0.9094567404426559</v>
      </c>
      <c r="Q46" s="115">
        <f t="shared" si="9"/>
        <v>0.91177996886351842</v>
      </c>
      <c r="R46" s="115">
        <f t="shared" si="9"/>
        <v>0.91078270388615212</v>
      </c>
      <c r="S46" s="115">
        <f t="shared" si="9"/>
        <v>0.91628175519630484</v>
      </c>
      <c r="T46" s="115">
        <f t="shared" si="9"/>
        <v>0.91100969766115236</v>
      </c>
      <c r="U46" s="115">
        <f t="shared" si="9"/>
        <v>0.9145444255800792</v>
      </c>
      <c r="V46" s="115">
        <f t="shared" si="9"/>
        <v>0.91567628749292584</v>
      </c>
      <c r="W46" s="115">
        <f>W23/W22</f>
        <v>0.92547274749721908</v>
      </c>
      <c r="X46" s="115">
        <f>X23/X22</f>
        <v>0.92865044247787609</v>
      </c>
    </row>
    <row r="47" spans="1:24" ht="18" customHeight="1">
      <c r="A47" s="28" t="s">
        <v>63</v>
      </c>
      <c r="B47" s="113">
        <f t="shared" ref="B47:V47" si="10">B24/B22</f>
        <v>7.5604838709677422E-3</v>
      </c>
      <c r="C47" s="113">
        <f t="shared" si="10"/>
        <v>1.6717325227963525E-2</v>
      </c>
      <c r="D47" s="113">
        <f t="shared" si="10"/>
        <v>2.8321318228630279E-2</v>
      </c>
      <c r="E47" s="113">
        <f t="shared" si="10"/>
        <v>3.0601659751037343E-2</v>
      </c>
      <c r="F47" s="113">
        <f t="shared" si="10"/>
        <v>4.1774110366168127E-2</v>
      </c>
      <c r="G47" s="113">
        <f t="shared" si="10"/>
        <v>5.8354114713216956E-2</v>
      </c>
      <c r="H47" s="113">
        <f t="shared" si="10"/>
        <v>6.4773293472845037E-2</v>
      </c>
      <c r="I47" s="113">
        <f t="shared" si="10"/>
        <v>7.4846044528659408E-2</v>
      </c>
      <c r="J47" s="113">
        <f t="shared" si="10"/>
        <v>9.2653252222742163E-2</v>
      </c>
      <c r="K47" s="113">
        <f t="shared" si="10"/>
        <v>9.9625818521983156E-2</v>
      </c>
      <c r="L47" s="113">
        <f t="shared" si="10"/>
        <v>0.10203139427516159</v>
      </c>
      <c r="M47" s="113">
        <f t="shared" si="10"/>
        <v>9.9629286376274329E-2</v>
      </c>
      <c r="N47" s="113">
        <f t="shared" si="10"/>
        <v>0.1061865189289012</v>
      </c>
      <c r="O47" s="113">
        <f t="shared" si="10"/>
        <v>9.9611273080660839E-2</v>
      </c>
      <c r="P47" s="113">
        <f t="shared" si="10"/>
        <v>9.0543259557344061E-2</v>
      </c>
      <c r="Q47" s="113">
        <f t="shared" si="10"/>
        <v>8.822003113648158E-2</v>
      </c>
      <c r="R47" s="113">
        <f t="shared" si="10"/>
        <v>8.9217296113847835E-2</v>
      </c>
      <c r="S47" s="113">
        <f t="shared" si="10"/>
        <v>8.3718244803695149E-2</v>
      </c>
      <c r="T47" s="113">
        <f t="shared" si="10"/>
        <v>8.8990302338847693E-2</v>
      </c>
      <c r="U47" s="113">
        <f t="shared" si="10"/>
        <v>8.5455574419920771E-2</v>
      </c>
      <c r="V47" s="113">
        <f t="shared" si="10"/>
        <v>8.4323712507074142E-2</v>
      </c>
      <c r="W47" s="113">
        <f>W24/W22</f>
        <v>7.4527252502780861E-2</v>
      </c>
      <c r="X47" s="113">
        <f>X24/X22</f>
        <v>7.1349557522123894E-2</v>
      </c>
    </row>
    <row r="48" spans="1:24" ht="18" customHeight="1">
      <c r="A48" s="30" t="s">
        <v>38</v>
      </c>
      <c r="B48" s="41">
        <f t="shared" ref="B48:V48" si="11">SUM(B46:B47)</f>
        <v>1</v>
      </c>
      <c r="C48" s="41">
        <f t="shared" si="11"/>
        <v>1</v>
      </c>
      <c r="D48" s="41">
        <f t="shared" si="11"/>
        <v>1</v>
      </c>
      <c r="E48" s="41">
        <f t="shared" si="11"/>
        <v>1</v>
      </c>
      <c r="F48" s="41">
        <f t="shared" si="11"/>
        <v>1</v>
      </c>
      <c r="G48" s="41">
        <f t="shared" si="11"/>
        <v>1</v>
      </c>
      <c r="H48" s="41">
        <f t="shared" si="11"/>
        <v>1</v>
      </c>
      <c r="I48" s="41">
        <f t="shared" si="11"/>
        <v>1</v>
      </c>
      <c r="J48" s="41">
        <f t="shared" si="11"/>
        <v>1</v>
      </c>
      <c r="K48" s="41">
        <f t="shared" si="11"/>
        <v>1</v>
      </c>
      <c r="L48" s="41">
        <f t="shared" si="11"/>
        <v>1</v>
      </c>
      <c r="M48" s="41">
        <f t="shared" si="11"/>
        <v>1</v>
      </c>
      <c r="N48" s="41">
        <f t="shared" si="11"/>
        <v>1</v>
      </c>
      <c r="O48" s="41">
        <f t="shared" si="11"/>
        <v>1</v>
      </c>
      <c r="P48" s="41">
        <f t="shared" si="11"/>
        <v>1</v>
      </c>
      <c r="Q48" s="41">
        <f t="shared" si="11"/>
        <v>1</v>
      </c>
      <c r="R48" s="41">
        <f t="shared" si="11"/>
        <v>1</v>
      </c>
      <c r="S48" s="41">
        <f t="shared" si="11"/>
        <v>1</v>
      </c>
      <c r="T48" s="41">
        <f t="shared" si="11"/>
        <v>1</v>
      </c>
      <c r="U48" s="41">
        <f t="shared" si="11"/>
        <v>1</v>
      </c>
      <c r="V48" s="41">
        <f t="shared" si="11"/>
        <v>1</v>
      </c>
      <c r="W48" s="41">
        <f>SUM(W46:W47)</f>
        <v>1</v>
      </c>
      <c r="X48" s="41">
        <f>SUM(X46:X47)</f>
        <v>1</v>
      </c>
    </row>
    <row r="49" spans="1:24" ht="18" customHeight="1">
      <c r="A49" s="32" t="s">
        <v>52</v>
      </c>
      <c r="B49" s="33"/>
      <c r="C49" s="33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8" customHeight="1">
      <c r="A50" s="34"/>
      <c r="B50" s="33"/>
      <c r="C50" s="33"/>
      <c r="D50" s="33"/>
      <c r="E50" s="33"/>
      <c r="F50" s="33"/>
      <c r="G50" s="33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8" customHeight="1">
      <c r="A51" s="34"/>
      <c r="B51" s="33"/>
      <c r="C51" s="33"/>
      <c r="D51" s="33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8" customHeight="1">
      <c r="A52" s="34"/>
      <c r="B52" s="33"/>
      <c r="C52" s="33"/>
      <c r="D52" s="33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8" customHeight="1">
      <c r="A53" s="33" t="s">
        <v>65</v>
      </c>
      <c r="B53" s="33"/>
      <c r="C53" s="33"/>
      <c r="D53" s="33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8" customHeight="1">
      <c r="A54" s="34"/>
      <c r="B54" s="33"/>
      <c r="C54" s="33"/>
      <c r="D54" s="33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8" customHeight="1">
      <c r="A55" s="9"/>
      <c r="B55" s="81">
        <v>2000</v>
      </c>
      <c r="C55" s="81">
        <v>2001</v>
      </c>
      <c r="D55" s="81">
        <v>2002</v>
      </c>
      <c r="E55" s="81">
        <v>2003</v>
      </c>
      <c r="F55" s="81">
        <v>2004</v>
      </c>
      <c r="G55" s="81">
        <v>2005</v>
      </c>
      <c r="H55" s="81">
        <v>2006</v>
      </c>
      <c r="I55" s="81">
        <v>2007</v>
      </c>
      <c r="J55" s="81">
        <v>2008</v>
      </c>
      <c r="K55" s="81">
        <v>2009</v>
      </c>
      <c r="L55" s="81">
        <v>2010</v>
      </c>
      <c r="M55" s="81">
        <v>2011</v>
      </c>
      <c r="N55" s="81">
        <v>2012</v>
      </c>
      <c r="O55" s="81">
        <v>2013</v>
      </c>
      <c r="P55" s="81">
        <v>2014</v>
      </c>
      <c r="Q55" s="81">
        <v>2015</v>
      </c>
      <c r="R55" s="81">
        <v>2016</v>
      </c>
      <c r="S55" s="81">
        <v>2017</v>
      </c>
      <c r="T55" s="81">
        <v>2018</v>
      </c>
      <c r="U55" s="81">
        <v>2019</v>
      </c>
      <c r="V55" s="81">
        <v>2020</v>
      </c>
      <c r="W55" s="81">
        <v>2021</v>
      </c>
      <c r="X55" s="81">
        <v>2022</v>
      </c>
    </row>
    <row r="56" spans="1:24" ht="18" customHeight="1">
      <c r="A56" s="90" t="s">
        <v>38</v>
      </c>
      <c r="B56" s="42">
        <f t="shared" ref="B56:X56" si="12">B10</f>
        <v>26</v>
      </c>
      <c r="C56" s="42">
        <f t="shared" si="12"/>
        <v>55</v>
      </c>
      <c r="D56" s="42">
        <f t="shared" si="12"/>
        <v>94</v>
      </c>
      <c r="E56" s="42">
        <f t="shared" si="12"/>
        <v>115</v>
      </c>
      <c r="F56" s="42">
        <f t="shared" si="12"/>
        <v>152</v>
      </c>
      <c r="G56" s="42">
        <f t="shared" si="12"/>
        <v>232</v>
      </c>
      <c r="H56" s="42">
        <f t="shared" si="12"/>
        <v>276</v>
      </c>
      <c r="I56" s="42">
        <f t="shared" si="12"/>
        <v>323</v>
      </c>
      <c r="J56" s="42">
        <f t="shared" si="12"/>
        <v>411</v>
      </c>
      <c r="K56" s="42">
        <f t="shared" si="12"/>
        <v>426</v>
      </c>
      <c r="L56" s="42">
        <f t="shared" si="12"/>
        <v>435</v>
      </c>
      <c r="M56" s="42">
        <f t="shared" si="12"/>
        <v>422</v>
      </c>
      <c r="N56" s="42">
        <f t="shared" si="12"/>
        <v>418</v>
      </c>
      <c r="O56" s="42">
        <f t="shared" si="12"/>
        <v>378</v>
      </c>
      <c r="P56" s="42">
        <f t="shared" si="12"/>
        <v>315</v>
      </c>
      <c r="Q56" s="42">
        <f t="shared" si="12"/>
        <v>300</v>
      </c>
      <c r="R56" s="42">
        <f t="shared" si="12"/>
        <v>287</v>
      </c>
      <c r="S56" s="42">
        <f t="shared" si="12"/>
        <v>255</v>
      </c>
      <c r="T56" s="42">
        <f t="shared" si="12"/>
        <v>281</v>
      </c>
      <c r="U56" s="42">
        <f t="shared" si="12"/>
        <v>284</v>
      </c>
      <c r="V56" s="42">
        <f t="shared" si="12"/>
        <v>277</v>
      </c>
      <c r="W56" s="42">
        <f t="shared" si="12"/>
        <v>261</v>
      </c>
      <c r="X56" s="42">
        <f t="shared" si="12"/>
        <v>249</v>
      </c>
    </row>
    <row r="57" spans="1:24" ht="18" customHeight="1">
      <c r="A57" s="46" t="s">
        <v>66</v>
      </c>
      <c r="B57" s="38">
        <f t="shared" ref="B57:X57" si="13">B17</f>
        <v>11</v>
      </c>
      <c r="C57" s="38">
        <f t="shared" si="13"/>
        <v>22</v>
      </c>
      <c r="D57" s="38">
        <f t="shared" si="13"/>
        <v>39</v>
      </c>
      <c r="E57" s="38">
        <f t="shared" si="13"/>
        <v>56</v>
      </c>
      <c r="F57" s="38">
        <f t="shared" si="13"/>
        <v>71</v>
      </c>
      <c r="G57" s="38">
        <f t="shared" si="13"/>
        <v>115</v>
      </c>
      <c r="H57" s="38">
        <f t="shared" si="13"/>
        <v>146</v>
      </c>
      <c r="I57" s="38">
        <f t="shared" si="13"/>
        <v>165</v>
      </c>
      <c r="J57" s="38">
        <f t="shared" si="13"/>
        <v>213</v>
      </c>
      <c r="K57" s="38">
        <f t="shared" si="13"/>
        <v>213</v>
      </c>
      <c r="L57" s="38">
        <f t="shared" si="13"/>
        <v>214</v>
      </c>
      <c r="M57" s="38">
        <f t="shared" si="13"/>
        <v>207</v>
      </c>
      <c r="N57" s="38">
        <f t="shared" si="13"/>
        <v>188</v>
      </c>
      <c r="O57" s="38">
        <f t="shared" si="13"/>
        <v>173</v>
      </c>
      <c r="P57" s="38">
        <f t="shared" si="13"/>
        <v>135</v>
      </c>
      <c r="Q57" s="38">
        <f t="shared" si="13"/>
        <v>130</v>
      </c>
      <c r="R57" s="38">
        <f t="shared" si="13"/>
        <v>124</v>
      </c>
      <c r="S57" s="38">
        <f t="shared" si="13"/>
        <v>110</v>
      </c>
      <c r="T57" s="38">
        <f t="shared" si="13"/>
        <v>125</v>
      </c>
      <c r="U57" s="38">
        <f t="shared" si="13"/>
        <v>133</v>
      </c>
      <c r="V57" s="38">
        <f t="shared" si="13"/>
        <v>128</v>
      </c>
      <c r="W57" s="38">
        <f t="shared" si="13"/>
        <v>127</v>
      </c>
      <c r="X57" s="38">
        <f t="shared" si="13"/>
        <v>120</v>
      </c>
    </row>
    <row r="58" spans="1:24" ht="18" customHeight="1">
      <c r="A58" s="48" t="s">
        <v>67</v>
      </c>
      <c r="B58" s="39">
        <f t="shared" ref="B58:X58" si="14">B24</f>
        <v>15</v>
      </c>
      <c r="C58" s="39">
        <f t="shared" si="14"/>
        <v>33</v>
      </c>
      <c r="D58" s="39">
        <f t="shared" si="14"/>
        <v>55</v>
      </c>
      <c r="E58" s="39">
        <f t="shared" si="14"/>
        <v>59</v>
      </c>
      <c r="F58" s="39">
        <f t="shared" si="14"/>
        <v>81</v>
      </c>
      <c r="G58" s="39">
        <f t="shared" si="14"/>
        <v>117</v>
      </c>
      <c r="H58" s="39">
        <f t="shared" si="14"/>
        <v>130</v>
      </c>
      <c r="I58" s="39">
        <f t="shared" si="14"/>
        <v>158</v>
      </c>
      <c r="J58" s="39">
        <f t="shared" si="14"/>
        <v>198</v>
      </c>
      <c r="K58" s="39">
        <f t="shared" si="14"/>
        <v>213</v>
      </c>
      <c r="L58" s="39">
        <f t="shared" si="14"/>
        <v>221</v>
      </c>
      <c r="M58" s="39">
        <f t="shared" si="14"/>
        <v>215</v>
      </c>
      <c r="N58" s="39">
        <f t="shared" si="14"/>
        <v>230</v>
      </c>
      <c r="O58" s="39">
        <f t="shared" si="14"/>
        <v>205</v>
      </c>
      <c r="P58" s="39">
        <f t="shared" si="14"/>
        <v>180</v>
      </c>
      <c r="Q58" s="39">
        <f t="shared" si="14"/>
        <v>170</v>
      </c>
      <c r="R58" s="39">
        <f t="shared" si="14"/>
        <v>163</v>
      </c>
      <c r="S58" s="39">
        <f t="shared" si="14"/>
        <v>145</v>
      </c>
      <c r="T58" s="39">
        <f t="shared" si="14"/>
        <v>156</v>
      </c>
      <c r="U58" s="39">
        <f t="shared" si="14"/>
        <v>151</v>
      </c>
      <c r="V58" s="39">
        <f t="shared" si="14"/>
        <v>149</v>
      </c>
      <c r="W58" s="39">
        <f t="shared" si="14"/>
        <v>134</v>
      </c>
      <c r="X58" s="39">
        <f t="shared" si="14"/>
        <v>129</v>
      </c>
    </row>
    <row r="59" spans="1:24" ht="18" customHeight="1">
      <c r="A59" s="19" t="s">
        <v>52</v>
      </c>
      <c r="B59" s="8"/>
      <c r="C59" s="8"/>
      <c r="D59" s="8"/>
      <c r="E59" s="8"/>
      <c r="F59" s="8"/>
      <c r="G59" s="8"/>
    </row>
    <row r="60" spans="1:24" ht="18" customHeight="1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" customHeight="1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" customHeight="1">
      <c r="A62" s="9"/>
      <c r="B62" s="81">
        <v>2000</v>
      </c>
      <c r="C62" s="81">
        <v>2001</v>
      </c>
      <c r="D62" s="81">
        <v>2002</v>
      </c>
      <c r="E62" s="81">
        <v>2003</v>
      </c>
      <c r="F62" s="81">
        <v>2004</v>
      </c>
      <c r="G62" s="81">
        <v>2005</v>
      </c>
      <c r="H62" s="81">
        <v>2006</v>
      </c>
      <c r="I62" s="81">
        <v>2007</v>
      </c>
      <c r="J62" s="81">
        <v>2008</v>
      </c>
      <c r="K62" s="81">
        <v>2009</v>
      </c>
      <c r="L62" s="81">
        <v>2010</v>
      </c>
      <c r="M62" s="81">
        <v>2011</v>
      </c>
      <c r="N62" s="81">
        <v>2012</v>
      </c>
      <c r="O62" s="81">
        <v>2013</v>
      </c>
      <c r="P62" s="81">
        <v>2014</v>
      </c>
      <c r="Q62" s="81">
        <v>2015</v>
      </c>
      <c r="R62" s="81">
        <v>2016</v>
      </c>
      <c r="S62" s="81">
        <v>2017</v>
      </c>
      <c r="T62" s="81">
        <v>2018</v>
      </c>
      <c r="U62" s="81">
        <v>2019</v>
      </c>
      <c r="V62" s="81">
        <v>2020</v>
      </c>
      <c r="W62" s="81">
        <v>2021</v>
      </c>
      <c r="X62" s="81">
        <v>2022</v>
      </c>
    </row>
    <row r="63" spans="1:24" ht="18" customHeight="1">
      <c r="A63" s="91" t="s">
        <v>66</v>
      </c>
      <c r="B63" s="49">
        <f t="shared" ref="B63:V63" si="15">B57/B56</f>
        <v>0.42307692307692307</v>
      </c>
      <c r="C63" s="49">
        <f t="shared" si="15"/>
        <v>0.4</v>
      </c>
      <c r="D63" s="49">
        <f t="shared" si="15"/>
        <v>0.41489361702127658</v>
      </c>
      <c r="E63" s="49">
        <f t="shared" si="15"/>
        <v>0.48695652173913045</v>
      </c>
      <c r="F63" s="49">
        <f t="shared" si="15"/>
        <v>0.46710526315789475</v>
      </c>
      <c r="G63" s="49">
        <f t="shared" si="15"/>
        <v>0.49568965517241381</v>
      </c>
      <c r="H63" s="49">
        <f t="shared" si="15"/>
        <v>0.52898550724637683</v>
      </c>
      <c r="I63" s="49">
        <f t="shared" si="15"/>
        <v>0.51083591331269351</v>
      </c>
      <c r="J63" s="49">
        <f t="shared" si="15"/>
        <v>0.51824817518248179</v>
      </c>
      <c r="K63" s="49">
        <f t="shared" si="15"/>
        <v>0.5</v>
      </c>
      <c r="L63" s="49">
        <f t="shared" si="15"/>
        <v>0.49195402298850577</v>
      </c>
      <c r="M63" s="49">
        <f t="shared" si="15"/>
        <v>0.49052132701421802</v>
      </c>
      <c r="N63" s="49">
        <f t="shared" si="15"/>
        <v>0.44976076555023925</v>
      </c>
      <c r="O63" s="49">
        <f t="shared" si="15"/>
        <v>0.45767195767195767</v>
      </c>
      <c r="P63" s="49">
        <f t="shared" si="15"/>
        <v>0.42857142857142855</v>
      </c>
      <c r="Q63" s="49">
        <f t="shared" si="15"/>
        <v>0.43333333333333335</v>
      </c>
      <c r="R63" s="49">
        <f t="shared" si="15"/>
        <v>0.43205574912891986</v>
      </c>
      <c r="S63" s="49">
        <f t="shared" si="15"/>
        <v>0.43137254901960786</v>
      </c>
      <c r="T63" s="49">
        <f t="shared" si="15"/>
        <v>0.44483985765124556</v>
      </c>
      <c r="U63" s="49">
        <f t="shared" si="15"/>
        <v>0.46830985915492956</v>
      </c>
      <c r="V63" s="49">
        <f t="shared" si="15"/>
        <v>0.46209386281588449</v>
      </c>
      <c r="W63" s="49">
        <f>W57/W56</f>
        <v>0.48659003831417624</v>
      </c>
      <c r="X63" s="49">
        <f>X57/X56</f>
        <v>0.48192771084337349</v>
      </c>
    </row>
    <row r="64" spans="1:24" ht="18" customHeight="1">
      <c r="A64" s="36" t="s">
        <v>67</v>
      </c>
      <c r="B64" s="25">
        <f t="shared" ref="B64:V64" si="16">B58/B56</f>
        <v>0.57692307692307687</v>
      </c>
      <c r="C64" s="25">
        <f t="shared" si="16"/>
        <v>0.6</v>
      </c>
      <c r="D64" s="25">
        <f t="shared" si="16"/>
        <v>0.58510638297872342</v>
      </c>
      <c r="E64" s="25">
        <f t="shared" si="16"/>
        <v>0.5130434782608696</v>
      </c>
      <c r="F64" s="25">
        <f t="shared" si="16"/>
        <v>0.53289473684210531</v>
      </c>
      <c r="G64" s="25">
        <f t="shared" si="16"/>
        <v>0.50431034482758619</v>
      </c>
      <c r="H64" s="25">
        <f t="shared" si="16"/>
        <v>0.47101449275362317</v>
      </c>
      <c r="I64" s="25">
        <f t="shared" si="16"/>
        <v>0.48916408668730649</v>
      </c>
      <c r="J64" s="25">
        <f t="shared" si="16"/>
        <v>0.48175182481751827</v>
      </c>
      <c r="K64" s="25">
        <f t="shared" si="16"/>
        <v>0.5</v>
      </c>
      <c r="L64" s="25">
        <f t="shared" si="16"/>
        <v>0.50804597701149423</v>
      </c>
      <c r="M64" s="25">
        <f t="shared" si="16"/>
        <v>0.50947867298578198</v>
      </c>
      <c r="N64" s="25">
        <f t="shared" si="16"/>
        <v>0.55023923444976075</v>
      </c>
      <c r="O64" s="25">
        <f t="shared" si="16"/>
        <v>0.54232804232804233</v>
      </c>
      <c r="P64" s="25">
        <f t="shared" si="16"/>
        <v>0.5714285714285714</v>
      </c>
      <c r="Q64" s="25">
        <f t="shared" si="16"/>
        <v>0.56666666666666665</v>
      </c>
      <c r="R64" s="25">
        <f t="shared" si="16"/>
        <v>0.56794425087108014</v>
      </c>
      <c r="S64" s="25">
        <f t="shared" si="16"/>
        <v>0.56862745098039214</v>
      </c>
      <c r="T64" s="25">
        <f t="shared" si="16"/>
        <v>0.55516014234875444</v>
      </c>
      <c r="U64" s="25">
        <f t="shared" si="16"/>
        <v>0.53169014084507038</v>
      </c>
      <c r="V64" s="25">
        <f t="shared" si="16"/>
        <v>0.53790613718411551</v>
      </c>
      <c r="W64" s="25">
        <f>W58/W56</f>
        <v>0.51340996168582376</v>
      </c>
      <c r="X64" s="25">
        <f>X58/X56</f>
        <v>0.51807228915662651</v>
      </c>
    </row>
    <row r="65" spans="1:24" ht="18" customHeight="1">
      <c r="A65" s="89" t="s">
        <v>38</v>
      </c>
      <c r="B65" s="41">
        <f t="shared" ref="B65:V65" si="17">SUM(B63:B64)</f>
        <v>1</v>
      </c>
      <c r="C65" s="41">
        <f t="shared" si="17"/>
        <v>1</v>
      </c>
      <c r="D65" s="41">
        <f t="shared" si="17"/>
        <v>1</v>
      </c>
      <c r="E65" s="41">
        <f t="shared" si="17"/>
        <v>1</v>
      </c>
      <c r="F65" s="41">
        <f t="shared" si="17"/>
        <v>1</v>
      </c>
      <c r="G65" s="41">
        <f t="shared" si="17"/>
        <v>1</v>
      </c>
      <c r="H65" s="41">
        <f t="shared" si="17"/>
        <v>1</v>
      </c>
      <c r="I65" s="41">
        <f t="shared" si="17"/>
        <v>1</v>
      </c>
      <c r="J65" s="41">
        <f t="shared" si="17"/>
        <v>1</v>
      </c>
      <c r="K65" s="41">
        <f t="shared" si="17"/>
        <v>1</v>
      </c>
      <c r="L65" s="41">
        <f t="shared" si="17"/>
        <v>1</v>
      </c>
      <c r="M65" s="41">
        <f t="shared" si="17"/>
        <v>1</v>
      </c>
      <c r="N65" s="41">
        <f t="shared" si="17"/>
        <v>1</v>
      </c>
      <c r="O65" s="41">
        <f t="shared" si="17"/>
        <v>1</v>
      </c>
      <c r="P65" s="41">
        <f t="shared" si="17"/>
        <v>1</v>
      </c>
      <c r="Q65" s="41">
        <f t="shared" si="17"/>
        <v>1</v>
      </c>
      <c r="R65" s="41">
        <f t="shared" si="17"/>
        <v>1</v>
      </c>
      <c r="S65" s="41">
        <f t="shared" si="17"/>
        <v>1</v>
      </c>
      <c r="T65" s="41">
        <f t="shared" si="17"/>
        <v>1</v>
      </c>
      <c r="U65" s="41">
        <f t="shared" si="17"/>
        <v>1</v>
      </c>
      <c r="V65" s="41">
        <f t="shared" si="17"/>
        <v>1</v>
      </c>
      <c r="W65" s="41">
        <f>SUM(W63:W64)</f>
        <v>1</v>
      </c>
      <c r="X65" s="41">
        <f>SUM(X63:X64)</f>
        <v>1</v>
      </c>
    </row>
    <row r="66" spans="1:24" ht="18" customHeight="1">
      <c r="A66" s="19" t="s">
        <v>52</v>
      </c>
      <c r="B66" s="14"/>
      <c r="C66" s="14"/>
      <c r="D66" s="8"/>
      <c r="E66" s="8"/>
      <c r="F66" s="8"/>
      <c r="G66" s="8"/>
    </row>
    <row r="67" spans="1:24" ht="18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4" ht="18" customHeight="1">
      <c r="A68" s="34"/>
      <c r="B68" s="34"/>
      <c r="C68" s="34"/>
      <c r="D68" s="33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4" ht="18" customHeight="1">
      <c r="A69" s="34"/>
      <c r="B69" s="34"/>
      <c r="C69" s="34"/>
      <c r="D69" s="33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4" ht="18" customHeight="1">
      <c r="A70" s="34"/>
      <c r="B70" s="34"/>
      <c r="C70" s="34"/>
      <c r="D70" s="33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4" ht="18" customHeight="1">
      <c r="A71" s="34"/>
      <c r="B71" s="34"/>
      <c r="C71" s="34"/>
      <c r="D71" s="33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4" ht="18" customHeight="1">
      <c r="A72" s="34"/>
      <c r="B72" s="34"/>
      <c r="C72" s="34"/>
      <c r="D72" s="33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4" ht="18" customHeight="1">
      <c r="A73" s="34"/>
      <c r="B73" s="34"/>
      <c r="C73" s="34"/>
      <c r="D73" s="33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4" ht="18" customHeight="1">
      <c r="A74" s="34"/>
      <c r="B74" s="34"/>
      <c r="C74" s="34"/>
      <c r="D74" s="33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4" ht="18" customHeight="1">
      <c r="A75" s="34"/>
      <c r="B75" s="34"/>
      <c r="C75" s="34"/>
      <c r="D75" s="33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9"/>
  <sheetViews>
    <sheetView zoomScale="80" zoomScaleNormal="80" zoomScalePageLayoutView="80" workbookViewId="0">
      <selection activeCell="F56" sqref="F56"/>
    </sheetView>
  </sheetViews>
  <sheetFormatPr defaultColWidth="10.875" defaultRowHeight="15"/>
  <cols>
    <col min="1" max="1" width="27.125" style="5" customWidth="1"/>
    <col min="2" max="3" width="10.875" style="5" customWidth="1"/>
    <col min="4" max="16384" width="10.875" style="5"/>
  </cols>
  <sheetData>
    <row r="1" spans="1:23" ht="30" customHeight="1">
      <c r="A1" s="43" t="s">
        <v>0</v>
      </c>
      <c r="B1" s="43"/>
      <c r="C1" s="43"/>
    </row>
    <row r="2" spans="1:23" ht="30" customHeight="1">
      <c r="A2" s="44" t="s">
        <v>5</v>
      </c>
      <c r="B2" s="44"/>
      <c r="C2" s="44"/>
    </row>
    <row r="3" spans="1:23" ht="18" customHeight="1"/>
    <row r="4" spans="1:23" ht="18" customHeight="1"/>
    <row r="5" spans="1:23" ht="18" customHeight="1">
      <c r="A5" s="33" t="s">
        <v>68</v>
      </c>
      <c r="B5" s="33"/>
      <c r="C5" s="33"/>
    </row>
    <row r="6" spans="1:23" ht="18" customHeight="1"/>
    <row r="7" spans="1:23" ht="18" customHeight="1">
      <c r="A7" s="80" t="s">
        <v>14</v>
      </c>
      <c r="B7" s="81">
        <v>2001</v>
      </c>
      <c r="C7" s="81">
        <v>2002</v>
      </c>
      <c r="D7" s="81">
        <v>2003</v>
      </c>
      <c r="E7" s="81">
        <v>2004</v>
      </c>
      <c r="F7" s="81">
        <v>2005</v>
      </c>
      <c r="G7" s="81">
        <v>2006</v>
      </c>
      <c r="H7" s="81">
        <v>2007</v>
      </c>
      <c r="I7" s="81">
        <v>2008</v>
      </c>
      <c r="J7" s="81">
        <v>2009</v>
      </c>
      <c r="K7" s="81">
        <v>2010</v>
      </c>
      <c r="L7" s="81">
        <v>2011</v>
      </c>
      <c r="M7" s="81">
        <v>2012</v>
      </c>
      <c r="N7" s="81">
        <v>2013</v>
      </c>
      <c r="O7" s="81">
        <v>2014</v>
      </c>
      <c r="P7" s="81">
        <v>2015</v>
      </c>
      <c r="Q7" s="81">
        <v>2016</v>
      </c>
      <c r="R7" s="81">
        <v>2017</v>
      </c>
      <c r="S7" s="81">
        <v>2018</v>
      </c>
      <c r="T7" s="81">
        <v>2019</v>
      </c>
      <c r="U7" s="81">
        <v>2020</v>
      </c>
      <c r="V7" s="81">
        <v>2021</v>
      </c>
      <c r="W7" s="81">
        <v>2022</v>
      </c>
    </row>
    <row r="8" spans="1:23" ht="18" customHeight="1">
      <c r="A8" s="47" t="s">
        <v>69</v>
      </c>
      <c r="B8" s="53">
        <f>'Nacionalidad (esp-extr)'!C8-'Nacionalidad (esp-extr)'!B8</f>
        <v>-42</v>
      </c>
      <c r="C8" s="53">
        <f>'Nacionalidad (esp-extr)'!D8-'Nacionalidad (esp-extr)'!C8</f>
        <v>-65</v>
      </c>
      <c r="D8" s="53">
        <f>'Nacionalidad (esp-extr)'!E8-'Nacionalidad (esp-extr)'!D8</f>
        <v>-29</v>
      </c>
      <c r="E8" s="53">
        <f>'Nacionalidad (esp-extr)'!F8-'Nacionalidad (esp-extr)'!E8</f>
        <v>39</v>
      </c>
      <c r="F8" s="53">
        <f>'Nacionalidad (esp-extr)'!G8-'Nacionalidad (esp-extr)'!F8</f>
        <v>111</v>
      </c>
      <c r="G8" s="53">
        <f>'Nacionalidad (esp-extr)'!H8-'Nacionalidad (esp-extr)'!G8</f>
        <v>10</v>
      </c>
      <c r="H8" s="53">
        <f>'Nacionalidad (esp-extr)'!I8-'Nacionalidad (esp-extr)'!H8</f>
        <v>195</v>
      </c>
      <c r="I8" s="53">
        <f>'Nacionalidad (esp-extr)'!J8-'Nacionalidad (esp-extr)'!I8</f>
        <v>71</v>
      </c>
      <c r="J8" s="53">
        <f>'Nacionalidad (esp-extr)'!K8-'Nacionalidad (esp-extr)'!J8</f>
        <v>17</v>
      </c>
      <c r="K8" s="53">
        <f>'Nacionalidad (esp-extr)'!L8-'Nacionalidad (esp-extr)'!K8</f>
        <v>27</v>
      </c>
      <c r="L8" s="53">
        <f>'Nacionalidad (esp-extr)'!M8-'Nacionalidad (esp-extr)'!L8</f>
        <v>39</v>
      </c>
      <c r="M8" s="53">
        <f>'Nacionalidad (esp-extr)'!N8-'Nacionalidad (esp-extr)'!M8</f>
        <v>-26</v>
      </c>
      <c r="N8" s="53">
        <f>'Nacionalidad (esp-extr)'!O8-'Nacionalidad (esp-extr)'!N8</f>
        <v>-174</v>
      </c>
      <c r="O8" s="53">
        <f>'Nacionalidad (esp-extr)'!P8-'Nacionalidad (esp-extr)'!O8</f>
        <v>-193</v>
      </c>
      <c r="P8" s="53">
        <f>'Nacionalidad (esp-extr)'!Q8-'Nacionalidad (esp-extr)'!P8</f>
        <v>-92</v>
      </c>
      <c r="Q8" s="53">
        <f>'Nacionalidad (esp-extr)'!R8-'Nacionalidad (esp-extr)'!Q8</f>
        <v>-146</v>
      </c>
      <c r="R8" s="53">
        <f>'Nacionalidad (esp-extr)'!S8-'Nacionalidad (esp-extr)'!R8</f>
        <v>-166</v>
      </c>
      <c r="S8" s="53">
        <f>'Nacionalidad (esp-extr)'!T8-'Nacionalidad (esp-extr)'!S8</f>
        <v>41</v>
      </c>
      <c r="T8" s="53">
        <f>'Nacionalidad (esp-extr)'!U8-'Nacionalidad (esp-extr)'!T8</f>
        <v>69</v>
      </c>
      <c r="U8" s="53">
        <f>'Nacionalidad (esp-extr)'!V8-'Nacionalidad (esp-extr)'!U8</f>
        <v>4</v>
      </c>
      <c r="V8" s="53">
        <f>'Nacionalidad (esp-extr)'!W8-'Nacionalidad (esp-extr)'!V8</f>
        <v>65</v>
      </c>
      <c r="W8" s="53">
        <f>'Nacionalidad (esp-extr)'!X8-'Nacionalidad (esp-extr)'!W8</f>
        <v>56</v>
      </c>
    </row>
    <row r="9" spans="1:23" ht="18" customHeight="1">
      <c r="A9" s="46" t="s">
        <v>70</v>
      </c>
      <c r="B9" s="6">
        <f>'Nacionalidad (esp-extr)'!C9-'Nacionalidad (esp-extr)'!B9</f>
        <v>-71</v>
      </c>
      <c r="C9" s="6">
        <f>'Nacionalidad (esp-extr)'!D9-'Nacionalidad (esp-extr)'!C9</f>
        <v>-104</v>
      </c>
      <c r="D9" s="6">
        <f>'Nacionalidad (esp-extr)'!E9-'Nacionalidad (esp-extr)'!D9</f>
        <v>-50</v>
      </c>
      <c r="E9" s="6">
        <f>'Nacionalidad (esp-extr)'!F9-'Nacionalidad (esp-extr)'!E9</f>
        <v>2</v>
      </c>
      <c r="F9" s="6">
        <f>'Nacionalidad (esp-extr)'!G9-'Nacionalidad (esp-extr)'!F9</f>
        <v>31</v>
      </c>
      <c r="G9" s="6">
        <f>'Nacionalidad (esp-extr)'!H9-'Nacionalidad (esp-extr)'!G9</f>
        <v>-34</v>
      </c>
      <c r="H9" s="6">
        <f>'Nacionalidad (esp-extr)'!I9-'Nacionalidad (esp-extr)'!H9</f>
        <v>148</v>
      </c>
      <c r="I9" s="6">
        <f>'Nacionalidad (esp-extr)'!J9-'Nacionalidad (esp-extr)'!I9</f>
        <v>-17</v>
      </c>
      <c r="J9" s="6">
        <f>'Nacionalidad (esp-extr)'!K9-'Nacionalidad (esp-extr)'!J9</f>
        <v>2</v>
      </c>
      <c r="K9" s="6">
        <f>'Nacionalidad (esp-extr)'!L9-'Nacionalidad (esp-extr)'!K9</f>
        <v>18</v>
      </c>
      <c r="L9" s="6">
        <f>'Nacionalidad (esp-extr)'!M9-'Nacionalidad (esp-extr)'!L9</f>
        <v>52</v>
      </c>
      <c r="M9" s="6">
        <f>'Nacionalidad (esp-extr)'!N9-'Nacionalidad (esp-extr)'!M9</f>
        <v>-22</v>
      </c>
      <c r="N9" s="6">
        <f>'Nacionalidad (esp-extr)'!O9-'Nacionalidad (esp-extr)'!N9</f>
        <v>-134</v>
      </c>
      <c r="O9" s="6">
        <f>'Nacionalidad (esp-extr)'!P9-'Nacionalidad (esp-extr)'!O9</f>
        <v>-130</v>
      </c>
      <c r="P9" s="6">
        <f>'Nacionalidad (esp-extr)'!Q9-'Nacionalidad (esp-extr)'!P9</f>
        <v>-77</v>
      </c>
      <c r="Q9" s="6">
        <f>'Nacionalidad (esp-extr)'!R9-'Nacionalidad (esp-extr)'!Q9</f>
        <v>-133</v>
      </c>
      <c r="R9" s="6">
        <f>'Nacionalidad (esp-extr)'!S9-'Nacionalidad (esp-extr)'!R9</f>
        <v>-134</v>
      </c>
      <c r="S9" s="6">
        <f>'Nacionalidad (esp-extr)'!T9-'Nacionalidad (esp-extr)'!S9</f>
        <v>15</v>
      </c>
      <c r="T9" s="6">
        <f>'Nacionalidad (esp-extr)'!U9-'Nacionalidad (esp-extr)'!T9</f>
        <v>66</v>
      </c>
      <c r="U9" s="6">
        <f>'Nacionalidad (esp-extr)'!V9-'Nacionalidad (esp-extr)'!U9</f>
        <v>11</v>
      </c>
      <c r="V9" s="6">
        <f>'Nacionalidad (esp-extr)'!W9-'Nacionalidad (esp-extr)'!V9</f>
        <v>81</v>
      </c>
      <c r="W9" s="6">
        <f>'Nacionalidad (esp-extr)'!X9-'Nacionalidad (esp-extr)'!W9</f>
        <v>68</v>
      </c>
    </row>
    <row r="10" spans="1:23" ht="18" customHeight="1">
      <c r="A10" s="48" t="s">
        <v>71</v>
      </c>
      <c r="B10" s="45">
        <f>'Nacionalidad (esp-extr)'!C10-'Nacionalidad (esp-extr)'!B10</f>
        <v>29</v>
      </c>
      <c r="C10" s="45">
        <f>'Nacionalidad (esp-extr)'!D10-'Nacionalidad (esp-extr)'!C10</f>
        <v>39</v>
      </c>
      <c r="D10" s="45">
        <f>'Nacionalidad (esp-extr)'!E10-'Nacionalidad (esp-extr)'!D10</f>
        <v>21</v>
      </c>
      <c r="E10" s="45">
        <f>'Nacionalidad (esp-extr)'!F10-'Nacionalidad (esp-extr)'!E10</f>
        <v>37</v>
      </c>
      <c r="F10" s="45">
        <f>'Nacionalidad (esp-extr)'!G10-'Nacionalidad (esp-extr)'!F10</f>
        <v>80</v>
      </c>
      <c r="G10" s="45">
        <f>'Nacionalidad (esp-extr)'!H10-'Nacionalidad (esp-extr)'!G10</f>
        <v>44</v>
      </c>
      <c r="H10" s="45">
        <f>'Nacionalidad (esp-extr)'!I10-'Nacionalidad (esp-extr)'!H10</f>
        <v>47</v>
      </c>
      <c r="I10" s="45">
        <f>'Nacionalidad (esp-extr)'!J10-'Nacionalidad (esp-extr)'!I10</f>
        <v>88</v>
      </c>
      <c r="J10" s="45">
        <f>'Nacionalidad (esp-extr)'!K10-'Nacionalidad (esp-extr)'!J10</f>
        <v>15</v>
      </c>
      <c r="K10" s="45">
        <f>'Nacionalidad (esp-extr)'!L10-'Nacionalidad (esp-extr)'!K10</f>
        <v>9</v>
      </c>
      <c r="L10" s="45">
        <f>'Nacionalidad (esp-extr)'!M10-'Nacionalidad (esp-extr)'!L10</f>
        <v>-13</v>
      </c>
      <c r="M10" s="45">
        <f>'Nacionalidad (esp-extr)'!N10-'Nacionalidad (esp-extr)'!M10</f>
        <v>-4</v>
      </c>
      <c r="N10" s="45">
        <f>'Nacionalidad (esp-extr)'!O10-'Nacionalidad (esp-extr)'!N10</f>
        <v>-40</v>
      </c>
      <c r="O10" s="45">
        <f>'Nacionalidad (esp-extr)'!P10-'Nacionalidad (esp-extr)'!O10</f>
        <v>-63</v>
      </c>
      <c r="P10" s="45">
        <f>'Nacionalidad (esp-extr)'!Q10-'Nacionalidad (esp-extr)'!P10</f>
        <v>-15</v>
      </c>
      <c r="Q10" s="45">
        <f>'Nacionalidad (esp-extr)'!R10-'Nacionalidad (esp-extr)'!Q10</f>
        <v>-13</v>
      </c>
      <c r="R10" s="45">
        <f>'Nacionalidad (esp-extr)'!S10-'Nacionalidad (esp-extr)'!R10</f>
        <v>-32</v>
      </c>
      <c r="S10" s="45">
        <f>'Nacionalidad (esp-extr)'!T10-'Nacionalidad (esp-extr)'!S10</f>
        <v>26</v>
      </c>
      <c r="T10" s="45">
        <f>'Nacionalidad (esp-extr)'!U10-'Nacionalidad (esp-extr)'!T10</f>
        <v>3</v>
      </c>
      <c r="U10" s="45">
        <f>'Nacionalidad (esp-extr)'!V10-'Nacionalidad (esp-extr)'!U10</f>
        <v>-7</v>
      </c>
      <c r="V10" s="45">
        <f>'Nacionalidad (esp-extr)'!W10-'Nacionalidad (esp-extr)'!V10</f>
        <v>-16</v>
      </c>
      <c r="W10" s="45">
        <f>'Nacionalidad (esp-extr)'!X10-'Nacionalidad (esp-extr)'!W10</f>
        <v>-12</v>
      </c>
    </row>
    <row r="11" spans="1:23" ht="18" customHeight="1">
      <c r="A11" s="32" t="s">
        <v>47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8" customHeight="1"/>
    <row r="13" spans="1:23" ht="18" customHeight="1"/>
    <row r="14" spans="1:23" ht="18" customHeight="1">
      <c r="A14" s="80" t="s">
        <v>48</v>
      </c>
      <c r="B14" s="81">
        <v>2001</v>
      </c>
      <c r="C14" s="81">
        <v>2002</v>
      </c>
      <c r="D14" s="81">
        <v>2003</v>
      </c>
      <c r="E14" s="81">
        <v>2004</v>
      </c>
      <c r="F14" s="81">
        <v>2005</v>
      </c>
      <c r="G14" s="81">
        <v>2006</v>
      </c>
      <c r="H14" s="81">
        <v>2007</v>
      </c>
      <c r="I14" s="81">
        <v>2008</v>
      </c>
      <c r="J14" s="81">
        <v>2009</v>
      </c>
      <c r="K14" s="81">
        <v>2010</v>
      </c>
      <c r="L14" s="81">
        <v>2011</v>
      </c>
      <c r="M14" s="81">
        <v>2012</v>
      </c>
      <c r="N14" s="81">
        <v>2013</v>
      </c>
      <c r="O14" s="81">
        <v>2014</v>
      </c>
      <c r="P14" s="81">
        <v>2015</v>
      </c>
      <c r="Q14" s="81">
        <v>2016</v>
      </c>
      <c r="R14" s="81">
        <v>2017</v>
      </c>
      <c r="S14" s="81">
        <v>2018</v>
      </c>
      <c r="T14" s="81">
        <v>2019</v>
      </c>
      <c r="U14" s="81">
        <v>2020</v>
      </c>
      <c r="V14" s="81">
        <v>2021</v>
      </c>
      <c r="W14" s="81">
        <v>2022</v>
      </c>
    </row>
    <row r="15" spans="1:23" ht="18" customHeight="1">
      <c r="A15" s="27" t="s">
        <v>69</v>
      </c>
      <c r="B15" s="53">
        <f>'Nacionalidad (esp-extr)'!C15-'Nacionalidad (esp-extr)'!B15</f>
        <v>-32</v>
      </c>
      <c r="C15" s="53">
        <f>'Nacionalidad (esp-extr)'!D15-'Nacionalidad (esp-extr)'!C15</f>
        <v>-33</v>
      </c>
      <c r="D15" s="53">
        <f>'Nacionalidad (esp-extr)'!E15-'Nacionalidad (esp-extr)'!D15</f>
        <v>-15</v>
      </c>
      <c r="E15" s="53">
        <f>'Nacionalidad (esp-extr)'!F15-'Nacionalidad (esp-extr)'!E15</f>
        <v>28</v>
      </c>
      <c r="F15" s="53">
        <f>'Nacionalidad (esp-extr)'!G15-'Nacionalidad (esp-extr)'!F15</f>
        <v>45</v>
      </c>
      <c r="G15" s="53">
        <f>'Nacionalidad (esp-extr)'!H15-'Nacionalidad (esp-extr)'!G15</f>
        <v>8</v>
      </c>
      <c r="H15" s="53">
        <f>'Nacionalidad (esp-extr)'!I15-'Nacionalidad (esp-extr)'!H15</f>
        <v>91</v>
      </c>
      <c r="I15" s="53">
        <f>'Nacionalidad (esp-extr)'!J15-'Nacionalidad (esp-extr)'!I15</f>
        <v>45</v>
      </c>
      <c r="J15" s="53">
        <f>'Nacionalidad (esp-extr)'!K15-'Nacionalidad (esp-extr)'!J15</f>
        <v>16</v>
      </c>
      <c r="K15" s="53">
        <f>'Nacionalidad (esp-extr)'!L15-'Nacionalidad (esp-extr)'!K15</f>
        <v>-1</v>
      </c>
      <c r="L15" s="53">
        <f>'Nacionalidad (esp-extr)'!M15-'Nacionalidad (esp-extr)'!L15</f>
        <v>47</v>
      </c>
      <c r="M15" s="53">
        <f>'Nacionalidad (esp-extr)'!N15-'Nacionalidad (esp-extr)'!M15</f>
        <v>-34</v>
      </c>
      <c r="N15" s="53">
        <f>'Nacionalidad (esp-extr)'!O15-'Nacionalidad (esp-extr)'!N15</f>
        <v>-66</v>
      </c>
      <c r="O15" s="53">
        <f>'Nacionalidad (esp-extr)'!P15-'Nacionalidad (esp-extr)'!O15</f>
        <v>-123</v>
      </c>
      <c r="P15" s="53">
        <f>'Nacionalidad (esp-extr)'!Q15-'Nacionalidad (esp-extr)'!P15</f>
        <v>-31</v>
      </c>
      <c r="Q15" s="53">
        <f>'Nacionalidad (esp-extr)'!R15-'Nacionalidad (esp-extr)'!Q15</f>
        <v>-46</v>
      </c>
      <c r="R15" s="53">
        <f>'Nacionalidad (esp-extr)'!S15-'Nacionalidad (esp-extr)'!R15</f>
        <v>-71</v>
      </c>
      <c r="S15" s="53">
        <f>'Nacionalidad (esp-extr)'!T15-'Nacionalidad (esp-extr)'!S15</f>
        <v>20</v>
      </c>
      <c r="T15" s="53">
        <f>'Nacionalidad (esp-extr)'!U15-'Nacionalidad (esp-extr)'!T15</f>
        <v>55</v>
      </c>
      <c r="U15" s="53">
        <f>'Nacionalidad (esp-extr)'!V15-'Nacionalidad (esp-extr)'!U15</f>
        <v>4</v>
      </c>
      <c r="V15" s="53">
        <f>'Nacionalidad (esp-extr)'!W15-'Nacionalidad (esp-extr)'!V15</f>
        <v>34</v>
      </c>
      <c r="W15" s="53">
        <f>'Nacionalidad (esp-extr)'!X15-'Nacionalidad (esp-extr)'!W15</f>
        <v>46</v>
      </c>
    </row>
    <row r="16" spans="1:23" ht="18" customHeight="1">
      <c r="A16" s="28" t="s">
        <v>70</v>
      </c>
      <c r="B16" s="6">
        <f>'Nacionalidad (esp-extr)'!C16-'Nacionalidad (esp-extr)'!B16</f>
        <v>-43</v>
      </c>
      <c r="C16" s="6">
        <f>'Nacionalidad (esp-extr)'!D16-'Nacionalidad (esp-extr)'!C16</f>
        <v>-50</v>
      </c>
      <c r="D16" s="6">
        <f>'Nacionalidad (esp-extr)'!E16-'Nacionalidad (esp-extr)'!D16</f>
        <v>-32</v>
      </c>
      <c r="E16" s="6">
        <f>'Nacionalidad (esp-extr)'!F16-'Nacionalidad (esp-extr)'!E16</f>
        <v>13</v>
      </c>
      <c r="F16" s="6">
        <f>'Nacionalidad (esp-extr)'!G16-'Nacionalidad (esp-extr)'!F16</f>
        <v>1</v>
      </c>
      <c r="G16" s="6">
        <f>'Nacionalidad (esp-extr)'!H16-'Nacionalidad (esp-extr)'!G16</f>
        <v>-23</v>
      </c>
      <c r="H16" s="6">
        <f>'Nacionalidad (esp-extr)'!I16-'Nacionalidad (esp-extr)'!H16</f>
        <v>72</v>
      </c>
      <c r="I16" s="6">
        <f>'Nacionalidad (esp-extr)'!J16-'Nacionalidad (esp-extr)'!I16</f>
        <v>-3</v>
      </c>
      <c r="J16" s="6">
        <f>'Nacionalidad (esp-extr)'!K16-'Nacionalidad (esp-extr)'!J16</f>
        <v>16</v>
      </c>
      <c r="K16" s="6">
        <f>'Nacionalidad (esp-extr)'!L16-'Nacionalidad (esp-extr)'!K16</f>
        <v>-2</v>
      </c>
      <c r="L16" s="6">
        <f>'Nacionalidad (esp-extr)'!M16-'Nacionalidad (esp-extr)'!L16</f>
        <v>54</v>
      </c>
      <c r="M16" s="6">
        <f>'Nacionalidad (esp-extr)'!N16-'Nacionalidad (esp-extr)'!M16</f>
        <v>-15</v>
      </c>
      <c r="N16" s="6">
        <f>'Nacionalidad (esp-extr)'!O16-'Nacionalidad (esp-extr)'!N16</f>
        <v>-51</v>
      </c>
      <c r="O16" s="6">
        <f>'Nacionalidad (esp-extr)'!P16-'Nacionalidad (esp-extr)'!O16</f>
        <v>-85</v>
      </c>
      <c r="P16" s="6">
        <f>'Nacionalidad (esp-extr)'!Q16-'Nacionalidad (esp-extr)'!P16</f>
        <v>-26</v>
      </c>
      <c r="Q16" s="6">
        <f>'Nacionalidad (esp-extr)'!R16-'Nacionalidad (esp-extr)'!Q16</f>
        <v>-40</v>
      </c>
      <c r="R16" s="6">
        <f>'Nacionalidad (esp-extr)'!S16-'Nacionalidad (esp-extr)'!R16</f>
        <v>-57</v>
      </c>
      <c r="S16" s="6">
        <f>'Nacionalidad (esp-extr)'!T16-'Nacionalidad (esp-extr)'!S16</f>
        <v>5</v>
      </c>
      <c r="T16" s="6">
        <f>'Nacionalidad (esp-extr)'!U16-'Nacionalidad (esp-extr)'!T16</f>
        <v>47</v>
      </c>
      <c r="U16" s="6">
        <f>'Nacionalidad (esp-extr)'!V16-'Nacionalidad (esp-extr)'!U16</f>
        <v>9</v>
      </c>
      <c r="V16" s="6">
        <f>'Nacionalidad (esp-extr)'!W16-'Nacionalidad (esp-extr)'!V16</f>
        <v>35</v>
      </c>
      <c r="W16" s="6">
        <f>'Nacionalidad (esp-extr)'!X16-'Nacionalidad (esp-extr)'!W16</f>
        <v>53</v>
      </c>
    </row>
    <row r="17" spans="1:23" ht="18" customHeight="1">
      <c r="A17" s="30" t="s">
        <v>71</v>
      </c>
      <c r="B17" s="45">
        <f>'Nacionalidad (esp-extr)'!C17-'Nacionalidad (esp-extr)'!B17</f>
        <v>11</v>
      </c>
      <c r="C17" s="45">
        <f>'Nacionalidad (esp-extr)'!D17-'Nacionalidad (esp-extr)'!C17</f>
        <v>17</v>
      </c>
      <c r="D17" s="45">
        <f>'Nacionalidad (esp-extr)'!E17-'Nacionalidad (esp-extr)'!D17</f>
        <v>17</v>
      </c>
      <c r="E17" s="45">
        <f>'Nacionalidad (esp-extr)'!F17-'Nacionalidad (esp-extr)'!E17</f>
        <v>15</v>
      </c>
      <c r="F17" s="45">
        <f>'Nacionalidad (esp-extr)'!G17-'Nacionalidad (esp-extr)'!F17</f>
        <v>44</v>
      </c>
      <c r="G17" s="45">
        <f>'Nacionalidad (esp-extr)'!H17-'Nacionalidad (esp-extr)'!G17</f>
        <v>31</v>
      </c>
      <c r="H17" s="45">
        <f>'Nacionalidad (esp-extr)'!I17-'Nacionalidad (esp-extr)'!H17</f>
        <v>19</v>
      </c>
      <c r="I17" s="45">
        <f>'Nacionalidad (esp-extr)'!J17-'Nacionalidad (esp-extr)'!I17</f>
        <v>48</v>
      </c>
      <c r="J17" s="45">
        <f>'Nacionalidad (esp-extr)'!K17-'Nacionalidad (esp-extr)'!J17</f>
        <v>0</v>
      </c>
      <c r="K17" s="45">
        <f>'Nacionalidad (esp-extr)'!L17-'Nacionalidad (esp-extr)'!K17</f>
        <v>1</v>
      </c>
      <c r="L17" s="45">
        <f>'Nacionalidad (esp-extr)'!M17-'Nacionalidad (esp-extr)'!L17</f>
        <v>-7</v>
      </c>
      <c r="M17" s="45">
        <f>'Nacionalidad (esp-extr)'!N17-'Nacionalidad (esp-extr)'!M17</f>
        <v>-19</v>
      </c>
      <c r="N17" s="45">
        <f>'Nacionalidad (esp-extr)'!O17-'Nacionalidad (esp-extr)'!N17</f>
        <v>-15</v>
      </c>
      <c r="O17" s="45">
        <f>'Nacionalidad (esp-extr)'!P17-'Nacionalidad (esp-extr)'!O17</f>
        <v>-38</v>
      </c>
      <c r="P17" s="45">
        <f>'Nacionalidad (esp-extr)'!Q17-'Nacionalidad (esp-extr)'!P17</f>
        <v>-5</v>
      </c>
      <c r="Q17" s="45">
        <f>'Nacionalidad (esp-extr)'!R17-'Nacionalidad (esp-extr)'!Q17</f>
        <v>-6</v>
      </c>
      <c r="R17" s="45">
        <f>'Nacionalidad (esp-extr)'!S17-'Nacionalidad (esp-extr)'!R17</f>
        <v>-14</v>
      </c>
      <c r="S17" s="45">
        <f>'Nacionalidad (esp-extr)'!T17-'Nacionalidad (esp-extr)'!S17</f>
        <v>15</v>
      </c>
      <c r="T17" s="45">
        <f>'Nacionalidad (esp-extr)'!U17-'Nacionalidad (esp-extr)'!T17</f>
        <v>8</v>
      </c>
      <c r="U17" s="45">
        <f>'Nacionalidad (esp-extr)'!V17-'Nacionalidad (esp-extr)'!U17</f>
        <v>-5</v>
      </c>
      <c r="V17" s="45">
        <f>'Nacionalidad (esp-extr)'!W17-'Nacionalidad (esp-extr)'!V17</f>
        <v>-1</v>
      </c>
      <c r="W17" s="45">
        <f>'Nacionalidad (esp-extr)'!X17-'Nacionalidad (esp-extr)'!W17</f>
        <v>-7</v>
      </c>
    </row>
    <row r="18" spans="1:23" ht="18" customHeight="1">
      <c r="A18" s="32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8" customHeight="1"/>
    <row r="20" spans="1:23" ht="18" customHeight="1"/>
    <row r="21" spans="1:23" ht="18" customHeight="1">
      <c r="A21" s="80" t="s">
        <v>49</v>
      </c>
      <c r="B21" s="81">
        <v>2001</v>
      </c>
      <c r="C21" s="81">
        <v>2002</v>
      </c>
      <c r="D21" s="81">
        <v>2003</v>
      </c>
      <c r="E21" s="81">
        <v>2004</v>
      </c>
      <c r="F21" s="81">
        <v>2005</v>
      </c>
      <c r="G21" s="81">
        <v>2006</v>
      </c>
      <c r="H21" s="81">
        <v>2007</v>
      </c>
      <c r="I21" s="81">
        <v>2008</v>
      </c>
      <c r="J21" s="81">
        <v>2009</v>
      </c>
      <c r="K21" s="81">
        <v>2010</v>
      </c>
      <c r="L21" s="81">
        <v>2011</v>
      </c>
      <c r="M21" s="81">
        <v>2012</v>
      </c>
      <c r="N21" s="81">
        <v>2013</v>
      </c>
      <c r="O21" s="81">
        <v>2014</v>
      </c>
      <c r="P21" s="81">
        <v>2015</v>
      </c>
      <c r="Q21" s="81">
        <v>2016</v>
      </c>
      <c r="R21" s="81">
        <v>2017</v>
      </c>
      <c r="S21" s="81">
        <v>2018</v>
      </c>
      <c r="T21" s="81">
        <v>2019</v>
      </c>
      <c r="U21" s="81">
        <v>2020</v>
      </c>
      <c r="V21" s="81">
        <v>2021</v>
      </c>
      <c r="W21" s="81">
        <v>2022</v>
      </c>
    </row>
    <row r="22" spans="1:23" ht="18" customHeight="1">
      <c r="A22" s="27" t="s">
        <v>69</v>
      </c>
      <c r="B22" s="53">
        <f>'Nacionalidad (esp-extr)'!C22-'Nacionalidad (esp-extr)'!B22</f>
        <v>-10</v>
      </c>
      <c r="C22" s="53">
        <f>'Nacionalidad (esp-extr)'!D22-'Nacionalidad (esp-extr)'!C22</f>
        <v>-32</v>
      </c>
      <c r="D22" s="53">
        <f>'Nacionalidad (esp-extr)'!E22-'Nacionalidad (esp-extr)'!D22</f>
        <v>-14</v>
      </c>
      <c r="E22" s="53">
        <f>'Nacionalidad (esp-extr)'!F22-'Nacionalidad (esp-extr)'!E22</f>
        <v>11</v>
      </c>
      <c r="F22" s="53">
        <f>'Nacionalidad (esp-extr)'!G22-'Nacionalidad (esp-extr)'!F22</f>
        <v>66</v>
      </c>
      <c r="G22" s="53">
        <f>'Nacionalidad (esp-extr)'!H22-'Nacionalidad (esp-extr)'!G22</f>
        <v>2</v>
      </c>
      <c r="H22" s="53">
        <f>'Nacionalidad (esp-extr)'!I22-'Nacionalidad (esp-extr)'!H22</f>
        <v>104</v>
      </c>
      <c r="I22" s="53">
        <f>'Nacionalidad (esp-extr)'!J22-'Nacionalidad (esp-extr)'!I22</f>
        <v>26</v>
      </c>
      <c r="J22" s="53">
        <f>'Nacionalidad (esp-extr)'!K22-'Nacionalidad (esp-extr)'!J22</f>
        <v>1</v>
      </c>
      <c r="K22" s="53">
        <f>'Nacionalidad (esp-extr)'!L22-'Nacionalidad (esp-extr)'!K22</f>
        <v>28</v>
      </c>
      <c r="L22" s="53">
        <f>'Nacionalidad (esp-extr)'!M22-'Nacionalidad (esp-extr)'!L22</f>
        <v>-8</v>
      </c>
      <c r="M22" s="53">
        <f>'Nacionalidad (esp-extr)'!N22-'Nacionalidad (esp-extr)'!M22</f>
        <v>8</v>
      </c>
      <c r="N22" s="53">
        <f>'Nacionalidad (esp-extr)'!O22-'Nacionalidad (esp-extr)'!N22</f>
        <v>-108</v>
      </c>
      <c r="O22" s="53">
        <f>'Nacionalidad (esp-extr)'!P22-'Nacionalidad (esp-extr)'!O22</f>
        <v>-70</v>
      </c>
      <c r="P22" s="53">
        <f>'Nacionalidad (esp-extr)'!Q22-'Nacionalidad (esp-extr)'!P22</f>
        <v>-61</v>
      </c>
      <c r="Q22" s="53">
        <f>'Nacionalidad (esp-extr)'!R22-'Nacionalidad (esp-extr)'!Q22</f>
        <v>-100</v>
      </c>
      <c r="R22" s="53">
        <f>'Nacionalidad (esp-extr)'!S22-'Nacionalidad (esp-extr)'!R22</f>
        <v>-95</v>
      </c>
      <c r="S22" s="53">
        <f>'Nacionalidad (esp-extr)'!T22-'Nacionalidad (esp-extr)'!S22</f>
        <v>21</v>
      </c>
      <c r="T22" s="53">
        <f>'Nacionalidad (esp-extr)'!U22-'Nacionalidad (esp-extr)'!T22</f>
        <v>14</v>
      </c>
      <c r="U22" s="53">
        <f>'Nacionalidad (esp-extr)'!V22-'Nacionalidad (esp-extr)'!U22</f>
        <v>0</v>
      </c>
      <c r="V22" s="53">
        <f>'Nacionalidad (esp-extr)'!W22-'Nacionalidad (esp-extr)'!V22</f>
        <v>31</v>
      </c>
      <c r="W22" s="53">
        <f>'Nacionalidad (esp-extr)'!X22-'Nacionalidad (esp-extr)'!W22</f>
        <v>10</v>
      </c>
    </row>
    <row r="23" spans="1:23" ht="18" customHeight="1">
      <c r="A23" s="28" t="s">
        <v>70</v>
      </c>
      <c r="B23" s="6">
        <f>'Nacionalidad (esp-extr)'!C23-'Nacionalidad (esp-extr)'!B23</f>
        <v>-28</v>
      </c>
      <c r="C23" s="6">
        <f>'Nacionalidad (esp-extr)'!D23-'Nacionalidad (esp-extr)'!C23</f>
        <v>-54</v>
      </c>
      <c r="D23" s="6">
        <f>'Nacionalidad (esp-extr)'!E23-'Nacionalidad (esp-extr)'!D23</f>
        <v>-18</v>
      </c>
      <c r="E23" s="6">
        <f>'Nacionalidad (esp-extr)'!F23-'Nacionalidad (esp-extr)'!E23</f>
        <v>-11</v>
      </c>
      <c r="F23" s="6">
        <f>'Nacionalidad (esp-extr)'!G23-'Nacionalidad (esp-extr)'!F23</f>
        <v>30</v>
      </c>
      <c r="G23" s="6">
        <f>'Nacionalidad (esp-extr)'!H23-'Nacionalidad (esp-extr)'!G23</f>
        <v>-11</v>
      </c>
      <c r="H23" s="6">
        <f>'Nacionalidad (esp-extr)'!I23-'Nacionalidad (esp-extr)'!H23</f>
        <v>76</v>
      </c>
      <c r="I23" s="6">
        <f>'Nacionalidad (esp-extr)'!J23-'Nacionalidad (esp-extr)'!I23</f>
        <v>-14</v>
      </c>
      <c r="J23" s="6">
        <f>'Nacionalidad (esp-extr)'!K23-'Nacionalidad (esp-extr)'!J23</f>
        <v>-14</v>
      </c>
      <c r="K23" s="6">
        <f>'Nacionalidad (esp-extr)'!L23-'Nacionalidad (esp-extr)'!K23</f>
        <v>20</v>
      </c>
      <c r="L23" s="6">
        <f>'Nacionalidad (esp-extr)'!M23-'Nacionalidad (esp-extr)'!L23</f>
        <v>-2</v>
      </c>
      <c r="M23" s="6">
        <f>'Nacionalidad (esp-extr)'!N23-'Nacionalidad (esp-extr)'!M23</f>
        <v>-7</v>
      </c>
      <c r="N23" s="6">
        <f>'Nacionalidad (esp-extr)'!O23-'Nacionalidad (esp-extr)'!N23</f>
        <v>-83</v>
      </c>
      <c r="O23" s="6">
        <f>'Nacionalidad (esp-extr)'!P23-'Nacionalidad (esp-extr)'!O23</f>
        <v>-45</v>
      </c>
      <c r="P23" s="6">
        <f>'Nacionalidad (esp-extr)'!Q23-'Nacionalidad (esp-extr)'!P23</f>
        <v>-51</v>
      </c>
      <c r="Q23" s="6">
        <f>'Nacionalidad (esp-extr)'!R23-'Nacionalidad (esp-extr)'!Q23</f>
        <v>-93</v>
      </c>
      <c r="R23" s="6">
        <f>'Nacionalidad (esp-extr)'!S23-'Nacionalidad (esp-extr)'!R23</f>
        <v>-77</v>
      </c>
      <c r="S23" s="6">
        <f>'Nacionalidad (esp-extr)'!T23-'Nacionalidad (esp-extr)'!S23</f>
        <v>10</v>
      </c>
      <c r="T23" s="6">
        <f>'Nacionalidad (esp-extr)'!U23-'Nacionalidad (esp-extr)'!T23</f>
        <v>19</v>
      </c>
      <c r="U23" s="6">
        <f>'Nacionalidad (esp-extr)'!V23-'Nacionalidad (esp-extr)'!U23</f>
        <v>2</v>
      </c>
      <c r="V23" s="6">
        <f>'Nacionalidad (esp-extr)'!W23-'Nacionalidad (esp-extr)'!V23</f>
        <v>46</v>
      </c>
      <c r="W23" s="6">
        <f>'Nacionalidad (esp-extr)'!X23-'Nacionalidad (esp-extr)'!W23</f>
        <v>15</v>
      </c>
    </row>
    <row r="24" spans="1:23" ht="18" customHeight="1">
      <c r="A24" s="30" t="s">
        <v>71</v>
      </c>
      <c r="B24" s="45">
        <f>'Nacionalidad (esp-extr)'!C24-'Nacionalidad (esp-extr)'!B24</f>
        <v>18</v>
      </c>
      <c r="C24" s="45">
        <f>'Nacionalidad (esp-extr)'!D24-'Nacionalidad (esp-extr)'!C24</f>
        <v>22</v>
      </c>
      <c r="D24" s="45">
        <f>'Nacionalidad (esp-extr)'!E24-'Nacionalidad (esp-extr)'!D24</f>
        <v>4</v>
      </c>
      <c r="E24" s="45">
        <f>'Nacionalidad (esp-extr)'!F24-'Nacionalidad (esp-extr)'!E24</f>
        <v>22</v>
      </c>
      <c r="F24" s="45">
        <f>'Nacionalidad (esp-extr)'!G24-'Nacionalidad (esp-extr)'!F24</f>
        <v>36</v>
      </c>
      <c r="G24" s="45">
        <f>'Nacionalidad (esp-extr)'!H24-'Nacionalidad (esp-extr)'!G24</f>
        <v>13</v>
      </c>
      <c r="H24" s="45">
        <f>'Nacionalidad (esp-extr)'!I24-'Nacionalidad (esp-extr)'!H24</f>
        <v>28</v>
      </c>
      <c r="I24" s="45">
        <f>'Nacionalidad (esp-extr)'!J24-'Nacionalidad (esp-extr)'!I24</f>
        <v>40</v>
      </c>
      <c r="J24" s="45">
        <f>'Nacionalidad (esp-extr)'!K24-'Nacionalidad (esp-extr)'!J24</f>
        <v>15</v>
      </c>
      <c r="K24" s="45">
        <f>'Nacionalidad (esp-extr)'!L24-'Nacionalidad (esp-extr)'!K24</f>
        <v>8</v>
      </c>
      <c r="L24" s="45">
        <f>'Nacionalidad (esp-extr)'!M24-'Nacionalidad (esp-extr)'!L24</f>
        <v>-6</v>
      </c>
      <c r="M24" s="45">
        <f>'Nacionalidad (esp-extr)'!N24-'Nacionalidad (esp-extr)'!M24</f>
        <v>15</v>
      </c>
      <c r="N24" s="45">
        <f>'Nacionalidad (esp-extr)'!O24-'Nacionalidad (esp-extr)'!N24</f>
        <v>-25</v>
      </c>
      <c r="O24" s="45">
        <f>'Nacionalidad (esp-extr)'!P24-'Nacionalidad (esp-extr)'!O24</f>
        <v>-25</v>
      </c>
      <c r="P24" s="45">
        <f>'Nacionalidad (esp-extr)'!Q24-'Nacionalidad (esp-extr)'!P24</f>
        <v>-10</v>
      </c>
      <c r="Q24" s="45">
        <f>'Nacionalidad (esp-extr)'!R24-'Nacionalidad (esp-extr)'!Q24</f>
        <v>-7</v>
      </c>
      <c r="R24" s="45">
        <f>'Nacionalidad (esp-extr)'!S24-'Nacionalidad (esp-extr)'!R24</f>
        <v>-18</v>
      </c>
      <c r="S24" s="45">
        <f>'Nacionalidad (esp-extr)'!T24-'Nacionalidad (esp-extr)'!S24</f>
        <v>11</v>
      </c>
      <c r="T24" s="45">
        <f>'Nacionalidad (esp-extr)'!U24-'Nacionalidad (esp-extr)'!T24</f>
        <v>-5</v>
      </c>
      <c r="U24" s="45">
        <f>'Nacionalidad (esp-extr)'!V24-'Nacionalidad (esp-extr)'!U24</f>
        <v>-2</v>
      </c>
      <c r="V24" s="45">
        <f>'Nacionalidad (esp-extr)'!W24-'Nacionalidad (esp-extr)'!V24</f>
        <v>-15</v>
      </c>
      <c r="W24" s="45">
        <f>'Nacionalidad (esp-extr)'!X24-'Nacionalidad (esp-extr)'!W24</f>
        <v>-5</v>
      </c>
    </row>
    <row r="25" spans="1:23" ht="18" customHeight="1">
      <c r="A25" s="32" t="s">
        <v>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8" customHeight="1"/>
    <row r="27" spans="1:23" ht="18" customHeight="1"/>
    <row r="28" spans="1:23" ht="18" customHeight="1"/>
    <row r="29" spans="1:23" ht="18" customHeight="1">
      <c r="A29" s="33" t="s">
        <v>72</v>
      </c>
    </row>
    <row r="30" spans="1:23" ht="18" customHeight="1"/>
    <row r="31" spans="1:23" ht="18" customHeight="1">
      <c r="A31" s="80" t="s">
        <v>14</v>
      </c>
      <c r="B31" s="81">
        <v>2001</v>
      </c>
      <c r="C31" s="81">
        <v>2002</v>
      </c>
      <c r="D31" s="81">
        <v>2003</v>
      </c>
      <c r="E31" s="81">
        <v>2004</v>
      </c>
      <c r="F31" s="81">
        <v>2005</v>
      </c>
      <c r="G31" s="81">
        <v>2006</v>
      </c>
      <c r="H31" s="81">
        <v>2007</v>
      </c>
      <c r="I31" s="81">
        <v>2008</v>
      </c>
      <c r="J31" s="81">
        <v>2009</v>
      </c>
      <c r="K31" s="81">
        <v>2010</v>
      </c>
      <c r="L31" s="81">
        <v>2011</v>
      </c>
      <c r="M31" s="81">
        <v>2012</v>
      </c>
      <c r="N31" s="81">
        <v>2013</v>
      </c>
      <c r="O31" s="81">
        <v>2014</v>
      </c>
      <c r="P31" s="81">
        <v>2015</v>
      </c>
      <c r="Q31" s="81">
        <v>2016</v>
      </c>
      <c r="R31" s="81">
        <v>2017</v>
      </c>
      <c r="S31" s="81">
        <v>2018</v>
      </c>
      <c r="T31" s="81">
        <v>2019</v>
      </c>
      <c r="U31" s="81">
        <v>2020</v>
      </c>
      <c r="V31" s="81">
        <v>2021</v>
      </c>
      <c r="W31" s="81">
        <v>2022</v>
      </c>
    </row>
    <row r="32" spans="1:23" ht="18" customHeight="1">
      <c r="A32" s="47" t="s">
        <v>69</v>
      </c>
      <c r="B32" s="51">
        <f>('Nacionalidad (esp-extr)'!C8-'Nacionalidad (esp-extr)'!B8)/'Nacionalidad (esp-extr)'!B8</f>
        <v>-1.0079193664506839E-2</v>
      </c>
      <c r="C32" s="51">
        <f>('Nacionalidad (esp-extr)'!D8-'Nacionalidad (esp-extr)'!C8)/'Nacionalidad (esp-extr)'!C8</f>
        <v>-1.5757575757575758E-2</v>
      </c>
      <c r="D32" s="51">
        <f>('Nacionalidad (esp-extr)'!E8-'Nacionalidad (esp-extr)'!D8)/'Nacionalidad (esp-extr)'!D8</f>
        <v>-7.1428571428571426E-3</v>
      </c>
      <c r="E32" s="51">
        <f>('Nacionalidad (esp-extr)'!F8-'Nacionalidad (esp-extr)'!E8)/'Nacionalidad (esp-extr)'!E8</f>
        <v>9.6750186058050108E-3</v>
      </c>
      <c r="F32" s="51">
        <f>('Nacionalidad (esp-extr)'!G8-'Nacionalidad (esp-extr)'!F8)/'Nacionalidad (esp-extr)'!F8</f>
        <v>2.7272727272727271E-2</v>
      </c>
      <c r="G32" s="51">
        <f>('Nacionalidad (esp-extr)'!H8-'Nacionalidad (esp-extr)'!G8)/'Nacionalidad (esp-extr)'!G8</f>
        <v>2.3917723032767279E-3</v>
      </c>
      <c r="H32" s="51">
        <f>('Nacionalidad (esp-extr)'!I8-'Nacionalidad (esp-extr)'!H8)/'Nacionalidad (esp-extr)'!H8</f>
        <v>4.6528274874731566E-2</v>
      </c>
      <c r="I32" s="51">
        <f>('Nacionalidad (esp-extr)'!J8-'Nacionalidad (esp-extr)'!I8)/'Nacionalidad (esp-extr)'!I8</f>
        <v>1.6187870497036023E-2</v>
      </c>
      <c r="J32" s="51">
        <f>('Nacionalidad (esp-extr)'!K8-'Nacionalidad (esp-extr)'!J8)/'Nacionalidad (esp-extr)'!J8</f>
        <v>3.8142248148979132E-3</v>
      </c>
      <c r="K32" s="51">
        <f>('Nacionalidad (esp-extr)'!L8-'Nacionalidad (esp-extr)'!K8)/'Nacionalidad (esp-extr)'!K8</f>
        <v>6.0348681269557442E-3</v>
      </c>
      <c r="L32" s="51">
        <f>('Nacionalidad (esp-extr)'!M8-'Nacionalidad (esp-extr)'!L8)/'Nacionalidad (esp-extr)'!L8</f>
        <v>8.6647411686291941E-3</v>
      </c>
      <c r="M32" s="51">
        <f>('Nacionalidad (esp-extr)'!N8-'Nacionalidad (esp-extr)'!M8)/'Nacionalidad (esp-extr)'!M8</f>
        <v>-5.7268722466960352E-3</v>
      </c>
      <c r="N32" s="51">
        <f>('Nacionalidad (esp-extr)'!O8-'Nacionalidad (esp-extr)'!N8)/'Nacionalidad (esp-extr)'!N8</f>
        <v>-3.8546743464776254E-2</v>
      </c>
      <c r="O32" s="51">
        <f>('Nacionalidad (esp-extr)'!P8-'Nacionalidad (esp-extr)'!O8)/'Nacionalidad (esp-extr)'!O8</f>
        <v>-4.4470046082949306E-2</v>
      </c>
      <c r="P32" s="51">
        <f>('Nacionalidad (esp-extr)'!Q8-'Nacionalidad (esp-extr)'!P8)/'Nacionalidad (esp-extr)'!P8</f>
        <v>-2.2184711839884255E-2</v>
      </c>
      <c r="Q32" s="51">
        <f>('Nacionalidad (esp-extr)'!R8-'Nacionalidad (esp-extr)'!Q8)/'Nacionalidad (esp-extr)'!Q8</f>
        <v>-3.6004932182490755E-2</v>
      </c>
      <c r="R32" s="51">
        <f>('Nacionalidad (esp-extr)'!S8-'Nacionalidad (esp-extr)'!R8)/'Nacionalidad (esp-extr)'!R8</f>
        <v>-4.2466103862880529E-2</v>
      </c>
      <c r="S32" s="51">
        <f>('Nacionalidad (esp-extr)'!T8-'Nacionalidad (esp-extr)'!S8)/'Nacionalidad (esp-extr)'!S8</f>
        <v>1.0953780390061448E-2</v>
      </c>
      <c r="T32" s="51">
        <f>('Nacionalidad (esp-extr)'!U8-'Nacionalidad (esp-extr)'!T8)/'Nacionalidad (esp-extr)'!T8</f>
        <v>1.8234672304439745E-2</v>
      </c>
      <c r="U32" s="51">
        <f>('Nacionalidad (esp-extr)'!V8-'Nacionalidad (esp-extr)'!U8)/'Nacionalidad (esp-extr)'!U8</f>
        <v>1.0381520892810796E-3</v>
      </c>
      <c r="V32" s="51">
        <f>('Nacionalidad (esp-extr)'!W8-'Nacionalidad (esp-extr)'!V8)/'Nacionalidad (esp-extr)'!V8</f>
        <v>1.6852476017630284E-2</v>
      </c>
      <c r="W32" s="51">
        <f>('Nacionalidad (esp-extr)'!X8-'Nacionalidad (esp-extr)'!W8)/'Nacionalidad (esp-extr)'!W8</f>
        <v>1.4278429372768995E-2</v>
      </c>
    </row>
    <row r="33" spans="1:23" ht="18" customHeight="1">
      <c r="A33" s="46" t="s">
        <v>70</v>
      </c>
      <c r="B33" s="25">
        <f>('Nacionalidad (esp-extr)'!C9-'Nacionalidad (esp-extr)'!B9)/'Nacionalidad (esp-extr)'!B9</f>
        <v>-1.7145617000724464E-2</v>
      </c>
      <c r="C33" s="25">
        <f>('Nacionalidad (esp-extr)'!D9-'Nacionalidad (esp-extr)'!C9)/'Nacionalidad (esp-extr)'!C9</f>
        <v>-2.5552825552825554E-2</v>
      </c>
      <c r="D33" s="25">
        <f>('Nacionalidad (esp-extr)'!E9-'Nacionalidad (esp-extr)'!D9)/'Nacionalidad (esp-extr)'!D9</f>
        <v>-1.2607160867372668E-2</v>
      </c>
      <c r="E33" s="25">
        <f>('Nacionalidad (esp-extr)'!F9-'Nacionalidad (esp-extr)'!E9)/'Nacionalidad (esp-extr)'!E9</f>
        <v>5.1072522982635344E-4</v>
      </c>
      <c r="F33" s="25">
        <f>('Nacionalidad (esp-extr)'!G9-'Nacionalidad (esp-extr)'!F9)/'Nacionalidad (esp-extr)'!F9</f>
        <v>7.9122001020929048E-3</v>
      </c>
      <c r="G33" s="25">
        <f>('Nacionalidad (esp-extr)'!H9-'Nacionalidad (esp-extr)'!G9)/'Nacionalidad (esp-extr)'!G9</f>
        <v>-8.6097746264877182E-3</v>
      </c>
      <c r="H33" s="25">
        <f>('Nacionalidad (esp-extr)'!I9-'Nacionalidad (esp-extr)'!H9)/'Nacionalidad (esp-extr)'!H9</f>
        <v>3.7803320561941252E-2</v>
      </c>
      <c r="I33" s="25">
        <f>('Nacionalidad (esp-extr)'!J9-'Nacionalidad (esp-extr)'!I9)/'Nacionalidad (esp-extr)'!I9</f>
        <v>-4.1841004184100415E-3</v>
      </c>
      <c r="J33" s="25">
        <f>('Nacionalidad (esp-extr)'!K9-'Nacionalidad (esp-extr)'!J9)/'Nacionalidad (esp-extr)'!J9</f>
        <v>4.9431537320810673E-4</v>
      </c>
      <c r="K33" s="25">
        <f>('Nacionalidad (esp-extr)'!L9-'Nacionalidad (esp-extr)'!K9)/'Nacionalidad (esp-extr)'!K9</f>
        <v>4.4466403162055339E-3</v>
      </c>
      <c r="L33" s="25">
        <f>('Nacionalidad (esp-extr)'!M9-'Nacionalidad (esp-extr)'!L9)/'Nacionalidad (esp-extr)'!L9</f>
        <v>1.278898180029513E-2</v>
      </c>
      <c r="M33" s="25">
        <f>('Nacionalidad (esp-extr)'!N9-'Nacionalidad (esp-extr)'!M9)/'Nacionalidad (esp-extr)'!M9</f>
        <v>-5.3423992229237492E-3</v>
      </c>
      <c r="N33" s="25">
        <f>('Nacionalidad (esp-extr)'!O9-'Nacionalidad (esp-extr)'!N9)/'Nacionalidad (esp-extr)'!N9</f>
        <v>-3.271484375E-2</v>
      </c>
      <c r="O33" s="25">
        <f>('Nacionalidad (esp-extr)'!P9-'Nacionalidad (esp-extr)'!O9)/'Nacionalidad (esp-extr)'!O9</f>
        <v>-3.2811711256940941E-2</v>
      </c>
      <c r="P33" s="25">
        <f>('Nacionalidad (esp-extr)'!Q9-'Nacionalidad (esp-extr)'!P9)/'Nacionalidad (esp-extr)'!P9</f>
        <v>-2.0093945720250521E-2</v>
      </c>
      <c r="Q33" s="25">
        <f>('Nacionalidad (esp-extr)'!R9-'Nacionalidad (esp-extr)'!Q9)/'Nacionalidad (esp-extr)'!Q9</f>
        <v>-3.5419440745672437E-2</v>
      </c>
      <c r="R33" s="25">
        <f>('Nacionalidad (esp-extr)'!S9-'Nacionalidad (esp-extr)'!R9)/'Nacionalidad (esp-extr)'!R9</f>
        <v>-3.6996134732192161E-2</v>
      </c>
      <c r="S33" s="25">
        <f>('Nacionalidad (esp-extr)'!T9-'Nacionalidad (esp-extr)'!S9)/'Nacionalidad (esp-extr)'!S9</f>
        <v>4.3004587155963305E-3</v>
      </c>
      <c r="T33" s="25">
        <f>('Nacionalidad (esp-extr)'!U9-'Nacionalidad (esp-extr)'!T9)/'Nacionalidad (esp-extr)'!T9</f>
        <v>1.8840993434199257E-2</v>
      </c>
      <c r="U33" s="25">
        <f>('Nacionalidad (esp-extr)'!V9-'Nacionalidad (esp-extr)'!U9)/'Nacionalidad (esp-extr)'!U9</f>
        <v>3.0820958251611096E-3</v>
      </c>
      <c r="V33" s="25">
        <f>('Nacionalidad (esp-extr)'!W9-'Nacionalidad (esp-extr)'!V9)/'Nacionalidad (esp-extr)'!V9</f>
        <v>2.2625698324022347E-2</v>
      </c>
      <c r="W33" s="25">
        <f>('Nacionalidad (esp-extr)'!X9-'Nacionalidad (esp-extr)'!W9)/'Nacionalidad (esp-extr)'!W9</f>
        <v>1.8574160065555859E-2</v>
      </c>
    </row>
    <row r="34" spans="1:23" ht="18" customHeight="1">
      <c r="A34" s="48" t="s">
        <v>71</v>
      </c>
      <c r="B34" s="50">
        <f>('Nacionalidad (esp-extr)'!C10-'Nacionalidad (esp-extr)'!B10)/'Nacionalidad (esp-extr)'!B10</f>
        <v>1.1153846153846154</v>
      </c>
      <c r="C34" s="50">
        <f>('Nacionalidad (esp-extr)'!D10-'Nacionalidad (esp-extr)'!C10)/'Nacionalidad (esp-extr)'!C10</f>
        <v>0.70909090909090911</v>
      </c>
      <c r="D34" s="50">
        <f>('Nacionalidad (esp-extr)'!E10-'Nacionalidad (esp-extr)'!D10)/'Nacionalidad (esp-extr)'!D10</f>
        <v>0.22340425531914893</v>
      </c>
      <c r="E34" s="50">
        <f>('Nacionalidad (esp-extr)'!F10-'Nacionalidad (esp-extr)'!E10)/'Nacionalidad (esp-extr)'!E10</f>
        <v>0.32173913043478258</v>
      </c>
      <c r="F34" s="50">
        <f>('Nacionalidad (esp-extr)'!G10-'Nacionalidad (esp-extr)'!F10)/'Nacionalidad (esp-extr)'!F10</f>
        <v>0.52631578947368418</v>
      </c>
      <c r="G34" s="50">
        <f>('Nacionalidad (esp-extr)'!H10-'Nacionalidad (esp-extr)'!G10)/'Nacionalidad (esp-extr)'!G10</f>
        <v>0.18965517241379309</v>
      </c>
      <c r="H34" s="50">
        <f>('Nacionalidad (esp-extr)'!I10-'Nacionalidad (esp-extr)'!H10)/'Nacionalidad (esp-extr)'!H10</f>
        <v>0.17028985507246377</v>
      </c>
      <c r="I34" s="50">
        <f>('Nacionalidad (esp-extr)'!J10-'Nacionalidad (esp-extr)'!I10)/'Nacionalidad (esp-extr)'!I10</f>
        <v>0.27244582043343651</v>
      </c>
      <c r="J34" s="50">
        <f>('Nacionalidad (esp-extr)'!K10-'Nacionalidad (esp-extr)'!J10)/'Nacionalidad (esp-extr)'!J10</f>
        <v>3.6496350364963501E-2</v>
      </c>
      <c r="K34" s="50">
        <f>('Nacionalidad (esp-extr)'!L10-'Nacionalidad (esp-extr)'!K10)/'Nacionalidad (esp-extr)'!K10</f>
        <v>2.1126760563380281E-2</v>
      </c>
      <c r="L34" s="50">
        <f>('Nacionalidad (esp-extr)'!M10-'Nacionalidad (esp-extr)'!L10)/'Nacionalidad (esp-extr)'!L10</f>
        <v>-2.9885057471264367E-2</v>
      </c>
      <c r="M34" s="50">
        <f>('Nacionalidad (esp-extr)'!N10-'Nacionalidad (esp-extr)'!M10)/'Nacionalidad (esp-extr)'!M10</f>
        <v>-9.4786729857819912E-3</v>
      </c>
      <c r="N34" s="50">
        <f>('Nacionalidad (esp-extr)'!O10-'Nacionalidad (esp-extr)'!N10)/'Nacionalidad (esp-extr)'!N10</f>
        <v>-9.569377990430622E-2</v>
      </c>
      <c r="O34" s="50">
        <f>('Nacionalidad (esp-extr)'!P10-'Nacionalidad (esp-extr)'!O10)/'Nacionalidad (esp-extr)'!O10</f>
        <v>-0.16666666666666666</v>
      </c>
      <c r="P34" s="50">
        <f>('Nacionalidad (esp-extr)'!Q10-'Nacionalidad (esp-extr)'!P10)/'Nacionalidad (esp-extr)'!P10</f>
        <v>-4.7619047619047616E-2</v>
      </c>
      <c r="Q34" s="50">
        <f>('Nacionalidad (esp-extr)'!R10-'Nacionalidad (esp-extr)'!Q10)/'Nacionalidad (esp-extr)'!Q10</f>
        <v>-4.3333333333333335E-2</v>
      </c>
      <c r="R34" s="50">
        <f>('Nacionalidad (esp-extr)'!S10-'Nacionalidad (esp-extr)'!R10)/'Nacionalidad (esp-extr)'!R10</f>
        <v>-0.11149825783972125</v>
      </c>
      <c r="S34" s="50">
        <f>('Nacionalidad (esp-extr)'!T10-'Nacionalidad (esp-extr)'!S10)/'Nacionalidad (esp-extr)'!S10</f>
        <v>0.10196078431372549</v>
      </c>
      <c r="T34" s="50">
        <f>('Nacionalidad (esp-extr)'!U10-'Nacionalidad (esp-extr)'!T10)/'Nacionalidad (esp-extr)'!T10</f>
        <v>1.0676156583629894E-2</v>
      </c>
      <c r="U34" s="50">
        <f>('Nacionalidad (esp-extr)'!V10-'Nacionalidad (esp-extr)'!U10)/'Nacionalidad (esp-extr)'!U10</f>
        <v>-2.464788732394366E-2</v>
      </c>
      <c r="V34" s="50">
        <f>('Nacionalidad (esp-extr)'!W10-'Nacionalidad (esp-extr)'!V10)/'Nacionalidad (esp-extr)'!V10</f>
        <v>-5.7761732851985562E-2</v>
      </c>
      <c r="W34" s="50">
        <f>('Nacionalidad (esp-extr)'!X10-'Nacionalidad (esp-extr)'!W10)/'Nacionalidad (esp-extr)'!W10</f>
        <v>-4.5977011494252873E-2</v>
      </c>
    </row>
    <row r="35" spans="1:23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8" customHeight="1"/>
    <row r="37" spans="1:23" ht="18" customHeight="1"/>
    <row r="38" spans="1:23" ht="18" customHeight="1">
      <c r="A38" s="80" t="s">
        <v>48</v>
      </c>
      <c r="B38" s="81">
        <v>2001</v>
      </c>
      <c r="C38" s="81">
        <v>2002</v>
      </c>
      <c r="D38" s="81">
        <v>2003</v>
      </c>
      <c r="E38" s="81">
        <v>2004</v>
      </c>
      <c r="F38" s="81">
        <v>2005</v>
      </c>
      <c r="G38" s="81">
        <v>2006</v>
      </c>
      <c r="H38" s="81">
        <v>2007</v>
      </c>
      <c r="I38" s="81">
        <v>2008</v>
      </c>
      <c r="J38" s="81">
        <v>2009</v>
      </c>
      <c r="K38" s="81">
        <v>2010</v>
      </c>
      <c r="L38" s="81">
        <v>2011</v>
      </c>
      <c r="M38" s="81">
        <v>2012</v>
      </c>
      <c r="N38" s="81">
        <v>2013</v>
      </c>
      <c r="O38" s="81">
        <v>2014</v>
      </c>
      <c r="P38" s="81">
        <v>2015</v>
      </c>
      <c r="Q38" s="81">
        <v>2016</v>
      </c>
      <c r="R38" s="81">
        <v>2017</v>
      </c>
      <c r="S38" s="81">
        <v>2018</v>
      </c>
      <c r="T38" s="81">
        <v>2019</v>
      </c>
      <c r="U38" s="81">
        <v>2020</v>
      </c>
      <c r="V38" s="81">
        <v>2021</v>
      </c>
      <c r="W38" s="81">
        <v>2022</v>
      </c>
    </row>
    <row r="39" spans="1:23" ht="18" customHeight="1">
      <c r="A39" s="27" t="s">
        <v>69</v>
      </c>
      <c r="B39" s="51">
        <f>('Nacionalidad (esp-extr)'!C15-'Nacionalidad (esp-extr)'!B15)/'Nacionalidad (esp-extr)'!B15</f>
        <v>-1.4658726523133303E-2</v>
      </c>
      <c r="C39" s="51">
        <f>('Nacionalidad (esp-extr)'!D15-'Nacionalidad (esp-extr)'!C15)/'Nacionalidad (esp-extr)'!C15</f>
        <v>-1.5341701534170154E-2</v>
      </c>
      <c r="D39" s="51">
        <f>('Nacionalidad (esp-extr)'!E15-'Nacionalidad (esp-extr)'!D15)/'Nacionalidad (esp-extr)'!D15</f>
        <v>-7.0821529745042494E-3</v>
      </c>
      <c r="E39" s="51">
        <f>('Nacionalidad (esp-extr)'!F15-'Nacionalidad (esp-extr)'!E15)/'Nacionalidad (esp-extr)'!E15</f>
        <v>1.331431288635283E-2</v>
      </c>
      <c r="F39" s="51">
        <f>('Nacionalidad (esp-extr)'!G15-'Nacionalidad (esp-extr)'!F15)/'Nacionalidad (esp-extr)'!F15</f>
        <v>2.1116846550915062E-2</v>
      </c>
      <c r="G39" s="51">
        <f>('Nacionalidad (esp-extr)'!H15-'Nacionalidad (esp-extr)'!G15)/'Nacionalidad (esp-extr)'!G15</f>
        <v>3.6764705882352941E-3</v>
      </c>
      <c r="H39" s="51">
        <f>('Nacionalidad (esp-extr)'!I15-'Nacionalidad (esp-extr)'!H15)/'Nacionalidad (esp-extr)'!H15</f>
        <v>4.1666666666666664E-2</v>
      </c>
      <c r="I39" s="51">
        <f>('Nacionalidad (esp-extr)'!J15-'Nacionalidad (esp-extr)'!I15)/'Nacionalidad (esp-extr)'!I15</f>
        <v>1.9780219780219779E-2</v>
      </c>
      <c r="J39" s="51">
        <f>('Nacionalidad (esp-extr)'!K15-'Nacionalidad (esp-extr)'!J15)/'Nacionalidad (esp-extr)'!J15</f>
        <v>6.8965517241379309E-3</v>
      </c>
      <c r="K39" s="51">
        <f>('Nacionalidad (esp-extr)'!L15-'Nacionalidad (esp-extr)'!K15)/'Nacionalidad (esp-extr)'!K15</f>
        <v>-4.2808219178082189E-4</v>
      </c>
      <c r="L39" s="51">
        <f>('Nacionalidad (esp-extr)'!M15-'Nacionalidad (esp-extr)'!L15)/'Nacionalidad (esp-extr)'!L15</f>
        <v>2.012847965738758E-2</v>
      </c>
      <c r="M39" s="51">
        <f>('Nacionalidad (esp-extr)'!N15-'Nacionalidad (esp-extr)'!M15)/'Nacionalidad (esp-extr)'!M15</f>
        <v>-1.4273719563392108E-2</v>
      </c>
      <c r="N39" s="51">
        <f>('Nacionalidad (esp-extr)'!O15-'Nacionalidad (esp-extr)'!N15)/'Nacionalidad (esp-extr)'!N15</f>
        <v>-2.8109028960817718E-2</v>
      </c>
      <c r="O39" s="51">
        <f>('Nacionalidad (esp-extr)'!P15-'Nacionalidad (esp-extr)'!O15)/'Nacionalidad (esp-extr)'!O15</f>
        <v>-5.390008764241893E-2</v>
      </c>
      <c r="P39" s="51">
        <f>('Nacionalidad (esp-extr)'!Q15-'Nacionalidad (esp-extr)'!P15)/'Nacionalidad (esp-extr)'!P15</f>
        <v>-1.4358499305233904E-2</v>
      </c>
      <c r="Q39" s="51">
        <f>('Nacionalidad (esp-extr)'!R15-'Nacionalidad (esp-extr)'!Q15)/'Nacionalidad (esp-extr)'!Q15</f>
        <v>-2.1616541353383457E-2</v>
      </c>
      <c r="R39" s="51">
        <f>('Nacionalidad (esp-extr)'!S15-'Nacionalidad (esp-extr)'!R15)/'Nacionalidad (esp-extr)'!R15</f>
        <v>-3.4101825168107586E-2</v>
      </c>
      <c r="S39" s="51">
        <f>('Nacionalidad (esp-extr)'!T15-'Nacionalidad (esp-extr)'!S15)/'Nacionalidad (esp-extr)'!S15</f>
        <v>9.9453008453505715E-3</v>
      </c>
      <c r="T39" s="51">
        <f>('Nacionalidad (esp-extr)'!U15-'Nacionalidad (esp-extr)'!T15)/'Nacionalidad (esp-extr)'!T15</f>
        <v>2.7080256031511572E-2</v>
      </c>
      <c r="U39" s="51">
        <f>('Nacionalidad (esp-extr)'!V15-'Nacionalidad (esp-extr)'!U15)/'Nacionalidad (esp-extr)'!U15</f>
        <v>1.9175455417066154E-3</v>
      </c>
      <c r="V39" s="51">
        <f>('Nacionalidad (esp-extr)'!W15-'Nacionalidad (esp-extr)'!V15)/'Nacionalidad (esp-extr)'!V15</f>
        <v>1.6267942583732056E-2</v>
      </c>
      <c r="W39" s="51">
        <f>('Nacionalidad (esp-extr)'!X15-'Nacionalidad (esp-extr)'!W15)/'Nacionalidad (esp-extr)'!W15</f>
        <v>2.1657250470809793E-2</v>
      </c>
    </row>
    <row r="40" spans="1:23" ht="18" customHeight="1">
      <c r="A40" s="28" t="s">
        <v>70</v>
      </c>
      <c r="B40" s="25">
        <f>('Nacionalidad (esp-extr)'!C16-'Nacionalidad (esp-extr)'!B16)/'Nacionalidad (esp-extr)'!B16</f>
        <v>-1.979742173112339E-2</v>
      </c>
      <c r="C40" s="25">
        <f>('Nacionalidad (esp-extr)'!D16-'Nacionalidad (esp-extr)'!C16)/'Nacionalidad (esp-extr)'!C16</f>
        <v>-2.3485204321277594E-2</v>
      </c>
      <c r="D40" s="25">
        <f>('Nacionalidad (esp-extr)'!E16-'Nacionalidad (esp-extr)'!D16)/'Nacionalidad (esp-extr)'!D16</f>
        <v>-1.5392015392015393E-2</v>
      </c>
      <c r="E40" s="25">
        <f>('Nacionalidad (esp-extr)'!F16-'Nacionalidad (esp-extr)'!E16)/'Nacionalidad (esp-extr)'!E16</f>
        <v>6.3507572056668293E-3</v>
      </c>
      <c r="F40" s="25">
        <f>('Nacionalidad (esp-extr)'!G16-'Nacionalidad (esp-extr)'!F16)/'Nacionalidad (esp-extr)'!F16</f>
        <v>4.8543689320388347E-4</v>
      </c>
      <c r="G40" s="25">
        <f>('Nacionalidad (esp-extr)'!H16-'Nacionalidad (esp-extr)'!G16)/'Nacionalidad (esp-extr)'!G16</f>
        <v>-1.1159631246967491E-2</v>
      </c>
      <c r="H40" s="25">
        <f>('Nacionalidad (esp-extr)'!I16-'Nacionalidad (esp-extr)'!H16)/'Nacionalidad (esp-extr)'!H16</f>
        <v>3.5328753680078512E-2</v>
      </c>
      <c r="I40" s="25">
        <f>('Nacionalidad (esp-extr)'!J16-'Nacionalidad (esp-extr)'!I16)/'Nacionalidad (esp-extr)'!I16</f>
        <v>-1.4218009478672985E-3</v>
      </c>
      <c r="J40" s="25">
        <f>('Nacionalidad (esp-extr)'!K16-'Nacionalidad (esp-extr)'!J16)/'Nacionalidad (esp-extr)'!J16</f>
        <v>7.5937351684859994E-3</v>
      </c>
      <c r="K40" s="25">
        <f>('Nacionalidad (esp-extr)'!L16-'Nacionalidad (esp-extr)'!K16)/'Nacionalidad (esp-extr)'!K16</f>
        <v>-9.4206311822892137E-4</v>
      </c>
      <c r="L40" s="25">
        <f>('Nacionalidad (esp-extr)'!M16-'Nacionalidad (esp-extr)'!L16)/'Nacionalidad (esp-extr)'!L16</f>
        <v>2.5459688826025461E-2</v>
      </c>
      <c r="M40" s="25">
        <f>('Nacionalidad (esp-extr)'!N16-'Nacionalidad (esp-extr)'!M16)/'Nacionalidad (esp-extr)'!M16</f>
        <v>-6.8965517241379309E-3</v>
      </c>
      <c r="N40" s="25">
        <f>('Nacionalidad (esp-extr)'!O16-'Nacionalidad (esp-extr)'!N16)/'Nacionalidad (esp-extr)'!N16</f>
        <v>-2.361111111111111E-2</v>
      </c>
      <c r="O40" s="25">
        <f>('Nacionalidad (esp-extr)'!P16-'Nacionalidad (esp-extr)'!O16)/'Nacionalidad (esp-extr)'!O16</f>
        <v>-4.0303461356092932E-2</v>
      </c>
      <c r="P40" s="25">
        <f>('Nacionalidad (esp-extr)'!Q16-'Nacionalidad (esp-extr)'!P16)/'Nacionalidad (esp-extr)'!P16</f>
        <v>-1.2845849802371542E-2</v>
      </c>
      <c r="Q40" s="25">
        <f>('Nacionalidad (esp-extr)'!R16-'Nacionalidad (esp-extr)'!Q16)/'Nacionalidad (esp-extr)'!Q16</f>
        <v>-2.002002002002002E-2</v>
      </c>
      <c r="R40" s="25">
        <f>('Nacionalidad (esp-extr)'!S16-'Nacionalidad (esp-extr)'!R16)/'Nacionalidad (esp-extr)'!R16</f>
        <v>-2.9111338100102146E-2</v>
      </c>
      <c r="S40" s="25">
        <f>('Nacionalidad (esp-extr)'!T16-'Nacionalidad (esp-extr)'!S16)/'Nacionalidad (esp-extr)'!S16</f>
        <v>2.6301946344029457E-3</v>
      </c>
      <c r="T40" s="25">
        <f>('Nacionalidad (esp-extr)'!U16-'Nacionalidad (esp-extr)'!T16)/'Nacionalidad (esp-extr)'!T16</f>
        <v>2.465897166841553E-2</v>
      </c>
      <c r="U40" s="25">
        <f>('Nacionalidad (esp-extr)'!V16-'Nacionalidad (esp-extr)'!U16)/'Nacionalidad (esp-extr)'!U16</f>
        <v>4.608294930875576E-3</v>
      </c>
      <c r="V40" s="25">
        <f>('Nacionalidad (esp-extr)'!W16-'Nacionalidad (esp-extr)'!V16)/'Nacionalidad (esp-extr)'!V16</f>
        <v>1.7838939857288481E-2</v>
      </c>
      <c r="W40" s="25">
        <f>('Nacionalidad (esp-extr)'!X16-'Nacionalidad (esp-extr)'!W16)/'Nacionalidad (esp-extr)'!W16</f>
        <v>2.6539809714571858E-2</v>
      </c>
    </row>
    <row r="41" spans="1:23" ht="18" customHeight="1">
      <c r="A41" s="30" t="s">
        <v>71</v>
      </c>
      <c r="B41" s="50">
        <f>('Nacionalidad (esp-extr)'!C17-'Nacionalidad (esp-extr)'!B17)/'Nacionalidad (esp-extr)'!B17</f>
        <v>1</v>
      </c>
      <c r="C41" s="50">
        <f>('Nacionalidad (esp-extr)'!D17-'Nacionalidad (esp-extr)'!C17)/'Nacionalidad (esp-extr)'!C17</f>
        <v>0.77272727272727271</v>
      </c>
      <c r="D41" s="50">
        <f>('Nacionalidad (esp-extr)'!E17-'Nacionalidad (esp-extr)'!D17)/'Nacionalidad (esp-extr)'!D17</f>
        <v>0.4358974358974359</v>
      </c>
      <c r="E41" s="50">
        <f>('Nacionalidad (esp-extr)'!F17-'Nacionalidad (esp-extr)'!E17)/'Nacionalidad (esp-extr)'!E17</f>
        <v>0.26785714285714285</v>
      </c>
      <c r="F41" s="50">
        <f>('Nacionalidad (esp-extr)'!G17-'Nacionalidad (esp-extr)'!F17)/'Nacionalidad (esp-extr)'!F17</f>
        <v>0.61971830985915488</v>
      </c>
      <c r="G41" s="50">
        <f>('Nacionalidad (esp-extr)'!H17-'Nacionalidad (esp-extr)'!G17)/'Nacionalidad (esp-extr)'!G17</f>
        <v>0.26956521739130435</v>
      </c>
      <c r="H41" s="50">
        <f>('Nacionalidad (esp-extr)'!I17-'Nacionalidad (esp-extr)'!H17)/'Nacionalidad (esp-extr)'!H17</f>
        <v>0.13013698630136986</v>
      </c>
      <c r="I41" s="50">
        <f>('Nacionalidad (esp-extr)'!J17-'Nacionalidad (esp-extr)'!I17)/'Nacionalidad (esp-extr)'!I17</f>
        <v>0.29090909090909089</v>
      </c>
      <c r="J41" s="50">
        <f>('Nacionalidad (esp-extr)'!K17-'Nacionalidad (esp-extr)'!J17)/'Nacionalidad (esp-extr)'!J17</f>
        <v>0</v>
      </c>
      <c r="K41" s="50">
        <f>('Nacionalidad (esp-extr)'!L17-'Nacionalidad (esp-extr)'!K17)/'Nacionalidad (esp-extr)'!K17</f>
        <v>4.6948356807511738E-3</v>
      </c>
      <c r="L41" s="50">
        <f>('Nacionalidad (esp-extr)'!M17-'Nacionalidad (esp-extr)'!L17)/'Nacionalidad (esp-extr)'!L17</f>
        <v>-3.2710280373831772E-2</v>
      </c>
      <c r="M41" s="50">
        <f>('Nacionalidad (esp-extr)'!N17-'Nacionalidad (esp-extr)'!M17)/'Nacionalidad (esp-extr)'!M17</f>
        <v>-9.1787439613526575E-2</v>
      </c>
      <c r="N41" s="50">
        <f>('Nacionalidad (esp-extr)'!O17-'Nacionalidad (esp-extr)'!N17)/'Nacionalidad (esp-extr)'!N17</f>
        <v>-7.9787234042553196E-2</v>
      </c>
      <c r="O41" s="50">
        <f>('Nacionalidad (esp-extr)'!P17-'Nacionalidad (esp-extr)'!O17)/'Nacionalidad (esp-extr)'!O17</f>
        <v>-0.21965317919075145</v>
      </c>
      <c r="P41" s="50">
        <f>('Nacionalidad (esp-extr)'!Q17-'Nacionalidad (esp-extr)'!P17)/'Nacionalidad (esp-extr)'!P17</f>
        <v>-3.7037037037037035E-2</v>
      </c>
      <c r="Q41" s="50">
        <f>('Nacionalidad (esp-extr)'!R17-'Nacionalidad (esp-extr)'!Q17)/'Nacionalidad (esp-extr)'!Q17</f>
        <v>-4.6153846153846156E-2</v>
      </c>
      <c r="R41" s="50">
        <f>('Nacionalidad (esp-extr)'!S17-'Nacionalidad (esp-extr)'!R17)/'Nacionalidad (esp-extr)'!R17</f>
        <v>-0.11290322580645161</v>
      </c>
      <c r="S41" s="50">
        <f>('Nacionalidad (esp-extr)'!T17-'Nacionalidad (esp-extr)'!S17)/'Nacionalidad (esp-extr)'!S17</f>
        <v>0.13636363636363635</v>
      </c>
      <c r="T41" s="50">
        <f>('Nacionalidad (esp-extr)'!U17-'Nacionalidad (esp-extr)'!T17)/'Nacionalidad (esp-extr)'!T17</f>
        <v>6.4000000000000001E-2</v>
      </c>
      <c r="U41" s="50">
        <f>('Nacionalidad (esp-extr)'!V17-'Nacionalidad (esp-extr)'!U17)/'Nacionalidad (esp-extr)'!U17</f>
        <v>-3.7593984962406013E-2</v>
      </c>
      <c r="V41" s="50">
        <f>('Nacionalidad (esp-extr)'!W17-'Nacionalidad (esp-extr)'!V17)/'Nacionalidad (esp-extr)'!V17</f>
        <v>-7.8125E-3</v>
      </c>
      <c r="W41" s="50">
        <f>('Nacionalidad (esp-extr)'!X17-'Nacionalidad (esp-extr)'!W17)/'Nacionalidad (esp-extr)'!W17</f>
        <v>-5.5118110236220472E-2</v>
      </c>
    </row>
    <row r="42" spans="1:23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8" customHeight="1"/>
    <row r="44" spans="1:23" ht="18" customHeight="1"/>
    <row r="45" spans="1:23" ht="18" customHeight="1">
      <c r="A45" s="80" t="s">
        <v>49</v>
      </c>
      <c r="B45" s="81">
        <v>2001</v>
      </c>
      <c r="C45" s="81">
        <v>2002</v>
      </c>
      <c r="D45" s="81">
        <v>2003</v>
      </c>
      <c r="E45" s="81">
        <v>2004</v>
      </c>
      <c r="F45" s="81">
        <v>2005</v>
      </c>
      <c r="G45" s="81">
        <v>2006</v>
      </c>
      <c r="H45" s="81">
        <v>2007</v>
      </c>
      <c r="I45" s="81">
        <v>2008</v>
      </c>
      <c r="J45" s="81">
        <v>2009</v>
      </c>
      <c r="K45" s="81">
        <v>2010</v>
      </c>
      <c r="L45" s="81">
        <v>2011</v>
      </c>
      <c r="M45" s="81">
        <v>2012</v>
      </c>
      <c r="N45" s="81">
        <v>2013</v>
      </c>
      <c r="O45" s="81">
        <v>2014</v>
      </c>
      <c r="P45" s="81">
        <v>2015</v>
      </c>
      <c r="Q45" s="81">
        <v>2016</v>
      </c>
      <c r="R45" s="81">
        <v>2017</v>
      </c>
      <c r="S45" s="81">
        <v>2018</v>
      </c>
      <c r="T45" s="81">
        <v>2019</v>
      </c>
      <c r="U45" s="81">
        <v>2020</v>
      </c>
      <c r="V45" s="81">
        <v>2021</v>
      </c>
      <c r="W45" s="81">
        <v>2022</v>
      </c>
    </row>
    <row r="46" spans="1:23" ht="18" customHeight="1">
      <c r="A46" s="27" t="s">
        <v>69</v>
      </c>
      <c r="B46" s="51">
        <f>('Nacionalidad (esp-extr)'!C22-'Nacionalidad (esp-extr)'!B22)/'Nacionalidad (esp-extr)'!B22</f>
        <v>-5.0403225806451612E-3</v>
      </c>
      <c r="C46" s="51">
        <f>('Nacionalidad (esp-extr)'!D22-'Nacionalidad (esp-extr)'!C22)/'Nacionalidad (esp-extr)'!C22</f>
        <v>-1.6210739614994935E-2</v>
      </c>
      <c r="D46" s="51">
        <f>('Nacionalidad (esp-extr)'!E22-'Nacionalidad (esp-extr)'!D22)/'Nacionalidad (esp-extr)'!D22</f>
        <v>-7.2090628218331619E-3</v>
      </c>
      <c r="E46" s="51">
        <f>('Nacionalidad (esp-extr)'!F22-'Nacionalidad (esp-extr)'!E22)/'Nacionalidad (esp-extr)'!E22</f>
        <v>5.705394190871369E-3</v>
      </c>
      <c r="F46" s="51">
        <f>('Nacionalidad (esp-extr)'!G22-'Nacionalidad (esp-extr)'!F22)/'Nacionalidad (esp-extr)'!F22</f>
        <v>3.4038164002062922E-2</v>
      </c>
      <c r="G46" s="51">
        <f>('Nacionalidad (esp-extr)'!H22-'Nacionalidad (esp-extr)'!G22)/'Nacionalidad (esp-extr)'!G22</f>
        <v>9.9750623441396502E-4</v>
      </c>
      <c r="H46" s="51">
        <f>('Nacionalidad (esp-extr)'!I22-'Nacionalidad (esp-extr)'!H22)/'Nacionalidad (esp-extr)'!H22</f>
        <v>5.1818634778276036E-2</v>
      </c>
      <c r="I46" s="51">
        <f>('Nacionalidad (esp-extr)'!J22-'Nacionalidad (esp-extr)'!I22)/'Nacionalidad (esp-extr)'!I22</f>
        <v>1.2316437707247749E-2</v>
      </c>
      <c r="J46" s="51">
        <f>('Nacionalidad (esp-extr)'!K22-'Nacionalidad (esp-extr)'!J22)/'Nacionalidad (esp-extr)'!J22</f>
        <v>4.6794571829667761E-4</v>
      </c>
      <c r="K46" s="51">
        <f>('Nacionalidad (esp-extr)'!L22-'Nacionalidad (esp-extr)'!K22)/'Nacionalidad (esp-extr)'!K22</f>
        <v>1.3096351730589336E-2</v>
      </c>
      <c r="L46" s="51">
        <f>('Nacionalidad (esp-extr)'!M22-'Nacionalidad (esp-extr)'!L22)/'Nacionalidad (esp-extr)'!L22</f>
        <v>-3.6934441366574329E-3</v>
      </c>
      <c r="M46" s="51">
        <f>('Nacionalidad (esp-extr)'!N22-'Nacionalidad (esp-extr)'!M22)/'Nacionalidad (esp-extr)'!M22</f>
        <v>3.7071362372567192E-3</v>
      </c>
      <c r="N46" s="51">
        <f>('Nacionalidad (esp-extr)'!O22-'Nacionalidad (esp-extr)'!N22)/'Nacionalidad (esp-extr)'!N22</f>
        <v>-4.9861495844875349E-2</v>
      </c>
      <c r="O46" s="51">
        <f>('Nacionalidad (esp-extr)'!P22-'Nacionalidad (esp-extr)'!O22)/'Nacionalidad (esp-extr)'!O22</f>
        <v>-3.4013605442176874E-2</v>
      </c>
      <c r="P46" s="51">
        <f>('Nacionalidad (esp-extr)'!Q22-'Nacionalidad (esp-extr)'!P22)/'Nacionalidad (esp-extr)'!P22</f>
        <v>-3.0684104627766599E-2</v>
      </c>
      <c r="Q46" s="51">
        <f>('Nacionalidad (esp-extr)'!R22-'Nacionalidad (esp-extr)'!Q22)/'Nacionalidad (esp-extr)'!Q22</f>
        <v>-5.1894135962636222E-2</v>
      </c>
      <c r="R46" s="51">
        <f>('Nacionalidad (esp-extr)'!S22-'Nacionalidad (esp-extr)'!R22)/'Nacionalidad (esp-extr)'!R22</f>
        <v>-5.199781061850027E-2</v>
      </c>
      <c r="S46" s="51">
        <f>('Nacionalidad (esp-extr)'!T22-'Nacionalidad (esp-extr)'!S22)/'Nacionalidad (esp-extr)'!S22</f>
        <v>1.2124711316397229E-2</v>
      </c>
      <c r="T46" s="51">
        <f>('Nacionalidad (esp-extr)'!U22-'Nacionalidad (esp-extr)'!T22)/'Nacionalidad (esp-extr)'!T22</f>
        <v>7.9863091842555627E-3</v>
      </c>
      <c r="U46" s="51">
        <f>('Nacionalidad (esp-extr)'!V22-'Nacionalidad (esp-extr)'!U22)/'Nacionalidad (esp-extr)'!U22</f>
        <v>0</v>
      </c>
      <c r="V46" s="51">
        <f>('Nacionalidad (esp-extr)'!W22-'Nacionalidad (esp-extr)'!V22)/'Nacionalidad (esp-extr)'!V22</f>
        <v>1.7543859649122806E-2</v>
      </c>
      <c r="W46" s="51">
        <f>('Nacionalidad (esp-extr)'!X22-'Nacionalidad (esp-extr)'!W22)/'Nacionalidad (esp-extr)'!W22</f>
        <v>5.5617352614015575E-3</v>
      </c>
    </row>
    <row r="47" spans="1:23" ht="18" customHeight="1">
      <c r="A47" s="28" t="s">
        <v>70</v>
      </c>
      <c r="B47" s="25">
        <f>('Nacionalidad (esp-extr)'!C23-'Nacionalidad (esp-extr)'!B23)/'Nacionalidad (esp-extr)'!B23</f>
        <v>-1.4220416455053326E-2</v>
      </c>
      <c r="C47" s="25">
        <f>('Nacionalidad (esp-extr)'!D23-'Nacionalidad (esp-extr)'!C23)/'Nacionalidad (esp-extr)'!C23</f>
        <v>-2.7820710973724884E-2</v>
      </c>
      <c r="D47" s="25">
        <f>('Nacionalidad (esp-extr)'!E23-'Nacionalidad (esp-extr)'!D23)/'Nacionalidad (esp-extr)'!D23</f>
        <v>-9.538950715421303E-3</v>
      </c>
      <c r="E47" s="25">
        <f>('Nacionalidad (esp-extr)'!F23-'Nacionalidad (esp-extr)'!E23)/'Nacionalidad (esp-extr)'!E23</f>
        <v>-5.8855002675227393E-3</v>
      </c>
      <c r="F47" s="25">
        <f>('Nacionalidad (esp-extr)'!G23-'Nacionalidad (esp-extr)'!F23)/'Nacionalidad (esp-extr)'!F23</f>
        <v>1.6146393972012917E-2</v>
      </c>
      <c r="G47" s="25">
        <f>('Nacionalidad (esp-extr)'!H23-'Nacionalidad (esp-extr)'!G23)/'Nacionalidad (esp-extr)'!G23</f>
        <v>-5.8262711864406781E-3</v>
      </c>
      <c r="H47" s="25">
        <f>('Nacionalidad (esp-extr)'!I23-'Nacionalidad (esp-extr)'!H23)/'Nacionalidad (esp-extr)'!H23</f>
        <v>4.0490143846563666E-2</v>
      </c>
      <c r="I47" s="25">
        <f>('Nacionalidad (esp-extr)'!J23-'Nacionalidad (esp-extr)'!I23)/'Nacionalidad (esp-extr)'!I23</f>
        <v>-7.1684587813620072E-3</v>
      </c>
      <c r="J47" s="25">
        <f>('Nacionalidad (esp-extr)'!K23-'Nacionalidad (esp-extr)'!J23)/'Nacionalidad (esp-extr)'!J23</f>
        <v>-7.2202166064981952E-3</v>
      </c>
      <c r="K47" s="25">
        <f>('Nacionalidad (esp-extr)'!L23-'Nacionalidad (esp-extr)'!K23)/'Nacionalidad (esp-extr)'!K23</f>
        <v>1.038961038961039E-2</v>
      </c>
      <c r="L47" s="25">
        <f>('Nacionalidad (esp-extr)'!M23-'Nacionalidad (esp-extr)'!L23)/'Nacionalidad (esp-extr)'!L23</f>
        <v>-1.0282776349614395E-3</v>
      </c>
      <c r="M47" s="25">
        <f>('Nacionalidad (esp-extr)'!N23-'Nacionalidad (esp-extr)'!M23)/'Nacionalidad (esp-extr)'!M23</f>
        <v>-3.602676273803397E-3</v>
      </c>
      <c r="N47" s="25">
        <f>('Nacionalidad (esp-extr)'!O23-'Nacionalidad (esp-extr)'!N23)/'Nacionalidad (esp-extr)'!N23</f>
        <v>-4.2871900826446284E-2</v>
      </c>
      <c r="O47" s="25">
        <f>('Nacionalidad (esp-extr)'!P23-'Nacionalidad (esp-extr)'!O23)/'Nacionalidad (esp-extr)'!O23</f>
        <v>-2.4284943335132217E-2</v>
      </c>
      <c r="P47" s="25">
        <f>('Nacionalidad (esp-extr)'!Q23-'Nacionalidad (esp-extr)'!P23)/'Nacionalidad (esp-extr)'!P23</f>
        <v>-2.820796460176991E-2</v>
      </c>
      <c r="Q47" s="25">
        <f>('Nacionalidad (esp-extr)'!R23-'Nacionalidad (esp-extr)'!Q23)/'Nacionalidad (esp-extr)'!Q23</f>
        <v>-5.2931132612407512E-2</v>
      </c>
      <c r="R47" s="25">
        <f>('Nacionalidad (esp-extr)'!S23-'Nacionalidad (esp-extr)'!R23)/'Nacionalidad (esp-extr)'!R23</f>
        <v>-4.6274038461538464E-2</v>
      </c>
      <c r="S47" s="25">
        <f>('Nacionalidad (esp-extr)'!T23-'Nacionalidad (esp-extr)'!S23)/'Nacionalidad (esp-extr)'!S23</f>
        <v>6.3011972274732196E-3</v>
      </c>
      <c r="T47" s="25">
        <f>('Nacionalidad (esp-extr)'!U23-'Nacionalidad (esp-extr)'!T23)/'Nacionalidad (esp-extr)'!T23</f>
        <v>1.1897307451471509E-2</v>
      </c>
      <c r="U47" s="25">
        <f>('Nacionalidad (esp-extr)'!V23-'Nacionalidad (esp-extr)'!U23)/'Nacionalidad (esp-extr)'!U23</f>
        <v>1.2376237623762376E-3</v>
      </c>
      <c r="V47" s="25">
        <f>('Nacionalidad (esp-extr)'!W23-'Nacionalidad (esp-extr)'!V23)/'Nacionalidad (esp-extr)'!V23</f>
        <v>2.843016069221261E-2</v>
      </c>
      <c r="W47" s="25">
        <f>('Nacionalidad (esp-extr)'!X23-'Nacionalidad (esp-extr)'!W23)/'Nacionalidad (esp-extr)'!W23</f>
        <v>9.0144230769230761E-3</v>
      </c>
    </row>
    <row r="48" spans="1:23" ht="18" customHeight="1">
      <c r="A48" s="30" t="s">
        <v>71</v>
      </c>
      <c r="B48" s="50">
        <f>('Nacionalidad (esp-extr)'!C24-'Nacionalidad (esp-extr)'!B24)/'Nacionalidad (esp-extr)'!B24</f>
        <v>1.2</v>
      </c>
      <c r="C48" s="50">
        <f>('Nacionalidad (esp-extr)'!D24-'Nacionalidad (esp-extr)'!C24)/'Nacionalidad (esp-extr)'!C24</f>
        <v>0.66666666666666663</v>
      </c>
      <c r="D48" s="50">
        <f>('Nacionalidad (esp-extr)'!E24-'Nacionalidad (esp-extr)'!D24)/'Nacionalidad (esp-extr)'!D24</f>
        <v>7.2727272727272724E-2</v>
      </c>
      <c r="E48" s="50">
        <f>('Nacionalidad (esp-extr)'!F24-'Nacionalidad (esp-extr)'!E24)/'Nacionalidad (esp-extr)'!E24</f>
        <v>0.3728813559322034</v>
      </c>
      <c r="F48" s="50">
        <f>('Nacionalidad (esp-extr)'!G24-'Nacionalidad (esp-extr)'!F24)/'Nacionalidad (esp-extr)'!F24</f>
        <v>0.44444444444444442</v>
      </c>
      <c r="G48" s="50">
        <f>('Nacionalidad (esp-extr)'!H24-'Nacionalidad (esp-extr)'!G24)/'Nacionalidad (esp-extr)'!G24</f>
        <v>0.1111111111111111</v>
      </c>
      <c r="H48" s="50">
        <f>('Nacionalidad (esp-extr)'!I24-'Nacionalidad (esp-extr)'!H24)/'Nacionalidad (esp-extr)'!H24</f>
        <v>0.2153846153846154</v>
      </c>
      <c r="I48" s="50">
        <f>('Nacionalidad (esp-extr)'!J24-'Nacionalidad (esp-extr)'!I24)/'Nacionalidad (esp-extr)'!I24</f>
        <v>0.25316455696202533</v>
      </c>
      <c r="J48" s="50">
        <f>('Nacionalidad (esp-extr)'!K24-'Nacionalidad (esp-extr)'!J24)/'Nacionalidad (esp-extr)'!J24</f>
        <v>7.575757575757576E-2</v>
      </c>
      <c r="K48" s="50">
        <f>('Nacionalidad (esp-extr)'!L24-'Nacionalidad (esp-extr)'!K24)/'Nacionalidad (esp-extr)'!K24</f>
        <v>3.7558685446009391E-2</v>
      </c>
      <c r="L48" s="50">
        <f>('Nacionalidad (esp-extr)'!M24-'Nacionalidad (esp-extr)'!L24)/'Nacionalidad (esp-extr)'!L24</f>
        <v>-2.7149321266968326E-2</v>
      </c>
      <c r="M48" s="50">
        <f>('Nacionalidad (esp-extr)'!N24-'Nacionalidad (esp-extr)'!M24)/'Nacionalidad (esp-extr)'!M24</f>
        <v>6.9767441860465115E-2</v>
      </c>
      <c r="N48" s="50">
        <f>('Nacionalidad (esp-extr)'!O24-'Nacionalidad (esp-extr)'!N24)/'Nacionalidad (esp-extr)'!N24</f>
        <v>-0.10869565217391304</v>
      </c>
      <c r="O48" s="50">
        <f>('Nacionalidad (esp-extr)'!P24-'Nacionalidad (esp-extr)'!O24)/'Nacionalidad (esp-extr)'!O24</f>
        <v>-0.12195121951219512</v>
      </c>
      <c r="P48" s="50">
        <f>('Nacionalidad (esp-extr)'!Q24-'Nacionalidad (esp-extr)'!P24)/'Nacionalidad (esp-extr)'!P24</f>
        <v>-5.5555555555555552E-2</v>
      </c>
      <c r="Q48" s="50">
        <f>('Nacionalidad (esp-extr)'!R24-'Nacionalidad (esp-extr)'!Q24)/'Nacionalidad (esp-extr)'!Q24</f>
        <v>-4.1176470588235294E-2</v>
      </c>
      <c r="R48" s="50">
        <f>('Nacionalidad (esp-extr)'!S24-'Nacionalidad (esp-extr)'!R24)/'Nacionalidad (esp-extr)'!R24</f>
        <v>-0.11042944785276074</v>
      </c>
      <c r="S48" s="50">
        <f>('Nacionalidad (esp-extr)'!T24-'Nacionalidad (esp-extr)'!S24)/'Nacionalidad (esp-extr)'!S24</f>
        <v>7.586206896551724E-2</v>
      </c>
      <c r="T48" s="50">
        <f>('Nacionalidad (esp-extr)'!U24-'Nacionalidad (esp-extr)'!T24)/'Nacionalidad (esp-extr)'!T24</f>
        <v>-3.2051282051282048E-2</v>
      </c>
      <c r="U48" s="50">
        <f>('Nacionalidad (esp-extr)'!V24-'Nacionalidad (esp-extr)'!U24)/'Nacionalidad (esp-extr)'!U24</f>
        <v>-1.3245033112582781E-2</v>
      </c>
      <c r="V48" s="50">
        <f>('Nacionalidad (esp-extr)'!W24-'Nacionalidad (esp-extr)'!V24)/'Nacionalidad (esp-extr)'!V24</f>
        <v>-0.10067114093959731</v>
      </c>
      <c r="W48" s="50">
        <f>('Nacionalidad (esp-extr)'!X24-'Nacionalidad (esp-extr)'!W24)/'Nacionalidad (esp-extr)'!W24</f>
        <v>-3.7313432835820892E-2</v>
      </c>
    </row>
    <row r="49" spans="1:21" ht="21">
      <c r="A49" s="32" t="s">
        <v>52</v>
      </c>
      <c r="B49" s="34"/>
      <c r="C49" s="34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5"/>
  <sheetViews>
    <sheetView topLeftCell="A33" zoomScale="75" workbookViewId="0">
      <selection activeCell="A3" sqref="A3"/>
    </sheetView>
  </sheetViews>
  <sheetFormatPr defaultColWidth="10.875" defaultRowHeight="15"/>
  <cols>
    <col min="1" max="1" width="13.625" style="5" customWidth="1"/>
    <col min="2" max="16384" width="10.875" style="5"/>
  </cols>
  <sheetData>
    <row r="1" spans="1:22" ht="30" customHeight="1">
      <c r="A1" s="43" t="s">
        <v>0</v>
      </c>
    </row>
    <row r="2" spans="1:22" ht="30" customHeight="1">
      <c r="A2" s="44" t="s">
        <v>6</v>
      </c>
    </row>
    <row r="3" spans="1:22" ht="18" customHeight="1"/>
    <row r="4" spans="1:22" ht="18" customHeight="1"/>
    <row r="5" spans="1:22" ht="18" customHeight="1">
      <c r="A5" s="33" t="s">
        <v>73</v>
      </c>
    </row>
    <row r="6" spans="1:22" ht="18" customHeight="1"/>
    <row r="7" spans="1:22" ht="18" customHeight="1">
      <c r="A7" s="80" t="s">
        <v>14</v>
      </c>
      <c r="B7" s="81">
        <v>2002</v>
      </c>
      <c r="C7" s="81">
        <v>2003</v>
      </c>
      <c r="D7" s="81">
        <v>2004</v>
      </c>
      <c r="E7" s="81">
        <v>2005</v>
      </c>
      <c r="F7" s="81">
        <v>2006</v>
      </c>
      <c r="G7" s="81">
        <v>2007</v>
      </c>
      <c r="H7" s="81">
        <v>2008</v>
      </c>
      <c r="I7" s="81">
        <v>2009</v>
      </c>
      <c r="J7" s="81">
        <v>2010</v>
      </c>
      <c r="K7" s="81">
        <v>2011</v>
      </c>
      <c r="L7" s="81">
        <v>2012</v>
      </c>
      <c r="M7" s="81">
        <v>2013</v>
      </c>
      <c r="N7" s="81">
        <v>2014</v>
      </c>
      <c r="O7" s="81">
        <v>2015</v>
      </c>
      <c r="P7" s="81">
        <v>2016</v>
      </c>
      <c r="Q7" s="81">
        <v>2017</v>
      </c>
      <c r="R7" s="81">
        <v>2018</v>
      </c>
      <c r="S7" s="81">
        <v>2019</v>
      </c>
      <c r="T7" s="81">
        <v>2020</v>
      </c>
      <c r="U7" s="81">
        <v>2021</v>
      </c>
      <c r="V7" s="81">
        <v>2022</v>
      </c>
    </row>
    <row r="8" spans="1:22" ht="18" customHeight="1">
      <c r="A8" s="27" t="s">
        <v>74</v>
      </c>
      <c r="B8" s="40">
        <v>94</v>
      </c>
      <c r="C8" s="40">
        <v>115</v>
      </c>
      <c r="D8" s="40">
        <v>152</v>
      </c>
      <c r="E8" s="40">
        <v>232</v>
      </c>
      <c r="F8" s="40">
        <v>276</v>
      </c>
      <c r="G8" s="40">
        <v>323</v>
      </c>
      <c r="H8" s="40">
        <v>411</v>
      </c>
      <c r="I8" s="40">
        <v>426</v>
      </c>
      <c r="J8" s="40">
        <v>435</v>
      </c>
      <c r="K8" s="40">
        <v>422</v>
      </c>
      <c r="L8" s="40">
        <v>418</v>
      </c>
      <c r="M8" s="40">
        <v>378</v>
      </c>
      <c r="N8" s="40">
        <v>315</v>
      </c>
      <c r="O8" s="40">
        <v>300</v>
      </c>
      <c r="P8" s="40">
        <v>287</v>
      </c>
      <c r="Q8" s="40">
        <v>255</v>
      </c>
      <c r="R8" s="40">
        <v>281</v>
      </c>
      <c r="S8" s="40">
        <v>284</v>
      </c>
      <c r="T8" s="40">
        <v>277</v>
      </c>
      <c r="U8" s="40">
        <v>261</v>
      </c>
      <c r="V8" s="40">
        <v>249</v>
      </c>
    </row>
    <row r="9" spans="1:22" ht="18" customHeight="1">
      <c r="A9" s="36" t="s">
        <v>75</v>
      </c>
      <c r="B9" s="6">
        <v>16</v>
      </c>
      <c r="C9" s="6">
        <v>19</v>
      </c>
      <c r="D9" s="6">
        <v>17</v>
      </c>
      <c r="E9" s="6">
        <v>33</v>
      </c>
      <c r="F9" s="6">
        <v>38</v>
      </c>
      <c r="G9" s="6">
        <v>48</v>
      </c>
      <c r="H9" s="6">
        <v>58</v>
      </c>
      <c r="I9" s="6">
        <v>63</v>
      </c>
      <c r="J9" s="6">
        <v>64</v>
      </c>
      <c r="K9" s="6">
        <v>62</v>
      </c>
      <c r="L9" s="6">
        <v>63</v>
      </c>
      <c r="M9" s="6">
        <v>48</v>
      </c>
      <c r="N9" s="6">
        <v>48</v>
      </c>
      <c r="O9" s="6">
        <v>47</v>
      </c>
      <c r="P9" s="6">
        <v>41</v>
      </c>
      <c r="Q9" s="6">
        <v>32</v>
      </c>
      <c r="R9" s="6">
        <v>43</v>
      </c>
      <c r="S9" s="6">
        <v>42</v>
      </c>
      <c r="T9" s="6">
        <v>34</v>
      </c>
      <c r="U9" s="6">
        <v>31</v>
      </c>
      <c r="V9" s="6">
        <v>34</v>
      </c>
    </row>
    <row r="10" spans="1:22" ht="18" customHeight="1">
      <c r="A10" s="36" t="s">
        <v>76</v>
      </c>
      <c r="B10" s="29">
        <v>50</v>
      </c>
      <c r="C10" s="29">
        <v>68</v>
      </c>
      <c r="D10" s="29">
        <v>102</v>
      </c>
      <c r="E10" s="29">
        <v>149</v>
      </c>
      <c r="F10" s="29">
        <v>179</v>
      </c>
      <c r="G10" s="29">
        <v>201</v>
      </c>
      <c r="H10" s="29">
        <v>253</v>
      </c>
      <c r="I10" s="29">
        <v>255</v>
      </c>
      <c r="J10" s="29">
        <v>248</v>
      </c>
      <c r="K10" s="29">
        <v>234</v>
      </c>
      <c r="L10" s="29">
        <v>233</v>
      </c>
      <c r="M10" s="29">
        <v>214</v>
      </c>
      <c r="N10" s="29">
        <v>175</v>
      </c>
      <c r="O10" s="29">
        <v>155</v>
      </c>
      <c r="P10" s="29">
        <v>148</v>
      </c>
      <c r="Q10" s="29">
        <v>129</v>
      </c>
      <c r="R10" s="29">
        <v>131</v>
      </c>
      <c r="S10" s="29">
        <v>126</v>
      </c>
      <c r="T10" s="29">
        <v>127</v>
      </c>
      <c r="U10" s="29">
        <v>112</v>
      </c>
      <c r="V10" s="29">
        <v>101</v>
      </c>
    </row>
    <row r="11" spans="1:22" ht="18" customHeight="1">
      <c r="A11" s="36" t="s">
        <v>77</v>
      </c>
      <c r="B11" s="29">
        <v>25</v>
      </c>
      <c r="C11" s="29">
        <v>27</v>
      </c>
      <c r="D11" s="29">
        <v>33</v>
      </c>
      <c r="E11" s="29">
        <v>48</v>
      </c>
      <c r="F11" s="29">
        <v>57</v>
      </c>
      <c r="G11" s="29">
        <v>70</v>
      </c>
      <c r="H11" s="29">
        <v>95</v>
      </c>
      <c r="I11" s="29">
        <v>99</v>
      </c>
      <c r="J11" s="29">
        <v>114</v>
      </c>
      <c r="K11" s="29">
        <v>118</v>
      </c>
      <c r="L11" s="29">
        <v>113</v>
      </c>
      <c r="M11" s="29">
        <v>105</v>
      </c>
      <c r="N11" s="29">
        <v>84</v>
      </c>
      <c r="O11" s="29">
        <v>90</v>
      </c>
      <c r="P11" s="29">
        <v>89</v>
      </c>
      <c r="Q11" s="29">
        <v>85</v>
      </c>
      <c r="R11" s="29">
        <v>97</v>
      </c>
      <c r="S11" s="29">
        <v>105</v>
      </c>
      <c r="T11" s="29">
        <v>103</v>
      </c>
      <c r="U11" s="29">
        <v>105</v>
      </c>
      <c r="V11" s="29">
        <v>103</v>
      </c>
    </row>
    <row r="12" spans="1:22" ht="18" customHeight="1">
      <c r="A12" s="36" t="s">
        <v>78</v>
      </c>
      <c r="B12" s="29">
        <v>1</v>
      </c>
      <c r="C12" s="29">
        <v>0</v>
      </c>
      <c r="D12" s="29">
        <v>0</v>
      </c>
      <c r="E12" s="29">
        <v>1</v>
      </c>
      <c r="F12" s="29">
        <v>0</v>
      </c>
      <c r="G12" s="29">
        <v>1</v>
      </c>
      <c r="H12" s="29">
        <v>3</v>
      </c>
      <c r="I12" s="29">
        <v>6</v>
      </c>
      <c r="J12" s="29">
        <v>7</v>
      </c>
      <c r="K12" s="29">
        <v>6</v>
      </c>
      <c r="L12" s="29">
        <v>6</v>
      </c>
      <c r="M12" s="29">
        <v>8</v>
      </c>
      <c r="N12" s="29">
        <v>5</v>
      </c>
      <c r="O12" s="29">
        <v>5</v>
      </c>
      <c r="P12" s="29">
        <v>6</v>
      </c>
      <c r="Q12" s="29">
        <v>6</v>
      </c>
      <c r="R12" s="29">
        <v>6</v>
      </c>
      <c r="S12" s="29">
        <v>7</v>
      </c>
      <c r="T12" s="29">
        <v>10</v>
      </c>
      <c r="U12" s="29">
        <v>11</v>
      </c>
      <c r="V12" s="29">
        <v>10</v>
      </c>
    </row>
    <row r="13" spans="1:22" ht="18" customHeight="1">
      <c r="A13" s="30" t="s">
        <v>79</v>
      </c>
      <c r="B13" s="54">
        <v>2</v>
      </c>
      <c r="C13" s="54">
        <v>1</v>
      </c>
      <c r="D13" s="54">
        <v>0</v>
      </c>
      <c r="E13" s="54">
        <v>1</v>
      </c>
      <c r="F13" s="54">
        <v>2</v>
      </c>
      <c r="G13" s="54">
        <v>3</v>
      </c>
      <c r="H13" s="54">
        <v>2</v>
      </c>
      <c r="I13" s="54">
        <v>3</v>
      </c>
      <c r="J13" s="54">
        <v>2</v>
      </c>
      <c r="K13" s="54">
        <v>2</v>
      </c>
      <c r="L13" s="54">
        <v>3</v>
      </c>
      <c r="M13" s="54">
        <v>3</v>
      </c>
      <c r="N13" s="54">
        <v>3</v>
      </c>
      <c r="O13" s="54">
        <v>3</v>
      </c>
      <c r="P13" s="54">
        <v>3</v>
      </c>
      <c r="Q13" s="54">
        <v>3</v>
      </c>
      <c r="R13" s="54">
        <v>4</v>
      </c>
      <c r="S13" s="54">
        <v>4</v>
      </c>
      <c r="T13" s="54">
        <v>3</v>
      </c>
      <c r="U13" s="54">
        <v>2</v>
      </c>
      <c r="V13" s="54">
        <v>1</v>
      </c>
    </row>
    <row r="14" spans="1:22" ht="18" customHeight="1">
      <c r="A14" s="32" t="s">
        <v>47</v>
      </c>
      <c r="B14" s="33"/>
      <c r="C14" s="33"/>
      <c r="D14" s="33"/>
      <c r="E14" s="3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8" customHeight="1"/>
    <row r="16" spans="1:22" ht="18" customHeight="1"/>
    <row r="17" spans="1:22" ht="18" customHeight="1">
      <c r="A17" s="80" t="s">
        <v>48</v>
      </c>
      <c r="B17" s="81">
        <v>2002</v>
      </c>
      <c r="C17" s="81">
        <v>2003</v>
      </c>
      <c r="D17" s="81">
        <v>2004</v>
      </c>
      <c r="E17" s="81">
        <v>2005</v>
      </c>
      <c r="F17" s="81">
        <v>2006</v>
      </c>
      <c r="G17" s="81">
        <v>2007</v>
      </c>
      <c r="H17" s="81">
        <v>2008</v>
      </c>
      <c r="I17" s="81">
        <v>2009</v>
      </c>
      <c r="J17" s="81">
        <v>2010</v>
      </c>
      <c r="K17" s="81">
        <v>2011</v>
      </c>
      <c r="L17" s="81">
        <v>2012</v>
      </c>
      <c r="M17" s="81">
        <v>2013</v>
      </c>
      <c r="N17" s="81">
        <v>2014</v>
      </c>
      <c r="O17" s="81">
        <v>2015</v>
      </c>
      <c r="P17" s="81">
        <v>2016</v>
      </c>
      <c r="Q17" s="81">
        <v>2017</v>
      </c>
      <c r="R17" s="81">
        <v>2018</v>
      </c>
      <c r="S17" s="81">
        <v>2019</v>
      </c>
      <c r="T17" s="81">
        <v>2020</v>
      </c>
      <c r="U17" s="81">
        <v>2021</v>
      </c>
      <c r="V17" s="81">
        <v>2022</v>
      </c>
    </row>
    <row r="18" spans="1:22" ht="18" customHeight="1">
      <c r="A18" s="27" t="s">
        <v>74</v>
      </c>
      <c r="B18" s="40">
        <v>39</v>
      </c>
      <c r="C18" s="40">
        <v>56</v>
      </c>
      <c r="D18" s="40">
        <v>71</v>
      </c>
      <c r="E18" s="40">
        <v>115</v>
      </c>
      <c r="F18" s="40">
        <v>146</v>
      </c>
      <c r="G18" s="40">
        <v>165</v>
      </c>
      <c r="H18" s="40">
        <v>213</v>
      </c>
      <c r="I18" s="40">
        <v>213</v>
      </c>
      <c r="J18" s="40">
        <v>214</v>
      </c>
      <c r="K18" s="40">
        <v>207</v>
      </c>
      <c r="L18" s="40">
        <v>188</v>
      </c>
      <c r="M18" s="40">
        <v>173</v>
      </c>
      <c r="N18" s="40">
        <v>135</v>
      </c>
      <c r="O18" s="40">
        <v>130</v>
      </c>
      <c r="P18" s="40">
        <v>124</v>
      </c>
      <c r="Q18" s="40">
        <v>110</v>
      </c>
      <c r="R18" s="40">
        <v>125</v>
      </c>
      <c r="S18" s="40">
        <v>133</v>
      </c>
      <c r="T18" s="40">
        <v>128</v>
      </c>
      <c r="U18" s="40">
        <v>127</v>
      </c>
      <c r="V18" s="40">
        <v>120</v>
      </c>
    </row>
    <row r="19" spans="1:22" ht="18" customHeight="1">
      <c r="A19" s="36" t="s">
        <v>75</v>
      </c>
      <c r="B19" s="6">
        <v>7</v>
      </c>
      <c r="C19" s="6">
        <v>7</v>
      </c>
      <c r="D19" s="6">
        <v>7</v>
      </c>
      <c r="E19" s="6">
        <v>19</v>
      </c>
      <c r="F19" s="6">
        <v>21</v>
      </c>
      <c r="G19" s="6">
        <v>25</v>
      </c>
      <c r="H19" s="6">
        <v>30</v>
      </c>
      <c r="I19" s="6">
        <v>31</v>
      </c>
      <c r="J19" s="6">
        <v>30</v>
      </c>
      <c r="K19" s="6">
        <v>31</v>
      </c>
      <c r="L19" s="6">
        <v>30</v>
      </c>
      <c r="M19" s="6">
        <v>21</v>
      </c>
      <c r="N19" s="6">
        <v>15</v>
      </c>
      <c r="O19" s="6">
        <v>15</v>
      </c>
      <c r="P19" s="6">
        <v>14</v>
      </c>
      <c r="Q19" s="6">
        <v>11</v>
      </c>
      <c r="R19" s="6">
        <v>20</v>
      </c>
      <c r="S19" s="6">
        <v>20</v>
      </c>
      <c r="T19" s="6">
        <v>15</v>
      </c>
      <c r="U19" s="6">
        <v>15</v>
      </c>
      <c r="V19" s="6">
        <v>15</v>
      </c>
    </row>
    <row r="20" spans="1:22" ht="18" customHeight="1">
      <c r="A20" s="36" t="s">
        <v>76</v>
      </c>
      <c r="B20" s="29">
        <v>22</v>
      </c>
      <c r="C20" s="29">
        <v>36</v>
      </c>
      <c r="D20" s="29">
        <v>49</v>
      </c>
      <c r="E20" s="29">
        <v>73</v>
      </c>
      <c r="F20" s="29">
        <v>98</v>
      </c>
      <c r="G20" s="29">
        <v>111</v>
      </c>
      <c r="H20" s="29">
        <v>143</v>
      </c>
      <c r="I20" s="29">
        <v>143</v>
      </c>
      <c r="J20" s="29">
        <v>138</v>
      </c>
      <c r="K20" s="29">
        <v>130</v>
      </c>
      <c r="L20" s="29">
        <v>120</v>
      </c>
      <c r="M20" s="29">
        <v>112</v>
      </c>
      <c r="N20" s="29">
        <v>88</v>
      </c>
      <c r="O20" s="29">
        <v>81</v>
      </c>
      <c r="P20" s="29">
        <v>76</v>
      </c>
      <c r="Q20" s="29">
        <v>66</v>
      </c>
      <c r="R20" s="29">
        <v>67</v>
      </c>
      <c r="S20" s="29">
        <v>66</v>
      </c>
      <c r="T20" s="29">
        <v>63</v>
      </c>
      <c r="U20" s="29">
        <v>61</v>
      </c>
      <c r="V20" s="29">
        <v>57</v>
      </c>
    </row>
    <row r="21" spans="1:22" ht="18" customHeight="1">
      <c r="A21" s="36" t="s">
        <v>77</v>
      </c>
      <c r="B21" s="29">
        <v>8</v>
      </c>
      <c r="C21" s="29">
        <v>13</v>
      </c>
      <c r="D21" s="29">
        <v>15</v>
      </c>
      <c r="E21" s="29">
        <v>22</v>
      </c>
      <c r="F21" s="29">
        <v>27</v>
      </c>
      <c r="G21" s="29">
        <v>28</v>
      </c>
      <c r="H21" s="29">
        <v>38</v>
      </c>
      <c r="I21" s="29">
        <v>36</v>
      </c>
      <c r="J21" s="29">
        <v>44</v>
      </c>
      <c r="K21" s="29">
        <v>44</v>
      </c>
      <c r="L21" s="29">
        <v>35</v>
      </c>
      <c r="M21" s="29">
        <v>34</v>
      </c>
      <c r="N21" s="29">
        <v>27</v>
      </c>
      <c r="O21" s="29">
        <v>28</v>
      </c>
      <c r="P21" s="29">
        <v>29</v>
      </c>
      <c r="Q21" s="29">
        <v>28</v>
      </c>
      <c r="R21" s="29">
        <v>32</v>
      </c>
      <c r="S21" s="29">
        <v>41</v>
      </c>
      <c r="T21" s="29">
        <v>46</v>
      </c>
      <c r="U21" s="29">
        <v>46</v>
      </c>
      <c r="V21" s="29">
        <v>46</v>
      </c>
    </row>
    <row r="22" spans="1:22" ht="18" customHeight="1">
      <c r="A22" s="36" t="s">
        <v>78</v>
      </c>
      <c r="B22" s="29">
        <v>1</v>
      </c>
      <c r="C22" s="29">
        <v>0</v>
      </c>
      <c r="D22" s="29">
        <v>0</v>
      </c>
      <c r="E22" s="29">
        <v>1</v>
      </c>
      <c r="F22" s="29">
        <v>0</v>
      </c>
      <c r="G22" s="29">
        <v>0</v>
      </c>
      <c r="H22" s="29">
        <v>1</v>
      </c>
      <c r="I22" s="29">
        <v>2</v>
      </c>
      <c r="J22" s="29">
        <v>1</v>
      </c>
      <c r="K22" s="29">
        <v>1</v>
      </c>
      <c r="L22" s="29">
        <v>1</v>
      </c>
      <c r="M22" s="29">
        <v>4</v>
      </c>
      <c r="N22" s="29">
        <v>3</v>
      </c>
      <c r="O22" s="29">
        <v>4</v>
      </c>
      <c r="P22" s="29">
        <v>3</v>
      </c>
      <c r="Q22" s="29">
        <v>4</v>
      </c>
      <c r="R22" s="29">
        <v>5</v>
      </c>
      <c r="S22" s="29">
        <v>5</v>
      </c>
      <c r="T22" s="29">
        <v>3</v>
      </c>
      <c r="U22" s="29">
        <v>4</v>
      </c>
      <c r="V22" s="29">
        <v>2</v>
      </c>
    </row>
    <row r="23" spans="1:22" ht="18" customHeight="1">
      <c r="A23" s="30" t="s">
        <v>79</v>
      </c>
      <c r="B23" s="54">
        <v>1</v>
      </c>
      <c r="C23" s="54">
        <v>0</v>
      </c>
      <c r="D23" s="54">
        <v>0</v>
      </c>
      <c r="E23" s="54">
        <v>0</v>
      </c>
      <c r="F23" s="54">
        <v>0</v>
      </c>
      <c r="G23" s="54">
        <v>1</v>
      </c>
      <c r="H23" s="54">
        <v>1</v>
      </c>
      <c r="I23" s="54">
        <v>1</v>
      </c>
      <c r="J23" s="54">
        <v>1</v>
      </c>
      <c r="K23" s="54">
        <v>1</v>
      </c>
      <c r="L23" s="54">
        <v>2</v>
      </c>
      <c r="M23" s="54">
        <v>2</v>
      </c>
      <c r="N23" s="54">
        <v>2</v>
      </c>
      <c r="O23" s="54">
        <v>2</v>
      </c>
      <c r="P23" s="54">
        <v>2</v>
      </c>
      <c r="Q23" s="54">
        <v>1</v>
      </c>
      <c r="R23" s="54">
        <v>1</v>
      </c>
      <c r="S23" s="54">
        <v>1</v>
      </c>
      <c r="T23" s="54">
        <v>1</v>
      </c>
      <c r="U23" s="54">
        <v>1</v>
      </c>
      <c r="V23" s="54">
        <v>0</v>
      </c>
    </row>
    <row r="24" spans="1:22" ht="18" customHeight="1">
      <c r="A24" s="32" t="s">
        <v>47</v>
      </c>
      <c r="B24" s="33"/>
      <c r="C24" s="33"/>
      <c r="D24" s="33"/>
      <c r="E24" s="33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18" customHeight="1"/>
    <row r="26" spans="1:22" ht="18" customHeight="1"/>
    <row r="27" spans="1:22" ht="18" customHeight="1">
      <c r="A27" s="80" t="s">
        <v>49</v>
      </c>
      <c r="B27" s="81">
        <v>2002</v>
      </c>
      <c r="C27" s="81">
        <v>2003</v>
      </c>
      <c r="D27" s="81">
        <v>2004</v>
      </c>
      <c r="E27" s="81">
        <v>2005</v>
      </c>
      <c r="F27" s="81">
        <v>2006</v>
      </c>
      <c r="G27" s="81">
        <v>2007</v>
      </c>
      <c r="H27" s="81">
        <v>2008</v>
      </c>
      <c r="I27" s="81">
        <v>2009</v>
      </c>
      <c r="J27" s="81">
        <v>2010</v>
      </c>
      <c r="K27" s="81">
        <v>2011</v>
      </c>
      <c r="L27" s="81">
        <v>2012</v>
      </c>
      <c r="M27" s="81">
        <v>2013</v>
      </c>
      <c r="N27" s="81">
        <v>2014</v>
      </c>
      <c r="O27" s="81">
        <v>2015</v>
      </c>
      <c r="P27" s="81">
        <v>2016</v>
      </c>
      <c r="Q27" s="81">
        <v>2017</v>
      </c>
      <c r="R27" s="81">
        <v>2018</v>
      </c>
      <c r="S27" s="81">
        <v>2019</v>
      </c>
      <c r="T27" s="81">
        <v>2020</v>
      </c>
      <c r="U27" s="81">
        <v>2021</v>
      </c>
      <c r="V27" s="81">
        <v>2022</v>
      </c>
    </row>
    <row r="28" spans="1:22" ht="18" customHeight="1">
      <c r="A28" s="27" t="s">
        <v>74</v>
      </c>
      <c r="B28" s="40">
        <v>55</v>
      </c>
      <c r="C28" s="40">
        <v>59</v>
      </c>
      <c r="D28" s="40">
        <v>81</v>
      </c>
      <c r="E28" s="40">
        <v>117</v>
      </c>
      <c r="F28" s="40">
        <v>130</v>
      </c>
      <c r="G28" s="40">
        <v>158</v>
      </c>
      <c r="H28" s="40">
        <v>198</v>
      </c>
      <c r="I28" s="40">
        <v>213</v>
      </c>
      <c r="J28" s="40">
        <v>221</v>
      </c>
      <c r="K28" s="40">
        <v>215</v>
      </c>
      <c r="L28" s="40">
        <v>230</v>
      </c>
      <c r="M28" s="40">
        <v>205</v>
      </c>
      <c r="N28" s="40">
        <v>180</v>
      </c>
      <c r="O28" s="40">
        <v>170</v>
      </c>
      <c r="P28" s="40">
        <v>163</v>
      </c>
      <c r="Q28" s="40">
        <v>145</v>
      </c>
      <c r="R28" s="40">
        <v>156</v>
      </c>
      <c r="S28" s="40">
        <v>151</v>
      </c>
      <c r="T28" s="40">
        <v>149</v>
      </c>
      <c r="U28" s="40">
        <v>134</v>
      </c>
      <c r="V28" s="40">
        <v>129</v>
      </c>
    </row>
    <row r="29" spans="1:22" ht="18" customHeight="1">
      <c r="A29" s="36" t="s">
        <v>75</v>
      </c>
      <c r="B29" s="6">
        <v>9</v>
      </c>
      <c r="C29" s="6">
        <v>12</v>
      </c>
      <c r="D29" s="6">
        <v>10</v>
      </c>
      <c r="E29" s="6">
        <v>14</v>
      </c>
      <c r="F29" s="6">
        <v>17</v>
      </c>
      <c r="G29" s="6">
        <v>23</v>
      </c>
      <c r="H29" s="6">
        <v>28</v>
      </c>
      <c r="I29" s="6">
        <v>32</v>
      </c>
      <c r="J29" s="6">
        <v>34</v>
      </c>
      <c r="K29" s="6">
        <v>31</v>
      </c>
      <c r="L29" s="6">
        <v>33</v>
      </c>
      <c r="M29" s="6">
        <v>27</v>
      </c>
      <c r="N29" s="6">
        <v>33</v>
      </c>
      <c r="O29" s="6">
        <v>32</v>
      </c>
      <c r="P29" s="6">
        <v>27</v>
      </c>
      <c r="Q29" s="6">
        <v>21</v>
      </c>
      <c r="R29" s="6">
        <v>23</v>
      </c>
      <c r="S29" s="6">
        <v>22</v>
      </c>
      <c r="T29" s="6">
        <v>19</v>
      </c>
      <c r="U29" s="6">
        <v>16</v>
      </c>
      <c r="V29" s="6">
        <v>19</v>
      </c>
    </row>
    <row r="30" spans="1:22" ht="18" customHeight="1">
      <c r="A30" s="36" t="s">
        <v>76</v>
      </c>
      <c r="B30" s="29">
        <v>28</v>
      </c>
      <c r="C30" s="29">
        <v>32</v>
      </c>
      <c r="D30" s="29">
        <v>53</v>
      </c>
      <c r="E30" s="29">
        <v>76</v>
      </c>
      <c r="F30" s="29">
        <v>81</v>
      </c>
      <c r="G30" s="29">
        <v>90</v>
      </c>
      <c r="H30" s="29">
        <v>110</v>
      </c>
      <c r="I30" s="29">
        <v>112</v>
      </c>
      <c r="J30" s="29">
        <v>110</v>
      </c>
      <c r="K30" s="29">
        <v>104</v>
      </c>
      <c r="L30" s="29">
        <v>113</v>
      </c>
      <c r="M30" s="29">
        <v>102</v>
      </c>
      <c r="N30" s="29">
        <v>87</v>
      </c>
      <c r="O30" s="29">
        <v>74</v>
      </c>
      <c r="P30" s="29">
        <v>72</v>
      </c>
      <c r="Q30" s="29">
        <v>63</v>
      </c>
      <c r="R30" s="29">
        <v>64</v>
      </c>
      <c r="S30" s="29">
        <v>60</v>
      </c>
      <c r="T30" s="29">
        <v>64</v>
      </c>
      <c r="U30" s="29">
        <v>51</v>
      </c>
      <c r="V30" s="29">
        <v>44</v>
      </c>
    </row>
    <row r="31" spans="1:22" ht="18" customHeight="1">
      <c r="A31" s="36" t="s">
        <v>77</v>
      </c>
      <c r="B31" s="29">
        <v>17</v>
      </c>
      <c r="C31" s="29">
        <v>14</v>
      </c>
      <c r="D31" s="29">
        <v>18</v>
      </c>
      <c r="E31" s="29">
        <v>26</v>
      </c>
      <c r="F31" s="29">
        <v>30</v>
      </c>
      <c r="G31" s="29">
        <v>42</v>
      </c>
      <c r="H31" s="29">
        <v>57</v>
      </c>
      <c r="I31" s="29">
        <v>63</v>
      </c>
      <c r="J31" s="29">
        <v>70</v>
      </c>
      <c r="K31" s="29">
        <v>74</v>
      </c>
      <c r="L31" s="29">
        <v>78</v>
      </c>
      <c r="M31" s="29">
        <v>71</v>
      </c>
      <c r="N31" s="29">
        <v>57</v>
      </c>
      <c r="O31" s="29">
        <v>62</v>
      </c>
      <c r="P31" s="29">
        <v>60</v>
      </c>
      <c r="Q31" s="29">
        <v>57</v>
      </c>
      <c r="R31" s="29">
        <v>65</v>
      </c>
      <c r="S31" s="29">
        <v>64</v>
      </c>
      <c r="T31" s="29">
        <v>57</v>
      </c>
      <c r="U31" s="29">
        <v>59</v>
      </c>
      <c r="V31" s="29">
        <v>57</v>
      </c>
    </row>
    <row r="32" spans="1:22" ht="18" customHeight="1">
      <c r="A32" s="36" t="s">
        <v>78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1</v>
      </c>
      <c r="H32" s="29">
        <v>2</v>
      </c>
      <c r="I32" s="29">
        <v>4</v>
      </c>
      <c r="J32" s="29">
        <v>6</v>
      </c>
      <c r="K32" s="29">
        <v>5</v>
      </c>
      <c r="L32" s="29">
        <v>5</v>
      </c>
      <c r="M32" s="29">
        <v>4</v>
      </c>
      <c r="N32" s="29">
        <v>2</v>
      </c>
      <c r="O32" s="29">
        <v>1</v>
      </c>
      <c r="P32" s="29">
        <v>3</v>
      </c>
      <c r="Q32" s="29">
        <v>2</v>
      </c>
      <c r="R32" s="29">
        <v>1</v>
      </c>
      <c r="S32" s="29">
        <v>2</v>
      </c>
      <c r="T32" s="29">
        <v>7</v>
      </c>
      <c r="U32" s="29">
        <v>7</v>
      </c>
      <c r="V32" s="29">
        <v>8</v>
      </c>
    </row>
    <row r="33" spans="1:22" ht="18" customHeight="1">
      <c r="A33" s="30" t="s">
        <v>79</v>
      </c>
      <c r="B33" s="54">
        <v>1</v>
      </c>
      <c r="C33" s="54">
        <v>1</v>
      </c>
      <c r="D33" s="54">
        <v>0</v>
      </c>
      <c r="E33" s="54">
        <v>1</v>
      </c>
      <c r="F33" s="54">
        <v>2</v>
      </c>
      <c r="G33" s="54">
        <v>2</v>
      </c>
      <c r="H33" s="54">
        <v>1</v>
      </c>
      <c r="I33" s="54">
        <v>2</v>
      </c>
      <c r="J33" s="54">
        <v>1</v>
      </c>
      <c r="K33" s="54">
        <v>1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2</v>
      </c>
      <c r="R33" s="54">
        <v>3</v>
      </c>
      <c r="S33" s="54">
        <v>3</v>
      </c>
      <c r="T33" s="54">
        <v>2</v>
      </c>
      <c r="U33" s="54">
        <v>1</v>
      </c>
      <c r="V33" s="54">
        <v>1</v>
      </c>
    </row>
    <row r="34" spans="1:22" ht="18" customHeight="1">
      <c r="A34" s="32" t="s">
        <v>47</v>
      </c>
      <c r="B34" s="33"/>
      <c r="C34" s="33"/>
      <c r="D34" s="33"/>
      <c r="E34" s="3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2" ht="18" customHeight="1"/>
    <row r="36" spans="1:22" ht="18" customHeight="1"/>
    <row r="37" spans="1:22" ht="18" customHeight="1"/>
    <row r="38" spans="1:22" ht="18" customHeight="1">
      <c r="A38" s="33" t="s">
        <v>80</v>
      </c>
    </row>
    <row r="39" spans="1:22" ht="18" customHeight="1"/>
    <row r="40" spans="1:22" ht="18" customHeight="1">
      <c r="A40" s="80" t="s">
        <v>14</v>
      </c>
      <c r="B40" s="81">
        <v>2002</v>
      </c>
      <c r="C40" s="81">
        <v>2003</v>
      </c>
      <c r="D40" s="81">
        <v>2004</v>
      </c>
      <c r="E40" s="81">
        <v>2005</v>
      </c>
      <c r="F40" s="81">
        <v>2006</v>
      </c>
      <c r="G40" s="81">
        <v>2007</v>
      </c>
      <c r="H40" s="81">
        <v>2008</v>
      </c>
      <c r="I40" s="81">
        <v>2009</v>
      </c>
      <c r="J40" s="81">
        <v>2010</v>
      </c>
      <c r="K40" s="81">
        <v>2011</v>
      </c>
      <c r="L40" s="81">
        <v>2012</v>
      </c>
      <c r="M40" s="81">
        <v>2013</v>
      </c>
      <c r="N40" s="81">
        <v>2014</v>
      </c>
      <c r="O40" s="81">
        <v>2015</v>
      </c>
      <c r="P40" s="81">
        <v>2016</v>
      </c>
      <c r="Q40" s="81">
        <v>2017</v>
      </c>
      <c r="R40" s="81">
        <v>2018</v>
      </c>
      <c r="S40" s="81">
        <v>2019</v>
      </c>
      <c r="T40" s="81">
        <v>2020</v>
      </c>
      <c r="U40" s="81">
        <v>2021</v>
      </c>
      <c r="V40" s="81">
        <v>2022</v>
      </c>
    </row>
    <row r="41" spans="1:22" ht="18" customHeight="1">
      <c r="A41" s="27" t="s">
        <v>74</v>
      </c>
      <c r="B41" s="52">
        <f t="shared" ref="B41:T41" si="0">SUM(B42:B46)</f>
        <v>1</v>
      </c>
      <c r="C41" s="52">
        <f t="shared" si="0"/>
        <v>1</v>
      </c>
      <c r="D41" s="52">
        <f t="shared" si="0"/>
        <v>1</v>
      </c>
      <c r="E41" s="52">
        <f t="shared" si="0"/>
        <v>1</v>
      </c>
      <c r="F41" s="52">
        <f t="shared" si="0"/>
        <v>1</v>
      </c>
      <c r="G41" s="52">
        <f t="shared" si="0"/>
        <v>1.0000000000000002</v>
      </c>
      <c r="H41" s="52">
        <f t="shared" si="0"/>
        <v>1.0000000000000002</v>
      </c>
      <c r="I41" s="52">
        <f t="shared" si="0"/>
        <v>1</v>
      </c>
      <c r="J41" s="52">
        <f t="shared" si="0"/>
        <v>0.99999999999999989</v>
      </c>
      <c r="K41" s="52">
        <f t="shared" si="0"/>
        <v>1</v>
      </c>
      <c r="L41" s="52">
        <f t="shared" si="0"/>
        <v>0.99999999999999989</v>
      </c>
      <c r="M41" s="52">
        <f t="shared" si="0"/>
        <v>1</v>
      </c>
      <c r="N41" s="52">
        <f t="shared" si="0"/>
        <v>1</v>
      </c>
      <c r="O41" s="52">
        <f t="shared" si="0"/>
        <v>1</v>
      </c>
      <c r="P41" s="52">
        <f t="shared" si="0"/>
        <v>1</v>
      </c>
      <c r="Q41" s="52">
        <f t="shared" si="0"/>
        <v>0.99999999999999989</v>
      </c>
      <c r="R41" s="52">
        <f t="shared" si="0"/>
        <v>1</v>
      </c>
      <c r="S41" s="52">
        <f t="shared" si="0"/>
        <v>0.99999999999999989</v>
      </c>
      <c r="T41" s="52">
        <f t="shared" si="0"/>
        <v>1</v>
      </c>
      <c r="U41" s="52">
        <f>SUM(U42:U46)</f>
        <v>1</v>
      </c>
      <c r="V41" s="52">
        <f>SUM(V42:V46)</f>
        <v>1</v>
      </c>
    </row>
    <row r="42" spans="1:22" ht="18" customHeight="1">
      <c r="A42" s="36" t="s">
        <v>75</v>
      </c>
      <c r="B42" s="7">
        <f t="shared" ref="B42:T42" si="1">B9/B8</f>
        <v>0.1702127659574468</v>
      </c>
      <c r="C42" s="7">
        <f t="shared" si="1"/>
        <v>0.16521739130434782</v>
      </c>
      <c r="D42" s="7">
        <f t="shared" si="1"/>
        <v>0.1118421052631579</v>
      </c>
      <c r="E42" s="7">
        <f t="shared" si="1"/>
        <v>0.14224137931034483</v>
      </c>
      <c r="F42" s="7">
        <f t="shared" si="1"/>
        <v>0.13768115942028986</v>
      </c>
      <c r="G42" s="7">
        <f t="shared" si="1"/>
        <v>0.14860681114551083</v>
      </c>
      <c r="H42" s="7">
        <f t="shared" si="1"/>
        <v>0.14111922141119221</v>
      </c>
      <c r="I42" s="7">
        <f t="shared" si="1"/>
        <v>0.14788732394366197</v>
      </c>
      <c r="J42" s="7">
        <f t="shared" si="1"/>
        <v>0.14712643678160919</v>
      </c>
      <c r="K42" s="7">
        <f t="shared" si="1"/>
        <v>0.14691943127962084</v>
      </c>
      <c r="L42" s="7">
        <f t="shared" si="1"/>
        <v>0.15071770334928231</v>
      </c>
      <c r="M42" s="7">
        <f t="shared" si="1"/>
        <v>0.12698412698412698</v>
      </c>
      <c r="N42" s="7">
        <f t="shared" si="1"/>
        <v>0.15238095238095239</v>
      </c>
      <c r="O42" s="7">
        <f t="shared" si="1"/>
        <v>0.15666666666666668</v>
      </c>
      <c r="P42" s="7">
        <f t="shared" si="1"/>
        <v>0.14285714285714285</v>
      </c>
      <c r="Q42" s="7">
        <f t="shared" si="1"/>
        <v>0.12549019607843137</v>
      </c>
      <c r="R42" s="7">
        <f t="shared" si="1"/>
        <v>0.15302491103202848</v>
      </c>
      <c r="S42" s="7">
        <f t="shared" si="1"/>
        <v>0.14788732394366197</v>
      </c>
      <c r="T42" s="7">
        <f t="shared" si="1"/>
        <v>0.12274368231046931</v>
      </c>
      <c r="U42" s="7">
        <f>U9/U8</f>
        <v>0.11877394636015326</v>
      </c>
      <c r="V42" s="7">
        <f>V9/V8</f>
        <v>0.13654618473895583</v>
      </c>
    </row>
    <row r="43" spans="1:22" ht="18" customHeight="1">
      <c r="A43" s="36" t="s">
        <v>76</v>
      </c>
      <c r="B43" s="37">
        <f t="shared" ref="B43:T43" si="2">B10/B8</f>
        <v>0.53191489361702127</v>
      </c>
      <c r="C43" s="37">
        <f t="shared" si="2"/>
        <v>0.59130434782608698</v>
      </c>
      <c r="D43" s="37">
        <f t="shared" si="2"/>
        <v>0.67105263157894735</v>
      </c>
      <c r="E43" s="37">
        <f t="shared" si="2"/>
        <v>0.64224137931034486</v>
      </c>
      <c r="F43" s="37">
        <f t="shared" si="2"/>
        <v>0.64855072463768115</v>
      </c>
      <c r="G43" s="37">
        <f t="shared" si="2"/>
        <v>0.62229102167182659</v>
      </c>
      <c r="H43" s="37">
        <f t="shared" si="2"/>
        <v>0.61557177615571779</v>
      </c>
      <c r="I43" s="37">
        <f t="shared" si="2"/>
        <v>0.59859154929577463</v>
      </c>
      <c r="J43" s="37">
        <f t="shared" si="2"/>
        <v>0.57011494252873562</v>
      </c>
      <c r="K43" s="37">
        <f t="shared" si="2"/>
        <v>0.5545023696682464</v>
      </c>
      <c r="L43" s="37">
        <f t="shared" si="2"/>
        <v>0.5574162679425837</v>
      </c>
      <c r="M43" s="37">
        <f t="shared" si="2"/>
        <v>0.56613756613756616</v>
      </c>
      <c r="N43" s="37">
        <f t="shared" si="2"/>
        <v>0.55555555555555558</v>
      </c>
      <c r="O43" s="37">
        <f t="shared" si="2"/>
        <v>0.51666666666666672</v>
      </c>
      <c r="P43" s="37">
        <f t="shared" si="2"/>
        <v>0.51567944250871078</v>
      </c>
      <c r="Q43" s="37">
        <f t="shared" si="2"/>
        <v>0.50588235294117645</v>
      </c>
      <c r="R43" s="37">
        <f t="shared" si="2"/>
        <v>0.46619217081850534</v>
      </c>
      <c r="S43" s="37">
        <f t="shared" si="2"/>
        <v>0.44366197183098594</v>
      </c>
      <c r="T43" s="37">
        <f t="shared" si="2"/>
        <v>0.4584837545126354</v>
      </c>
      <c r="U43" s="7">
        <f>U10/U8</f>
        <v>0.42911877394636017</v>
      </c>
      <c r="V43" s="7">
        <f>V10/V8</f>
        <v>0.40562248995983935</v>
      </c>
    </row>
    <row r="44" spans="1:22" ht="18" customHeight="1">
      <c r="A44" s="36" t="s">
        <v>77</v>
      </c>
      <c r="B44" s="37">
        <f t="shared" ref="B44:T44" si="3">B11/B8</f>
        <v>0.26595744680851063</v>
      </c>
      <c r="C44" s="37">
        <f t="shared" si="3"/>
        <v>0.23478260869565218</v>
      </c>
      <c r="D44" s="37">
        <f t="shared" si="3"/>
        <v>0.21710526315789475</v>
      </c>
      <c r="E44" s="37">
        <f t="shared" si="3"/>
        <v>0.20689655172413793</v>
      </c>
      <c r="F44" s="37">
        <f t="shared" si="3"/>
        <v>0.20652173913043478</v>
      </c>
      <c r="G44" s="37">
        <f t="shared" si="3"/>
        <v>0.21671826625386997</v>
      </c>
      <c r="H44" s="37">
        <f t="shared" si="3"/>
        <v>0.23114355231143552</v>
      </c>
      <c r="I44" s="37">
        <f t="shared" si="3"/>
        <v>0.23239436619718309</v>
      </c>
      <c r="J44" s="37">
        <f t="shared" si="3"/>
        <v>0.2620689655172414</v>
      </c>
      <c r="K44" s="37">
        <f t="shared" si="3"/>
        <v>0.27962085308056872</v>
      </c>
      <c r="L44" s="37">
        <f t="shared" si="3"/>
        <v>0.27033492822966509</v>
      </c>
      <c r="M44" s="37">
        <f t="shared" si="3"/>
        <v>0.27777777777777779</v>
      </c>
      <c r="N44" s="37">
        <f t="shared" si="3"/>
        <v>0.26666666666666666</v>
      </c>
      <c r="O44" s="37">
        <f t="shared" si="3"/>
        <v>0.3</v>
      </c>
      <c r="P44" s="37">
        <f t="shared" si="3"/>
        <v>0.31010452961672474</v>
      </c>
      <c r="Q44" s="37">
        <f t="shared" si="3"/>
        <v>0.33333333333333331</v>
      </c>
      <c r="R44" s="37">
        <f t="shared" si="3"/>
        <v>0.34519572953736655</v>
      </c>
      <c r="S44" s="37">
        <f t="shared" si="3"/>
        <v>0.36971830985915494</v>
      </c>
      <c r="T44" s="37">
        <f t="shared" si="3"/>
        <v>0.37184115523465705</v>
      </c>
      <c r="U44" s="7">
        <f>U11/U8</f>
        <v>0.40229885057471265</v>
      </c>
      <c r="V44" s="7">
        <f>V11/V8</f>
        <v>0.41365461847389556</v>
      </c>
    </row>
    <row r="45" spans="1:22" ht="18" customHeight="1">
      <c r="A45" s="36" t="s">
        <v>78</v>
      </c>
      <c r="B45" s="37">
        <f t="shared" ref="B45:T45" si="4">B12/B8</f>
        <v>1.0638297872340425E-2</v>
      </c>
      <c r="C45" s="37">
        <f t="shared" si="4"/>
        <v>0</v>
      </c>
      <c r="D45" s="37">
        <f t="shared" si="4"/>
        <v>0</v>
      </c>
      <c r="E45" s="37">
        <f t="shared" si="4"/>
        <v>4.3103448275862068E-3</v>
      </c>
      <c r="F45" s="37">
        <f t="shared" si="4"/>
        <v>0</v>
      </c>
      <c r="G45" s="37">
        <f t="shared" si="4"/>
        <v>3.0959752321981426E-3</v>
      </c>
      <c r="H45" s="37">
        <f t="shared" si="4"/>
        <v>7.2992700729927005E-3</v>
      </c>
      <c r="I45" s="37">
        <f t="shared" si="4"/>
        <v>1.4084507042253521E-2</v>
      </c>
      <c r="J45" s="37">
        <f t="shared" si="4"/>
        <v>1.6091954022988506E-2</v>
      </c>
      <c r="K45" s="37">
        <f t="shared" si="4"/>
        <v>1.4218009478672985E-2</v>
      </c>
      <c r="L45" s="37">
        <f t="shared" si="4"/>
        <v>1.4354066985645933E-2</v>
      </c>
      <c r="M45" s="37">
        <f t="shared" si="4"/>
        <v>2.1164021164021163E-2</v>
      </c>
      <c r="N45" s="37">
        <f t="shared" si="4"/>
        <v>1.5873015873015872E-2</v>
      </c>
      <c r="O45" s="37">
        <f t="shared" si="4"/>
        <v>1.6666666666666666E-2</v>
      </c>
      <c r="P45" s="37">
        <f t="shared" si="4"/>
        <v>2.0905923344947737E-2</v>
      </c>
      <c r="Q45" s="37">
        <f t="shared" si="4"/>
        <v>2.3529411764705882E-2</v>
      </c>
      <c r="R45" s="37">
        <f t="shared" si="4"/>
        <v>2.1352313167259787E-2</v>
      </c>
      <c r="S45" s="37">
        <f t="shared" si="4"/>
        <v>2.464788732394366E-2</v>
      </c>
      <c r="T45" s="37">
        <f t="shared" si="4"/>
        <v>3.6101083032490974E-2</v>
      </c>
      <c r="U45" s="7">
        <f>U12/U8</f>
        <v>4.2145593869731802E-2</v>
      </c>
      <c r="V45" s="7">
        <f>V12/V8</f>
        <v>4.0160642570281124E-2</v>
      </c>
    </row>
    <row r="46" spans="1:22" ht="18" customHeight="1">
      <c r="A46" s="30" t="s">
        <v>79</v>
      </c>
      <c r="B46" s="55">
        <f t="shared" ref="B46:T46" si="5">B13/B8</f>
        <v>2.1276595744680851E-2</v>
      </c>
      <c r="C46" s="55">
        <f t="shared" si="5"/>
        <v>8.6956521739130436E-3</v>
      </c>
      <c r="D46" s="55">
        <f t="shared" si="5"/>
        <v>0</v>
      </c>
      <c r="E46" s="55">
        <f t="shared" si="5"/>
        <v>4.3103448275862068E-3</v>
      </c>
      <c r="F46" s="55">
        <f t="shared" si="5"/>
        <v>7.246376811594203E-3</v>
      </c>
      <c r="G46" s="55">
        <f t="shared" si="5"/>
        <v>9.2879256965944269E-3</v>
      </c>
      <c r="H46" s="55">
        <f t="shared" si="5"/>
        <v>4.8661800486618006E-3</v>
      </c>
      <c r="I46" s="55">
        <f t="shared" si="5"/>
        <v>7.0422535211267607E-3</v>
      </c>
      <c r="J46" s="55">
        <f t="shared" si="5"/>
        <v>4.5977011494252873E-3</v>
      </c>
      <c r="K46" s="55">
        <f t="shared" si="5"/>
        <v>4.7393364928909956E-3</v>
      </c>
      <c r="L46" s="55">
        <f t="shared" si="5"/>
        <v>7.1770334928229667E-3</v>
      </c>
      <c r="M46" s="55">
        <f t="shared" si="5"/>
        <v>7.9365079365079361E-3</v>
      </c>
      <c r="N46" s="55">
        <f t="shared" si="5"/>
        <v>9.5238095238095247E-3</v>
      </c>
      <c r="O46" s="55">
        <f t="shared" si="5"/>
        <v>0.01</v>
      </c>
      <c r="P46" s="55">
        <f t="shared" si="5"/>
        <v>1.0452961672473868E-2</v>
      </c>
      <c r="Q46" s="55">
        <f t="shared" si="5"/>
        <v>1.1764705882352941E-2</v>
      </c>
      <c r="R46" s="55">
        <f t="shared" si="5"/>
        <v>1.4234875444839857E-2</v>
      </c>
      <c r="S46" s="55">
        <f t="shared" si="5"/>
        <v>1.4084507042253521E-2</v>
      </c>
      <c r="T46" s="55">
        <f t="shared" si="5"/>
        <v>1.0830324909747292E-2</v>
      </c>
      <c r="U46" s="98">
        <f>U13/U8</f>
        <v>7.6628352490421452E-3</v>
      </c>
      <c r="V46" s="98">
        <f>V13/V8</f>
        <v>4.0160642570281121E-3</v>
      </c>
    </row>
    <row r="47" spans="1:22" ht="18" customHeight="1">
      <c r="A47" s="32" t="s">
        <v>52</v>
      </c>
      <c r="B47" s="33"/>
      <c r="C47" s="33"/>
      <c r="D47" s="33"/>
      <c r="E47" s="33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18" customHeight="1"/>
    <row r="49" spans="1:22" ht="18" customHeight="1"/>
    <row r="50" spans="1:22" ht="18" customHeight="1">
      <c r="A50" s="80" t="s">
        <v>48</v>
      </c>
      <c r="B50" s="81">
        <v>2002</v>
      </c>
      <c r="C50" s="81">
        <v>2003</v>
      </c>
      <c r="D50" s="81">
        <v>2004</v>
      </c>
      <c r="E50" s="81">
        <v>2005</v>
      </c>
      <c r="F50" s="81">
        <v>2006</v>
      </c>
      <c r="G50" s="81">
        <v>2007</v>
      </c>
      <c r="H50" s="81">
        <v>2008</v>
      </c>
      <c r="I50" s="81">
        <v>2009</v>
      </c>
      <c r="J50" s="81">
        <v>2010</v>
      </c>
      <c r="K50" s="81">
        <v>2011</v>
      </c>
      <c r="L50" s="81">
        <v>2012</v>
      </c>
      <c r="M50" s="81">
        <v>2013</v>
      </c>
      <c r="N50" s="81">
        <v>2014</v>
      </c>
      <c r="O50" s="81">
        <v>2015</v>
      </c>
      <c r="P50" s="81">
        <v>2016</v>
      </c>
      <c r="Q50" s="81">
        <v>2017</v>
      </c>
      <c r="R50" s="81">
        <v>2018</v>
      </c>
      <c r="S50" s="81">
        <v>2019</v>
      </c>
      <c r="T50" s="81">
        <v>2020</v>
      </c>
      <c r="U50" s="81">
        <v>2021</v>
      </c>
      <c r="V50" s="81">
        <v>2022</v>
      </c>
    </row>
    <row r="51" spans="1:22" ht="18" customHeight="1">
      <c r="A51" s="27" t="s">
        <v>74</v>
      </c>
      <c r="B51" s="52">
        <f t="shared" ref="B51:T51" si="6">SUM(B52:B56)</f>
        <v>1</v>
      </c>
      <c r="C51" s="52">
        <f t="shared" si="6"/>
        <v>1</v>
      </c>
      <c r="D51" s="52">
        <f t="shared" si="6"/>
        <v>1</v>
      </c>
      <c r="E51" s="52">
        <f t="shared" si="6"/>
        <v>1</v>
      </c>
      <c r="F51" s="52">
        <f t="shared" si="6"/>
        <v>1</v>
      </c>
      <c r="G51" s="52">
        <f t="shared" si="6"/>
        <v>1</v>
      </c>
      <c r="H51" s="52">
        <f t="shared" si="6"/>
        <v>1</v>
      </c>
      <c r="I51" s="52">
        <f t="shared" si="6"/>
        <v>1</v>
      </c>
      <c r="J51" s="52">
        <f t="shared" si="6"/>
        <v>0.99999999999999989</v>
      </c>
      <c r="K51" s="52">
        <f t="shared" si="6"/>
        <v>1</v>
      </c>
      <c r="L51" s="52">
        <f t="shared" si="6"/>
        <v>1</v>
      </c>
      <c r="M51" s="52">
        <f t="shared" si="6"/>
        <v>1</v>
      </c>
      <c r="N51" s="52">
        <f t="shared" si="6"/>
        <v>1</v>
      </c>
      <c r="O51" s="52">
        <f t="shared" si="6"/>
        <v>1</v>
      </c>
      <c r="P51" s="52">
        <f t="shared" si="6"/>
        <v>1</v>
      </c>
      <c r="Q51" s="52">
        <f t="shared" si="6"/>
        <v>0.99999999999999989</v>
      </c>
      <c r="R51" s="52">
        <f t="shared" si="6"/>
        <v>1</v>
      </c>
      <c r="S51" s="52">
        <f t="shared" si="6"/>
        <v>1</v>
      </c>
      <c r="T51" s="52">
        <f t="shared" si="6"/>
        <v>1</v>
      </c>
      <c r="U51" s="52">
        <f>SUM(U52:U56)</f>
        <v>1</v>
      </c>
      <c r="V51" s="52">
        <f>SUM(V52:V56)</f>
        <v>1</v>
      </c>
    </row>
    <row r="52" spans="1:22" ht="18" customHeight="1">
      <c r="A52" s="36" t="s">
        <v>75</v>
      </c>
      <c r="B52" s="7">
        <f t="shared" ref="B52:T52" si="7">B19/B18</f>
        <v>0.17948717948717949</v>
      </c>
      <c r="C52" s="7">
        <f t="shared" si="7"/>
        <v>0.125</v>
      </c>
      <c r="D52" s="7">
        <f t="shared" si="7"/>
        <v>9.8591549295774641E-2</v>
      </c>
      <c r="E52" s="7">
        <f t="shared" si="7"/>
        <v>0.16521739130434782</v>
      </c>
      <c r="F52" s="7">
        <f t="shared" si="7"/>
        <v>0.14383561643835616</v>
      </c>
      <c r="G52" s="7">
        <f t="shared" si="7"/>
        <v>0.15151515151515152</v>
      </c>
      <c r="H52" s="7">
        <f t="shared" si="7"/>
        <v>0.14084507042253522</v>
      </c>
      <c r="I52" s="7">
        <f t="shared" si="7"/>
        <v>0.14553990610328638</v>
      </c>
      <c r="J52" s="7">
        <f t="shared" si="7"/>
        <v>0.14018691588785046</v>
      </c>
      <c r="K52" s="7">
        <f t="shared" si="7"/>
        <v>0.14975845410628019</v>
      </c>
      <c r="L52" s="7">
        <f t="shared" si="7"/>
        <v>0.15957446808510639</v>
      </c>
      <c r="M52" s="7">
        <f t="shared" si="7"/>
        <v>0.12138728323699421</v>
      </c>
      <c r="N52" s="7">
        <f t="shared" si="7"/>
        <v>0.1111111111111111</v>
      </c>
      <c r="O52" s="7">
        <f t="shared" si="7"/>
        <v>0.11538461538461539</v>
      </c>
      <c r="P52" s="7">
        <f t="shared" si="7"/>
        <v>0.11290322580645161</v>
      </c>
      <c r="Q52" s="7">
        <f t="shared" si="7"/>
        <v>0.1</v>
      </c>
      <c r="R52" s="7">
        <f t="shared" si="7"/>
        <v>0.16</v>
      </c>
      <c r="S52" s="7">
        <f t="shared" si="7"/>
        <v>0.15037593984962405</v>
      </c>
      <c r="T52" s="7">
        <f t="shared" si="7"/>
        <v>0.1171875</v>
      </c>
      <c r="U52" s="7">
        <f>U19/U18</f>
        <v>0.11811023622047244</v>
      </c>
      <c r="V52" s="7">
        <f>V19/V18</f>
        <v>0.125</v>
      </c>
    </row>
    <row r="53" spans="1:22" ht="18" customHeight="1">
      <c r="A53" s="36" t="s">
        <v>76</v>
      </c>
      <c r="B53" s="37">
        <f t="shared" ref="B53:T53" si="8">B20/B18</f>
        <v>0.5641025641025641</v>
      </c>
      <c r="C53" s="37">
        <f t="shared" si="8"/>
        <v>0.6428571428571429</v>
      </c>
      <c r="D53" s="37">
        <f t="shared" si="8"/>
        <v>0.6901408450704225</v>
      </c>
      <c r="E53" s="37">
        <f t="shared" si="8"/>
        <v>0.63478260869565217</v>
      </c>
      <c r="F53" s="37">
        <f t="shared" si="8"/>
        <v>0.67123287671232879</v>
      </c>
      <c r="G53" s="37">
        <f t="shared" si="8"/>
        <v>0.67272727272727273</v>
      </c>
      <c r="H53" s="37">
        <f t="shared" si="8"/>
        <v>0.67136150234741787</v>
      </c>
      <c r="I53" s="37">
        <f t="shared" si="8"/>
        <v>0.67136150234741787</v>
      </c>
      <c r="J53" s="37">
        <f t="shared" si="8"/>
        <v>0.64485981308411211</v>
      </c>
      <c r="K53" s="37">
        <f t="shared" si="8"/>
        <v>0.6280193236714976</v>
      </c>
      <c r="L53" s="37">
        <f t="shared" si="8"/>
        <v>0.63829787234042556</v>
      </c>
      <c r="M53" s="37">
        <f t="shared" si="8"/>
        <v>0.64739884393063585</v>
      </c>
      <c r="N53" s="37">
        <f t="shared" si="8"/>
        <v>0.6518518518518519</v>
      </c>
      <c r="O53" s="37">
        <f t="shared" si="8"/>
        <v>0.62307692307692308</v>
      </c>
      <c r="P53" s="37">
        <f t="shared" si="8"/>
        <v>0.61290322580645162</v>
      </c>
      <c r="Q53" s="37">
        <f t="shared" si="8"/>
        <v>0.6</v>
      </c>
      <c r="R53" s="37">
        <f t="shared" si="8"/>
        <v>0.53600000000000003</v>
      </c>
      <c r="S53" s="37">
        <f t="shared" si="8"/>
        <v>0.49624060150375937</v>
      </c>
      <c r="T53" s="37">
        <f t="shared" si="8"/>
        <v>0.4921875</v>
      </c>
      <c r="U53" s="7">
        <f>U20/U18</f>
        <v>0.48031496062992124</v>
      </c>
      <c r="V53" s="7">
        <f>V20/V18</f>
        <v>0.47499999999999998</v>
      </c>
    </row>
    <row r="54" spans="1:22" ht="18" customHeight="1">
      <c r="A54" s="36" t="s">
        <v>77</v>
      </c>
      <c r="B54" s="37">
        <f t="shared" ref="B54:T54" si="9">B21/B18</f>
        <v>0.20512820512820512</v>
      </c>
      <c r="C54" s="37">
        <f t="shared" si="9"/>
        <v>0.23214285714285715</v>
      </c>
      <c r="D54" s="37">
        <f t="shared" si="9"/>
        <v>0.21126760563380281</v>
      </c>
      <c r="E54" s="37">
        <f t="shared" si="9"/>
        <v>0.19130434782608696</v>
      </c>
      <c r="F54" s="37">
        <f t="shared" si="9"/>
        <v>0.18493150684931506</v>
      </c>
      <c r="G54" s="37">
        <f t="shared" si="9"/>
        <v>0.16969696969696971</v>
      </c>
      <c r="H54" s="37">
        <f t="shared" si="9"/>
        <v>0.17840375586854459</v>
      </c>
      <c r="I54" s="37">
        <f t="shared" si="9"/>
        <v>0.16901408450704225</v>
      </c>
      <c r="J54" s="37">
        <f t="shared" si="9"/>
        <v>0.20560747663551401</v>
      </c>
      <c r="K54" s="37">
        <f t="shared" si="9"/>
        <v>0.21256038647342995</v>
      </c>
      <c r="L54" s="37">
        <f t="shared" si="9"/>
        <v>0.18617021276595744</v>
      </c>
      <c r="M54" s="37">
        <f t="shared" si="9"/>
        <v>0.19653179190751446</v>
      </c>
      <c r="N54" s="37">
        <f t="shared" si="9"/>
        <v>0.2</v>
      </c>
      <c r="O54" s="37">
        <f t="shared" si="9"/>
        <v>0.2153846153846154</v>
      </c>
      <c r="P54" s="37">
        <f t="shared" si="9"/>
        <v>0.23387096774193547</v>
      </c>
      <c r="Q54" s="37">
        <f t="shared" si="9"/>
        <v>0.25454545454545452</v>
      </c>
      <c r="R54" s="37">
        <f t="shared" si="9"/>
        <v>0.25600000000000001</v>
      </c>
      <c r="S54" s="37">
        <f t="shared" si="9"/>
        <v>0.30827067669172931</v>
      </c>
      <c r="T54" s="37">
        <f t="shared" si="9"/>
        <v>0.359375</v>
      </c>
      <c r="U54" s="7">
        <f>U21/U18</f>
        <v>0.36220472440944884</v>
      </c>
      <c r="V54" s="7">
        <f>V21/V18</f>
        <v>0.38333333333333336</v>
      </c>
    </row>
    <row r="55" spans="1:22" ht="18" customHeight="1">
      <c r="A55" s="36" t="s">
        <v>78</v>
      </c>
      <c r="B55" s="37">
        <f t="shared" ref="B55:T55" si="10">B22/B18</f>
        <v>2.564102564102564E-2</v>
      </c>
      <c r="C55" s="37">
        <f t="shared" si="10"/>
        <v>0</v>
      </c>
      <c r="D55" s="37">
        <f t="shared" si="10"/>
        <v>0</v>
      </c>
      <c r="E55" s="37">
        <f t="shared" si="10"/>
        <v>8.6956521739130436E-3</v>
      </c>
      <c r="F55" s="37">
        <f t="shared" si="10"/>
        <v>0</v>
      </c>
      <c r="G55" s="37">
        <f t="shared" si="10"/>
        <v>0</v>
      </c>
      <c r="H55" s="37">
        <f t="shared" si="10"/>
        <v>4.6948356807511738E-3</v>
      </c>
      <c r="I55" s="37">
        <f t="shared" si="10"/>
        <v>9.3896713615023476E-3</v>
      </c>
      <c r="J55" s="37">
        <f t="shared" si="10"/>
        <v>4.6728971962616819E-3</v>
      </c>
      <c r="K55" s="37">
        <f t="shared" si="10"/>
        <v>4.830917874396135E-3</v>
      </c>
      <c r="L55" s="37">
        <f t="shared" si="10"/>
        <v>5.3191489361702126E-3</v>
      </c>
      <c r="M55" s="37">
        <f t="shared" si="10"/>
        <v>2.3121387283236993E-2</v>
      </c>
      <c r="N55" s="37">
        <f t="shared" si="10"/>
        <v>2.2222222222222223E-2</v>
      </c>
      <c r="O55" s="37">
        <f t="shared" si="10"/>
        <v>3.0769230769230771E-2</v>
      </c>
      <c r="P55" s="37">
        <f t="shared" si="10"/>
        <v>2.4193548387096774E-2</v>
      </c>
      <c r="Q55" s="37">
        <f t="shared" si="10"/>
        <v>3.6363636363636362E-2</v>
      </c>
      <c r="R55" s="37">
        <f t="shared" si="10"/>
        <v>0.04</v>
      </c>
      <c r="S55" s="37">
        <f t="shared" si="10"/>
        <v>3.7593984962406013E-2</v>
      </c>
      <c r="T55" s="37">
        <f t="shared" si="10"/>
        <v>2.34375E-2</v>
      </c>
      <c r="U55" s="7">
        <f>U22/U18</f>
        <v>3.1496062992125984E-2</v>
      </c>
      <c r="V55" s="7">
        <f>V22/V18</f>
        <v>1.6666666666666666E-2</v>
      </c>
    </row>
    <row r="56" spans="1:22" ht="18" customHeight="1">
      <c r="A56" s="30" t="s">
        <v>79</v>
      </c>
      <c r="B56" s="55">
        <f t="shared" ref="B56:T56" si="11">B23/B18</f>
        <v>2.564102564102564E-2</v>
      </c>
      <c r="C56" s="55">
        <f t="shared" si="11"/>
        <v>0</v>
      </c>
      <c r="D56" s="55">
        <f t="shared" si="11"/>
        <v>0</v>
      </c>
      <c r="E56" s="55">
        <f t="shared" si="11"/>
        <v>0</v>
      </c>
      <c r="F56" s="55">
        <f t="shared" si="11"/>
        <v>0</v>
      </c>
      <c r="G56" s="55">
        <f t="shared" si="11"/>
        <v>6.0606060606060606E-3</v>
      </c>
      <c r="H56" s="55">
        <f t="shared" si="11"/>
        <v>4.6948356807511738E-3</v>
      </c>
      <c r="I56" s="55">
        <f t="shared" si="11"/>
        <v>4.6948356807511738E-3</v>
      </c>
      <c r="J56" s="55">
        <f t="shared" si="11"/>
        <v>4.6728971962616819E-3</v>
      </c>
      <c r="K56" s="55">
        <f t="shared" si="11"/>
        <v>4.830917874396135E-3</v>
      </c>
      <c r="L56" s="55">
        <f t="shared" si="11"/>
        <v>1.0638297872340425E-2</v>
      </c>
      <c r="M56" s="55">
        <f t="shared" si="11"/>
        <v>1.1560693641618497E-2</v>
      </c>
      <c r="N56" s="55">
        <f t="shared" si="11"/>
        <v>1.4814814814814815E-2</v>
      </c>
      <c r="O56" s="55">
        <f t="shared" si="11"/>
        <v>1.5384615384615385E-2</v>
      </c>
      <c r="P56" s="55">
        <f t="shared" si="11"/>
        <v>1.6129032258064516E-2</v>
      </c>
      <c r="Q56" s="55">
        <f t="shared" si="11"/>
        <v>9.0909090909090905E-3</v>
      </c>
      <c r="R56" s="55">
        <f t="shared" si="11"/>
        <v>8.0000000000000002E-3</v>
      </c>
      <c r="S56" s="55">
        <f t="shared" si="11"/>
        <v>7.5187969924812026E-3</v>
      </c>
      <c r="T56" s="55">
        <f t="shared" si="11"/>
        <v>7.8125E-3</v>
      </c>
      <c r="U56" s="98">
        <f>U23/U18</f>
        <v>7.874015748031496E-3</v>
      </c>
      <c r="V56" s="98">
        <f>V23/V18</f>
        <v>0</v>
      </c>
    </row>
    <row r="57" spans="1:22" ht="18" customHeight="1">
      <c r="A57" s="32" t="s">
        <v>52</v>
      </c>
      <c r="B57" s="33"/>
      <c r="C57" s="33"/>
      <c r="D57" s="33"/>
      <c r="E57" s="33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ht="18" customHeight="1"/>
    <row r="59" spans="1:22" ht="18" customHeight="1"/>
    <row r="60" spans="1:22" ht="18" customHeight="1">
      <c r="A60" s="80" t="s">
        <v>49</v>
      </c>
      <c r="B60" s="81">
        <v>2002</v>
      </c>
      <c r="C60" s="81">
        <v>2003</v>
      </c>
      <c r="D60" s="81">
        <v>2004</v>
      </c>
      <c r="E60" s="81">
        <v>2005</v>
      </c>
      <c r="F60" s="81">
        <v>2006</v>
      </c>
      <c r="G60" s="81">
        <v>2007</v>
      </c>
      <c r="H60" s="81">
        <v>2008</v>
      </c>
      <c r="I60" s="81">
        <v>2009</v>
      </c>
      <c r="J60" s="81">
        <v>2010</v>
      </c>
      <c r="K60" s="81">
        <v>2011</v>
      </c>
      <c r="L60" s="81">
        <v>2012</v>
      </c>
      <c r="M60" s="81">
        <v>2013</v>
      </c>
      <c r="N60" s="81">
        <v>2014</v>
      </c>
      <c r="O60" s="81">
        <v>2015</v>
      </c>
      <c r="P60" s="81">
        <v>2016</v>
      </c>
      <c r="Q60" s="81">
        <v>2017</v>
      </c>
      <c r="R60" s="81">
        <v>2018</v>
      </c>
      <c r="S60" s="81">
        <v>2019</v>
      </c>
      <c r="T60" s="81">
        <v>2020</v>
      </c>
      <c r="U60" s="81">
        <v>2021</v>
      </c>
      <c r="V60" s="81">
        <v>2022</v>
      </c>
    </row>
    <row r="61" spans="1:22" ht="18" customHeight="1">
      <c r="A61" s="27" t="s">
        <v>74</v>
      </c>
      <c r="B61" s="52">
        <f t="shared" ref="B61:T61" si="12">SUM(B62:B66)</f>
        <v>0.99999999999999989</v>
      </c>
      <c r="C61" s="52">
        <f t="shared" si="12"/>
        <v>1</v>
      </c>
      <c r="D61" s="52">
        <f t="shared" si="12"/>
        <v>1</v>
      </c>
      <c r="E61" s="52">
        <f t="shared" si="12"/>
        <v>1</v>
      </c>
      <c r="F61" s="52">
        <f t="shared" si="12"/>
        <v>1</v>
      </c>
      <c r="G61" s="52">
        <f t="shared" si="12"/>
        <v>1</v>
      </c>
      <c r="H61" s="52">
        <f t="shared" si="12"/>
        <v>1</v>
      </c>
      <c r="I61" s="52">
        <f t="shared" si="12"/>
        <v>1</v>
      </c>
      <c r="J61" s="52">
        <f t="shared" si="12"/>
        <v>1</v>
      </c>
      <c r="K61" s="52">
        <f t="shared" si="12"/>
        <v>1.0000000000000002</v>
      </c>
      <c r="L61" s="52">
        <f t="shared" si="12"/>
        <v>0.99999999999999989</v>
      </c>
      <c r="M61" s="52">
        <f t="shared" si="12"/>
        <v>1</v>
      </c>
      <c r="N61" s="52">
        <f t="shared" si="12"/>
        <v>0.99999999999999989</v>
      </c>
      <c r="O61" s="52">
        <f t="shared" si="12"/>
        <v>1</v>
      </c>
      <c r="P61" s="52">
        <f t="shared" si="12"/>
        <v>1</v>
      </c>
      <c r="Q61" s="52">
        <f t="shared" si="12"/>
        <v>1</v>
      </c>
      <c r="R61" s="52">
        <f t="shared" si="12"/>
        <v>1</v>
      </c>
      <c r="S61" s="52">
        <f t="shared" si="12"/>
        <v>1</v>
      </c>
      <c r="T61" s="52">
        <f t="shared" si="12"/>
        <v>1</v>
      </c>
      <c r="U61" s="52">
        <f>SUM(U62:U66)</f>
        <v>1</v>
      </c>
      <c r="V61" s="52">
        <f>SUM(V62:V66)</f>
        <v>1</v>
      </c>
    </row>
    <row r="62" spans="1:22" ht="18" customHeight="1">
      <c r="A62" s="36" t="s">
        <v>75</v>
      </c>
      <c r="B62" s="7">
        <f t="shared" ref="B62:T62" si="13">B29/B28</f>
        <v>0.16363636363636364</v>
      </c>
      <c r="C62" s="7">
        <f t="shared" si="13"/>
        <v>0.20338983050847459</v>
      </c>
      <c r="D62" s="7">
        <f t="shared" si="13"/>
        <v>0.12345679012345678</v>
      </c>
      <c r="E62" s="7">
        <f t="shared" si="13"/>
        <v>0.11965811965811966</v>
      </c>
      <c r="F62" s="7">
        <f t="shared" si="13"/>
        <v>0.13076923076923078</v>
      </c>
      <c r="G62" s="7">
        <f t="shared" si="13"/>
        <v>0.14556962025316456</v>
      </c>
      <c r="H62" s="7">
        <f t="shared" si="13"/>
        <v>0.14141414141414141</v>
      </c>
      <c r="I62" s="7">
        <f t="shared" si="13"/>
        <v>0.15023474178403756</v>
      </c>
      <c r="J62" s="7">
        <f t="shared" si="13"/>
        <v>0.15384615384615385</v>
      </c>
      <c r="K62" s="7">
        <f t="shared" si="13"/>
        <v>0.14418604651162792</v>
      </c>
      <c r="L62" s="7">
        <f t="shared" si="13"/>
        <v>0.14347826086956522</v>
      </c>
      <c r="M62" s="7">
        <f t="shared" si="13"/>
        <v>0.13170731707317074</v>
      </c>
      <c r="N62" s="7">
        <f t="shared" si="13"/>
        <v>0.18333333333333332</v>
      </c>
      <c r="O62" s="7">
        <f t="shared" si="13"/>
        <v>0.18823529411764706</v>
      </c>
      <c r="P62" s="7">
        <f t="shared" si="13"/>
        <v>0.16564417177914109</v>
      </c>
      <c r="Q62" s="7">
        <f t="shared" si="13"/>
        <v>0.14482758620689656</v>
      </c>
      <c r="R62" s="7">
        <f t="shared" si="13"/>
        <v>0.14743589743589744</v>
      </c>
      <c r="S62" s="7">
        <f t="shared" si="13"/>
        <v>0.14569536423841059</v>
      </c>
      <c r="T62" s="7">
        <f t="shared" si="13"/>
        <v>0.12751677852348994</v>
      </c>
      <c r="U62" s="7">
        <f>U29/U28</f>
        <v>0.11940298507462686</v>
      </c>
      <c r="V62" s="7">
        <f>V29/V28</f>
        <v>0.14728682170542637</v>
      </c>
    </row>
    <row r="63" spans="1:22" ht="18" customHeight="1">
      <c r="A63" s="36" t="s">
        <v>76</v>
      </c>
      <c r="B63" s="37">
        <f t="shared" ref="B63:T63" si="14">B30/B28</f>
        <v>0.50909090909090904</v>
      </c>
      <c r="C63" s="37">
        <f t="shared" si="14"/>
        <v>0.5423728813559322</v>
      </c>
      <c r="D63" s="37">
        <f t="shared" si="14"/>
        <v>0.65432098765432101</v>
      </c>
      <c r="E63" s="37">
        <f t="shared" si="14"/>
        <v>0.6495726495726496</v>
      </c>
      <c r="F63" s="37">
        <f t="shared" si="14"/>
        <v>0.62307692307692308</v>
      </c>
      <c r="G63" s="37">
        <f t="shared" si="14"/>
        <v>0.569620253164557</v>
      </c>
      <c r="H63" s="37">
        <f t="shared" si="14"/>
        <v>0.55555555555555558</v>
      </c>
      <c r="I63" s="37">
        <f t="shared" si="14"/>
        <v>0.5258215962441315</v>
      </c>
      <c r="J63" s="37">
        <f t="shared" si="14"/>
        <v>0.49773755656108598</v>
      </c>
      <c r="K63" s="37">
        <f t="shared" si="14"/>
        <v>0.48372093023255813</v>
      </c>
      <c r="L63" s="37">
        <f t="shared" si="14"/>
        <v>0.49130434782608695</v>
      </c>
      <c r="M63" s="37">
        <f t="shared" si="14"/>
        <v>0.4975609756097561</v>
      </c>
      <c r="N63" s="37">
        <f t="shared" si="14"/>
        <v>0.48333333333333334</v>
      </c>
      <c r="O63" s="37">
        <f t="shared" si="14"/>
        <v>0.43529411764705883</v>
      </c>
      <c r="P63" s="37">
        <f t="shared" si="14"/>
        <v>0.44171779141104295</v>
      </c>
      <c r="Q63" s="37">
        <f t="shared" si="14"/>
        <v>0.43448275862068964</v>
      </c>
      <c r="R63" s="37">
        <f t="shared" si="14"/>
        <v>0.41025641025641024</v>
      </c>
      <c r="S63" s="37">
        <f t="shared" si="14"/>
        <v>0.39735099337748342</v>
      </c>
      <c r="T63" s="37">
        <f t="shared" si="14"/>
        <v>0.42953020134228187</v>
      </c>
      <c r="U63" s="7">
        <f>U30/U28</f>
        <v>0.38059701492537312</v>
      </c>
      <c r="V63" s="7">
        <f>V30/V28</f>
        <v>0.34108527131782945</v>
      </c>
    </row>
    <row r="64" spans="1:22" ht="18" customHeight="1">
      <c r="A64" s="36" t="s">
        <v>77</v>
      </c>
      <c r="B64" s="37">
        <f t="shared" ref="B64:T64" si="15">B31/B28</f>
        <v>0.30909090909090908</v>
      </c>
      <c r="C64" s="37">
        <f t="shared" si="15"/>
        <v>0.23728813559322035</v>
      </c>
      <c r="D64" s="37">
        <f t="shared" si="15"/>
        <v>0.22222222222222221</v>
      </c>
      <c r="E64" s="37">
        <f t="shared" si="15"/>
        <v>0.22222222222222221</v>
      </c>
      <c r="F64" s="37">
        <f t="shared" si="15"/>
        <v>0.23076923076923078</v>
      </c>
      <c r="G64" s="37">
        <f t="shared" si="15"/>
        <v>0.26582278481012656</v>
      </c>
      <c r="H64" s="37">
        <f t="shared" si="15"/>
        <v>0.2878787878787879</v>
      </c>
      <c r="I64" s="37">
        <f t="shared" si="15"/>
        <v>0.29577464788732394</v>
      </c>
      <c r="J64" s="37">
        <f t="shared" si="15"/>
        <v>0.31674208144796379</v>
      </c>
      <c r="K64" s="37">
        <f t="shared" si="15"/>
        <v>0.34418604651162793</v>
      </c>
      <c r="L64" s="37">
        <f t="shared" si="15"/>
        <v>0.33913043478260868</v>
      </c>
      <c r="M64" s="37">
        <f t="shared" si="15"/>
        <v>0.34634146341463412</v>
      </c>
      <c r="N64" s="37">
        <f t="shared" si="15"/>
        <v>0.31666666666666665</v>
      </c>
      <c r="O64" s="37">
        <f t="shared" si="15"/>
        <v>0.36470588235294116</v>
      </c>
      <c r="P64" s="37">
        <f t="shared" si="15"/>
        <v>0.36809815950920244</v>
      </c>
      <c r="Q64" s="37">
        <f t="shared" si="15"/>
        <v>0.39310344827586208</v>
      </c>
      <c r="R64" s="37">
        <f t="shared" si="15"/>
        <v>0.41666666666666669</v>
      </c>
      <c r="S64" s="37">
        <f t="shared" si="15"/>
        <v>0.42384105960264901</v>
      </c>
      <c r="T64" s="37">
        <f t="shared" si="15"/>
        <v>0.3825503355704698</v>
      </c>
      <c r="U64" s="7">
        <f>U31/U28</f>
        <v>0.44029850746268656</v>
      </c>
      <c r="V64" s="7">
        <f>V31/V28</f>
        <v>0.44186046511627908</v>
      </c>
    </row>
    <row r="65" spans="1:22" ht="18" customHeight="1">
      <c r="A65" s="36" t="s">
        <v>78</v>
      </c>
      <c r="B65" s="37">
        <f t="shared" ref="B65:T65" si="16">B32/B28</f>
        <v>0</v>
      </c>
      <c r="C65" s="37">
        <f t="shared" si="16"/>
        <v>0</v>
      </c>
      <c r="D65" s="37">
        <f t="shared" si="16"/>
        <v>0</v>
      </c>
      <c r="E65" s="37">
        <f t="shared" si="16"/>
        <v>0</v>
      </c>
      <c r="F65" s="37">
        <f t="shared" si="16"/>
        <v>0</v>
      </c>
      <c r="G65" s="37">
        <f t="shared" si="16"/>
        <v>6.3291139240506328E-3</v>
      </c>
      <c r="H65" s="37">
        <f t="shared" si="16"/>
        <v>1.0101010101010102E-2</v>
      </c>
      <c r="I65" s="37">
        <f t="shared" si="16"/>
        <v>1.8779342723004695E-2</v>
      </c>
      <c r="J65" s="37">
        <f t="shared" si="16"/>
        <v>2.7149321266968326E-2</v>
      </c>
      <c r="K65" s="37">
        <f t="shared" si="16"/>
        <v>2.3255813953488372E-2</v>
      </c>
      <c r="L65" s="37">
        <f t="shared" si="16"/>
        <v>2.1739130434782608E-2</v>
      </c>
      <c r="M65" s="37">
        <f t="shared" si="16"/>
        <v>1.9512195121951219E-2</v>
      </c>
      <c r="N65" s="37">
        <f t="shared" si="16"/>
        <v>1.1111111111111112E-2</v>
      </c>
      <c r="O65" s="37">
        <f t="shared" si="16"/>
        <v>5.8823529411764705E-3</v>
      </c>
      <c r="P65" s="37">
        <f t="shared" si="16"/>
        <v>1.8404907975460124E-2</v>
      </c>
      <c r="Q65" s="37">
        <f t="shared" si="16"/>
        <v>1.3793103448275862E-2</v>
      </c>
      <c r="R65" s="37">
        <f t="shared" si="16"/>
        <v>6.41025641025641E-3</v>
      </c>
      <c r="S65" s="37">
        <f t="shared" si="16"/>
        <v>1.3245033112582781E-2</v>
      </c>
      <c r="T65" s="37">
        <f t="shared" si="16"/>
        <v>4.6979865771812082E-2</v>
      </c>
      <c r="U65" s="7">
        <f>U32/U28</f>
        <v>5.2238805970149252E-2</v>
      </c>
      <c r="V65" s="7">
        <f>V32/V28</f>
        <v>6.2015503875968991E-2</v>
      </c>
    </row>
    <row r="66" spans="1:22" ht="18" customHeight="1">
      <c r="A66" s="30" t="s">
        <v>79</v>
      </c>
      <c r="B66" s="55">
        <f t="shared" ref="B66:T66" si="17">B33/B28</f>
        <v>1.8181818181818181E-2</v>
      </c>
      <c r="C66" s="55">
        <f t="shared" si="17"/>
        <v>1.6949152542372881E-2</v>
      </c>
      <c r="D66" s="55">
        <f t="shared" si="17"/>
        <v>0</v>
      </c>
      <c r="E66" s="55">
        <f t="shared" si="17"/>
        <v>8.5470085470085479E-3</v>
      </c>
      <c r="F66" s="55">
        <f t="shared" si="17"/>
        <v>1.5384615384615385E-2</v>
      </c>
      <c r="G66" s="55">
        <f t="shared" si="17"/>
        <v>1.2658227848101266E-2</v>
      </c>
      <c r="H66" s="55">
        <f t="shared" si="17"/>
        <v>5.0505050505050509E-3</v>
      </c>
      <c r="I66" s="55">
        <f t="shared" si="17"/>
        <v>9.3896713615023476E-3</v>
      </c>
      <c r="J66" s="55">
        <f t="shared" si="17"/>
        <v>4.5248868778280547E-3</v>
      </c>
      <c r="K66" s="55">
        <f t="shared" si="17"/>
        <v>4.6511627906976744E-3</v>
      </c>
      <c r="L66" s="55">
        <f t="shared" si="17"/>
        <v>4.3478260869565218E-3</v>
      </c>
      <c r="M66" s="55">
        <f t="shared" si="17"/>
        <v>4.8780487804878049E-3</v>
      </c>
      <c r="N66" s="55">
        <f t="shared" si="17"/>
        <v>5.5555555555555558E-3</v>
      </c>
      <c r="O66" s="55">
        <f t="shared" si="17"/>
        <v>5.8823529411764705E-3</v>
      </c>
      <c r="P66" s="55">
        <f t="shared" si="17"/>
        <v>6.1349693251533744E-3</v>
      </c>
      <c r="Q66" s="55">
        <f t="shared" si="17"/>
        <v>1.3793103448275862E-2</v>
      </c>
      <c r="R66" s="55">
        <f t="shared" si="17"/>
        <v>1.9230769230769232E-2</v>
      </c>
      <c r="S66" s="55">
        <f t="shared" si="17"/>
        <v>1.9867549668874173E-2</v>
      </c>
      <c r="T66" s="55">
        <f t="shared" si="17"/>
        <v>1.3422818791946308E-2</v>
      </c>
      <c r="U66" s="98">
        <f>U33/U28</f>
        <v>7.462686567164179E-3</v>
      </c>
      <c r="V66" s="98">
        <f>V33/V28</f>
        <v>7.7519379844961239E-3</v>
      </c>
    </row>
    <row r="67" spans="1:22" ht="18" customHeight="1">
      <c r="A67" s="32" t="s">
        <v>52</v>
      </c>
      <c r="B67" s="33"/>
      <c r="C67" s="33"/>
      <c r="D67" s="33"/>
      <c r="E67" s="3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2" ht="18" customHeight="1"/>
    <row r="71" spans="1:22" ht="15.95" customHeight="1"/>
    <row r="74" spans="1:22" ht="15.95" customHeight="1"/>
    <row r="77" spans="1:22" ht="15.95" customHeight="1"/>
    <row r="78" spans="1:22" ht="15.95" customHeight="1"/>
    <row r="85" ht="15.9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8"/>
  <sheetViews>
    <sheetView zoomScale="75" workbookViewId="0">
      <selection activeCell="V50" sqref="V50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7</v>
      </c>
    </row>
    <row r="3" spans="1:22" ht="18" customHeight="1"/>
    <row r="4" spans="1:22" ht="18" customHeight="1"/>
    <row r="5" spans="1:22" ht="18" customHeight="1">
      <c r="A5" s="33" t="s">
        <v>81</v>
      </c>
    </row>
    <row r="6" spans="1:22" ht="18" customHeight="1"/>
    <row r="7" spans="1:22" customFormat="1" ht="18" customHeight="1">
      <c r="A7" s="80" t="s">
        <v>14</v>
      </c>
      <c r="B7" s="81">
        <v>2002</v>
      </c>
      <c r="C7" s="81">
        <v>2003</v>
      </c>
      <c r="D7" s="81">
        <v>2004</v>
      </c>
      <c r="E7" s="81">
        <v>2005</v>
      </c>
      <c r="F7" s="81">
        <v>2006</v>
      </c>
      <c r="G7" s="81">
        <v>2007</v>
      </c>
      <c r="H7" s="81">
        <v>2008</v>
      </c>
      <c r="I7" s="81">
        <v>2009</v>
      </c>
      <c r="J7" s="81">
        <v>2010</v>
      </c>
      <c r="K7" s="81">
        <v>2011</v>
      </c>
      <c r="L7" s="81">
        <v>2012</v>
      </c>
      <c r="M7" s="81">
        <v>2013</v>
      </c>
      <c r="N7" s="81">
        <v>2014</v>
      </c>
      <c r="O7" s="81">
        <v>2015</v>
      </c>
      <c r="P7" s="81">
        <v>2016</v>
      </c>
      <c r="Q7" s="81">
        <v>2017</v>
      </c>
      <c r="R7" s="81">
        <v>2018</v>
      </c>
      <c r="S7" s="81">
        <v>2019</v>
      </c>
      <c r="T7" s="81">
        <v>2020</v>
      </c>
      <c r="U7" s="81">
        <v>2021</v>
      </c>
      <c r="V7" s="81">
        <v>2022</v>
      </c>
    </row>
    <row r="8" spans="1:22" customFormat="1" ht="18" customHeight="1">
      <c r="A8" s="56" t="s">
        <v>82</v>
      </c>
      <c r="B8" s="40">
        <v>106</v>
      </c>
      <c r="C8" s="40">
        <v>128</v>
      </c>
      <c r="D8" s="40">
        <v>169</v>
      </c>
      <c r="E8" s="40">
        <v>249</v>
      </c>
      <c r="F8" s="40">
        <v>292</v>
      </c>
      <c r="G8" s="40">
        <v>341</v>
      </c>
      <c r="H8" s="40">
        <v>431</v>
      </c>
      <c r="I8" s="40">
        <v>447</v>
      </c>
      <c r="J8" s="40">
        <v>449</v>
      </c>
      <c r="K8" s="40">
        <v>439</v>
      </c>
      <c r="L8" s="40">
        <v>433</v>
      </c>
      <c r="M8" s="40">
        <v>400</v>
      </c>
      <c r="N8" s="40">
        <v>329</v>
      </c>
      <c r="O8" s="40">
        <v>316</v>
      </c>
      <c r="P8" s="40">
        <v>305</v>
      </c>
      <c r="Q8" s="40">
        <v>272</v>
      </c>
      <c r="R8" s="40">
        <v>301</v>
      </c>
      <c r="S8" s="40">
        <v>306</v>
      </c>
      <c r="T8" s="40">
        <v>303</v>
      </c>
      <c r="U8" s="40">
        <v>308</v>
      </c>
      <c r="V8" s="40">
        <v>303</v>
      </c>
    </row>
    <row r="9" spans="1:22" customFormat="1" ht="18" customHeight="1">
      <c r="A9" s="36" t="s">
        <v>83</v>
      </c>
      <c r="B9" s="6">
        <v>20</v>
      </c>
      <c r="C9" s="6">
        <v>18</v>
      </c>
      <c r="D9" s="6">
        <v>19</v>
      </c>
      <c r="E9" s="6">
        <v>26</v>
      </c>
      <c r="F9" s="6">
        <v>30</v>
      </c>
      <c r="G9" s="6">
        <v>221</v>
      </c>
      <c r="H9" s="6">
        <v>286</v>
      </c>
      <c r="I9" s="6">
        <v>313</v>
      </c>
      <c r="J9" s="6">
        <v>332</v>
      </c>
      <c r="K9" s="6">
        <v>328</v>
      </c>
      <c r="L9" s="6">
        <v>328</v>
      </c>
      <c r="M9" s="6">
        <v>296</v>
      </c>
      <c r="N9" s="6">
        <v>239</v>
      </c>
      <c r="O9" s="6">
        <v>226</v>
      </c>
      <c r="P9" s="6">
        <v>218</v>
      </c>
      <c r="Q9" s="6">
        <v>193</v>
      </c>
      <c r="R9" s="6">
        <v>206</v>
      </c>
      <c r="S9" s="6">
        <v>194</v>
      </c>
      <c r="T9" s="6">
        <v>188</v>
      </c>
      <c r="U9" s="6">
        <v>160</v>
      </c>
      <c r="V9" s="6">
        <v>153</v>
      </c>
    </row>
    <row r="10" spans="1:22" customFormat="1" ht="18" customHeight="1">
      <c r="A10" s="36" t="s">
        <v>84</v>
      </c>
      <c r="B10" s="6">
        <v>31</v>
      </c>
      <c r="C10" s="6">
        <v>48</v>
      </c>
      <c r="D10" s="6">
        <v>76</v>
      </c>
      <c r="E10" s="6">
        <v>125</v>
      </c>
      <c r="F10" s="6">
        <v>162</v>
      </c>
      <c r="G10" s="6">
        <v>8</v>
      </c>
      <c r="H10" s="6">
        <v>7</v>
      </c>
      <c r="I10" s="6">
        <v>8</v>
      </c>
      <c r="J10" s="6">
        <v>8</v>
      </c>
      <c r="K10" s="6">
        <v>8</v>
      </c>
      <c r="L10" s="6">
        <v>9</v>
      </c>
      <c r="M10" s="6">
        <v>5</v>
      </c>
      <c r="N10" s="6">
        <v>4</v>
      </c>
      <c r="O10" s="6">
        <v>4</v>
      </c>
      <c r="P10" s="6">
        <v>4</v>
      </c>
      <c r="Q10" s="6">
        <v>4</v>
      </c>
      <c r="R10" s="6">
        <v>9</v>
      </c>
      <c r="S10" s="6">
        <v>4</v>
      </c>
      <c r="T10" s="6">
        <v>4</v>
      </c>
      <c r="U10" s="6">
        <v>18</v>
      </c>
      <c r="V10" s="6">
        <v>17</v>
      </c>
    </row>
    <row r="11" spans="1:22" customFormat="1" ht="18" customHeight="1">
      <c r="A11" s="36" t="s">
        <v>85</v>
      </c>
      <c r="B11" s="6">
        <v>4</v>
      </c>
      <c r="C11" s="6">
        <v>8</v>
      </c>
      <c r="D11" s="6">
        <v>7</v>
      </c>
      <c r="E11" s="6">
        <v>5</v>
      </c>
      <c r="F11" s="6">
        <v>9</v>
      </c>
      <c r="G11" s="6">
        <v>11</v>
      </c>
      <c r="H11" s="6">
        <v>9</v>
      </c>
      <c r="I11" s="6">
        <v>13</v>
      </c>
      <c r="J11" s="6">
        <v>8</v>
      </c>
      <c r="K11" s="6">
        <v>11</v>
      </c>
      <c r="L11" s="6">
        <v>11</v>
      </c>
      <c r="M11" s="6">
        <v>16</v>
      </c>
      <c r="N11" s="6">
        <v>20</v>
      </c>
      <c r="O11" s="6">
        <v>20</v>
      </c>
      <c r="P11" s="6">
        <v>18</v>
      </c>
      <c r="Q11" s="6">
        <v>19</v>
      </c>
      <c r="R11" s="6">
        <v>18</v>
      </c>
      <c r="S11" s="6">
        <v>21</v>
      </c>
      <c r="T11" s="6">
        <v>25</v>
      </c>
      <c r="U11" s="6">
        <v>24</v>
      </c>
      <c r="V11" s="6">
        <v>25</v>
      </c>
    </row>
    <row r="12" spans="1:22" customFormat="1" ht="18" customHeight="1">
      <c r="A12" s="36" t="s">
        <v>86</v>
      </c>
      <c r="B12" s="6">
        <v>2</v>
      </c>
      <c r="C12" s="6">
        <v>2</v>
      </c>
      <c r="D12" s="6">
        <v>2</v>
      </c>
      <c r="E12" s="6">
        <v>2</v>
      </c>
      <c r="F12" s="6">
        <v>2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2</v>
      </c>
    </row>
    <row r="13" spans="1:22" customFormat="1" ht="18" customHeight="1">
      <c r="A13" s="36" t="s">
        <v>87</v>
      </c>
      <c r="B13" s="6">
        <v>5</v>
      </c>
      <c r="C13" s="6">
        <v>7</v>
      </c>
      <c r="D13" s="6">
        <v>7</v>
      </c>
      <c r="E13" s="6">
        <v>7</v>
      </c>
      <c r="F13" s="6">
        <v>3</v>
      </c>
      <c r="G13" s="6">
        <v>5</v>
      </c>
      <c r="H13" s="6">
        <v>4</v>
      </c>
      <c r="I13" s="6">
        <v>7</v>
      </c>
      <c r="J13" s="6">
        <v>9</v>
      </c>
      <c r="K13" s="6">
        <v>6</v>
      </c>
      <c r="L13" s="6">
        <v>9</v>
      </c>
      <c r="M13" s="6">
        <v>12</v>
      </c>
      <c r="N13" s="6">
        <v>10</v>
      </c>
      <c r="O13" s="6">
        <v>11</v>
      </c>
      <c r="P13" s="6">
        <v>11</v>
      </c>
      <c r="Q13" s="6">
        <v>10</v>
      </c>
      <c r="R13" s="6">
        <v>11</v>
      </c>
      <c r="S13" s="6">
        <v>18</v>
      </c>
      <c r="T13" s="6">
        <v>17</v>
      </c>
      <c r="U13" s="6">
        <v>18</v>
      </c>
      <c r="V13" s="6">
        <v>14</v>
      </c>
    </row>
    <row r="14" spans="1:22" customFormat="1" ht="18" customHeight="1">
      <c r="A14" s="36" t="s">
        <v>88</v>
      </c>
      <c r="B14" s="6">
        <v>43</v>
      </c>
      <c r="C14" s="6">
        <v>44</v>
      </c>
      <c r="D14" s="6">
        <v>57</v>
      </c>
      <c r="E14" s="6">
        <v>81</v>
      </c>
      <c r="F14" s="6">
        <v>81</v>
      </c>
      <c r="G14" s="6">
        <v>90</v>
      </c>
      <c r="H14" s="6">
        <v>117</v>
      </c>
      <c r="I14" s="6">
        <v>102</v>
      </c>
      <c r="J14" s="6">
        <v>89</v>
      </c>
      <c r="K14" s="6">
        <v>79</v>
      </c>
      <c r="L14" s="6">
        <v>69</v>
      </c>
      <c r="M14" s="6">
        <v>64</v>
      </c>
      <c r="N14" s="6">
        <v>50</v>
      </c>
      <c r="O14" s="6">
        <v>49</v>
      </c>
      <c r="P14" s="6">
        <v>47</v>
      </c>
      <c r="Q14" s="6">
        <v>39</v>
      </c>
      <c r="R14" s="6">
        <v>50</v>
      </c>
      <c r="S14" s="6">
        <v>67</v>
      </c>
      <c r="T14" s="6">
        <v>68</v>
      </c>
      <c r="U14" s="6">
        <v>82</v>
      </c>
      <c r="V14" s="6">
        <v>86</v>
      </c>
    </row>
    <row r="15" spans="1:22" customFormat="1" ht="18" customHeight="1">
      <c r="A15" s="36" t="s">
        <v>89</v>
      </c>
      <c r="B15" s="6">
        <v>0</v>
      </c>
      <c r="C15" s="6">
        <v>0</v>
      </c>
      <c r="D15" s="6">
        <v>0</v>
      </c>
      <c r="E15" s="6">
        <v>2</v>
      </c>
      <c r="F15" s="6">
        <v>4</v>
      </c>
      <c r="G15" s="6">
        <v>4</v>
      </c>
      <c r="H15" s="6">
        <v>6</v>
      </c>
      <c r="I15" s="6">
        <v>2</v>
      </c>
      <c r="J15" s="6">
        <v>1</v>
      </c>
      <c r="K15" s="6">
        <v>6</v>
      </c>
      <c r="L15" s="6">
        <v>6</v>
      </c>
      <c r="M15" s="6">
        <v>7</v>
      </c>
      <c r="N15" s="6">
        <v>6</v>
      </c>
      <c r="O15" s="6">
        <v>6</v>
      </c>
      <c r="P15" s="6">
        <v>7</v>
      </c>
      <c r="Q15" s="6">
        <v>7</v>
      </c>
      <c r="R15" s="6">
        <v>7</v>
      </c>
      <c r="S15" s="6">
        <v>2</v>
      </c>
      <c r="T15" s="6">
        <v>1</v>
      </c>
      <c r="U15" s="6">
        <v>6</v>
      </c>
      <c r="V15" s="6">
        <v>6</v>
      </c>
    </row>
    <row r="16" spans="1:22" customFormat="1" ht="18" customHeight="1">
      <c r="A16" s="30" t="s">
        <v>90</v>
      </c>
      <c r="B16" s="54">
        <v>1</v>
      </c>
      <c r="C16" s="54">
        <v>1</v>
      </c>
      <c r="D16" s="54">
        <v>1</v>
      </c>
      <c r="E16" s="54">
        <v>1</v>
      </c>
      <c r="F16" s="54">
        <v>1</v>
      </c>
      <c r="G16" s="54">
        <v>1</v>
      </c>
      <c r="H16" s="54">
        <v>1</v>
      </c>
      <c r="I16" s="54">
        <v>1</v>
      </c>
      <c r="J16" s="54">
        <v>1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customFormat="1" ht="18" customHeight="1">
      <c r="A17" s="32" t="s">
        <v>47</v>
      </c>
      <c r="B17" s="33"/>
      <c r="C17" s="33"/>
      <c r="D17" s="33"/>
      <c r="E17" s="3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customFormat="1" ht="18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80" t="s">
        <v>48</v>
      </c>
      <c r="B20" s="81">
        <v>2002</v>
      </c>
      <c r="C20" s="81">
        <v>2003</v>
      </c>
      <c r="D20" s="81">
        <v>2004</v>
      </c>
      <c r="E20" s="81">
        <v>2005</v>
      </c>
      <c r="F20" s="81">
        <v>2006</v>
      </c>
      <c r="G20" s="81">
        <v>2007</v>
      </c>
      <c r="H20" s="81">
        <v>2008</v>
      </c>
      <c r="I20" s="81">
        <v>2009</v>
      </c>
      <c r="J20" s="81">
        <v>2010</v>
      </c>
      <c r="K20" s="81">
        <v>2011</v>
      </c>
      <c r="L20" s="81">
        <v>2012</v>
      </c>
      <c r="M20" s="81">
        <v>2013</v>
      </c>
      <c r="N20" s="81">
        <v>2014</v>
      </c>
      <c r="O20" s="81">
        <v>2015</v>
      </c>
      <c r="P20" s="81">
        <v>2016</v>
      </c>
      <c r="Q20" s="81">
        <v>2017</v>
      </c>
      <c r="R20" s="81">
        <v>2018</v>
      </c>
      <c r="S20" s="81">
        <v>2019</v>
      </c>
      <c r="T20" s="81">
        <v>2020</v>
      </c>
      <c r="U20" s="81">
        <v>2021</v>
      </c>
      <c r="V20" s="81">
        <v>2022</v>
      </c>
    </row>
    <row r="21" spans="1:22" customFormat="1" ht="18" customHeight="1">
      <c r="A21" s="56" t="s">
        <v>82</v>
      </c>
      <c r="B21" s="40">
        <v>46</v>
      </c>
      <c r="C21" s="40">
        <v>64</v>
      </c>
      <c r="D21" s="40">
        <v>82</v>
      </c>
      <c r="E21" s="40">
        <v>125</v>
      </c>
      <c r="F21" s="40">
        <v>153</v>
      </c>
      <c r="G21" s="40">
        <v>173</v>
      </c>
      <c r="H21" s="40">
        <v>220</v>
      </c>
      <c r="I21" s="40">
        <v>221</v>
      </c>
      <c r="J21" s="40">
        <v>217</v>
      </c>
      <c r="K21" s="40">
        <v>213</v>
      </c>
      <c r="L21" s="40">
        <v>195</v>
      </c>
      <c r="M21" s="40">
        <v>180</v>
      </c>
      <c r="N21" s="40">
        <v>145</v>
      </c>
      <c r="O21" s="40">
        <v>137</v>
      </c>
      <c r="P21" s="40">
        <v>133</v>
      </c>
      <c r="Q21" s="40">
        <v>120</v>
      </c>
      <c r="R21" s="40">
        <v>135</v>
      </c>
      <c r="S21" s="40">
        <v>143</v>
      </c>
      <c r="T21" s="40">
        <v>140</v>
      </c>
      <c r="U21" s="40">
        <v>147</v>
      </c>
      <c r="V21" s="40">
        <v>140</v>
      </c>
    </row>
    <row r="22" spans="1:22" customFormat="1" ht="18" customHeight="1">
      <c r="A22" s="36" t="s">
        <v>83</v>
      </c>
      <c r="B22" s="6">
        <v>8</v>
      </c>
      <c r="C22" s="6">
        <v>6</v>
      </c>
      <c r="D22" s="6">
        <v>7</v>
      </c>
      <c r="E22" s="6">
        <v>13</v>
      </c>
      <c r="F22" s="6">
        <v>11</v>
      </c>
      <c r="G22" s="6">
        <v>113</v>
      </c>
      <c r="H22" s="6">
        <v>150</v>
      </c>
      <c r="I22" s="6">
        <v>157</v>
      </c>
      <c r="J22" s="6">
        <v>164</v>
      </c>
      <c r="K22" s="6">
        <v>156</v>
      </c>
      <c r="L22" s="6">
        <v>149</v>
      </c>
      <c r="M22" s="6">
        <v>135</v>
      </c>
      <c r="N22" s="6">
        <v>106</v>
      </c>
      <c r="O22" s="6">
        <v>100</v>
      </c>
      <c r="P22" s="6">
        <v>97</v>
      </c>
      <c r="Q22" s="6">
        <v>87</v>
      </c>
      <c r="R22" s="6">
        <v>95</v>
      </c>
      <c r="S22" s="6">
        <v>95</v>
      </c>
      <c r="T22" s="6">
        <v>91</v>
      </c>
      <c r="U22" s="6">
        <v>79</v>
      </c>
      <c r="V22" s="6">
        <v>77</v>
      </c>
    </row>
    <row r="23" spans="1:22" customFormat="1" ht="18" customHeight="1">
      <c r="A23" s="36" t="s">
        <v>84</v>
      </c>
      <c r="B23" s="6">
        <v>14</v>
      </c>
      <c r="C23" s="6">
        <v>22</v>
      </c>
      <c r="D23" s="6">
        <v>38</v>
      </c>
      <c r="E23" s="6">
        <v>60</v>
      </c>
      <c r="F23" s="6">
        <v>90</v>
      </c>
      <c r="G23" s="6">
        <v>5</v>
      </c>
      <c r="H23" s="6">
        <v>4</v>
      </c>
      <c r="I23" s="6">
        <v>5</v>
      </c>
      <c r="J23" s="6">
        <v>5</v>
      </c>
      <c r="K23" s="6">
        <v>5</v>
      </c>
      <c r="L23" s="6">
        <v>5</v>
      </c>
      <c r="M23" s="6">
        <v>2</v>
      </c>
      <c r="N23" s="6">
        <v>2</v>
      </c>
      <c r="O23" s="6">
        <v>2</v>
      </c>
      <c r="P23" s="6">
        <v>2</v>
      </c>
      <c r="Q23" s="6">
        <v>2</v>
      </c>
      <c r="R23" s="6">
        <v>4</v>
      </c>
      <c r="S23" s="6">
        <v>2</v>
      </c>
      <c r="T23" s="6">
        <v>2</v>
      </c>
      <c r="U23" s="6">
        <v>8</v>
      </c>
      <c r="V23" s="6">
        <v>8</v>
      </c>
    </row>
    <row r="24" spans="1:22" customFormat="1" ht="18" customHeight="1">
      <c r="A24" s="36" t="s">
        <v>85</v>
      </c>
      <c r="B24" s="6">
        <v>3</v>
      </c>
      <c r="C24" s="6">
        <v>8</v>
      </c>
      <c r="D24" s="6">
        <v>7</v>
      </c>
      <c r="E24" s="6">
        <v>5</v>
      </c>
      <c r="F24" s="6">
        <v>8</v>
      </c>
      <c r="G24" s="6">
        <v>10</v>
      </c>
      <c r="H24" s="6">
        <v>8</v>
      </c>
      <c r="I24" s="6">
        <v>11</v>
      </c>
      <c r="J24" s="6">
        <v>8</v>
      </c>
      <c r="K24" s="6">
        <v>9</v>
      </c>
      <c r="L24" s="6">
        <v>7</v>
      </c>
      <c r="M24" s="6">
        <v>10</v>
      </c>
      <c r="N24" s="6">
        <v>13</v>
      </c>
      <c r="O24" s="6">
        <v>12</v>
      </c>
      <c r="P24" s="6">
        <v>9</v>
      </c>
      <c r="Q24" s="6">
        <v>10</v>
      </c>
      <c r="R24" s="6">
        <v>10</v>
      </c>
      <c r="S24" s="6">
        <v>12</v>
      </c>
      <c r="T24" s="6">
        <v>15</v>
      </c>
      <c r="U24" s="6">
        <v>16</v>
      </c>
      <c r="V24" s="6">
        <v>15</v>
      </c>
    </row>
    <row r="25" spans="1:22" customFormat="1" ht="18" customHeight="1">
      <c r="A25" s="36" t="s">
        <v>86</v>
      </c>
      <c r="B25" s="29">
        <v>2</v>
      </c>
      <c r="C25" s="29">
        <v>2</v>
      </c>
      <c r="D25" s="29">
        <v>2</v>
      </c>
      <c r="E25" s="29">
        <v>2</v>
      </c>
      <c r="F25" s="29">
        <v>2</v>
      </c>
      <c r="G25" s="29">
        <v>1</v>
      </c>
      <c r="H25" s="29">
        <v>1</v>
      </c>
      <c r="I25" s="29">
        <v>1</v>
      </c>
      <c r="J25" s="29">
        <v>1</v>
      </c>
      <c r="K25" s="29">
        <v>1</v>
      </c>
      <c r="L25" s="29">
        <v>1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1</v>
      </c>
    </row>
    <row r="26" spans="1:22" customFormat="1" ht="18" customHeight="1">
      <c r="A26" s="36" t="s">
        <v>87</v>
      </c>
      <c r="B26" s="29">
        <v>0</v>
      </c>
      <c r="C26" s="29">
        <v>2</v>
      </c>
      <c r="D26" s="29">
        <v>2</v>
      </c>
      <c r="E26" s="29">
        <v>2</v>
      </c>
      <c r="F26" s="29">
        <v>1</v>
      </c>
      <c r="G26" s="29">
        <v>1</v>
      </c>
      <c r="H26" s="29">
        <v>1</v>
      </c>
      <c r="I26" s="29">
        <v>3</v>
      </c>
      <c r="J26" s="29">
        <v>3</v>
      </c>
      <c r="K26" s="29">
        <v>2</v>
      </c>
      <c r="L26" s="29">
        <v>3</v>
      </c>
      <c r="M26" s="29">
        <v>4</v>
      </c>
      <c r="N26" s="29">
        <v>3</v>
      </c>
      <c r="O26" s="29">
        <v>3</v>
      </c>
      <c r="P26" s="29">
        <v>3</v>
      </c>
      <c r="Q26" s="29">
        <v>2</v>
      </c>
      <c r="R26" s="29">
        <v>1</v>
      </c>
      <c r="S26" s="29">
        <v>3</v>
      </c>
      <c r="T26" s="29">
        <v>4</v>
      </c>
      <c r="U26" s="29">
        <v>6</v>
      </c>
      <c r="V26" s="29">
        <v>3</v>
      </c>
    </row>
    <row r="27" spans="1:22" customFormat="1" ht="18" customHeight="1">
      <c r="A27" s="36" t="s">
        <v>88</v>
      </c>
      <c r="B27" s="29">
        <v>18</v>
      </c>
      <c r="C27" s="29">
        <v>23</v>
      </c>
      <c r="D27" s="29">
        <v>25</v>
      </c>
      <c r="E27" s="29">
        <v>40</v>
      </c>
      <c r="F27" s="29">
        <v>36</v>
      </c>
      <c r="G27" s="29">
        <v>38</v>
      </c>
      <c r="H27" s="29">
        <v>50</v>
      </c>
      <c r="I27" s="29">
        <v>41</v>
      </c>
      <c r="J27" s="29">
        <v>34</v>
      </c>
      <c r="K27" s="29">
        <v>36</v>
      </c>
      <c r="L27" s="29">
        <v>26</v>
      </c>
      <c r="M27" s="29">
        <v>24</v>
      </c>
      <c r="N27" s="29">
        <v>17</v>
      </c>
      <c r="O27" s="29">
        <v>16</v>
      </c>
      <c r="P27" s="29">
        <v>17</v>
      </c>
      <c r="Q27" s="29">
        <v>15</v>
      </c>
      <c r="R27" s="29">
        <v>21</v>
      </c>
      <c r="S27" s="29">
        <v>30</v>
      </c>
      <c r="T27" s="29">
        <v>28</v>
      </c>
      <c r="U27" s="29">
        <v>37</v>
      </c>
      <c r="V27" s="29">
        <v>35</v>
      </c>
    </row>
    <row r="28" spans="1:22" customFormat="1" ht="18" customHeight="1">
      <c r="A28" s="36" t="s">
        <v>89</v>
      </c>
      <c r="B28" s="29">
        <v>0</v>
      </c>
      <c r="C28" s="29">
        <v>0</v>
      </c>
      <c r="D28" s="29">
        <v>0</v>
      </c>
      <c r="E28" s="29">
        <v>2</v>
      </c>
      <c r="F28" s="29">
        <v>4</v>
      </c>
      <c r="G28" s="29">
        <v>4</v>
      </c>
      <c r="H28" s="29">
        <v>5</v>
      </c>
      <c r="I28" s="29">
        <v>2</v>
      </c>
      <c r="J28" s="29">
        <v>1</v>
      </c>
      <c r="K28" s="29">
        <v>4</v>
      </c>
      <c r="L28" s="29">
        <v>4</v>
      </c>
      <c r="M28" s="29">
        <v>5</v>
      </c>
      <c r="N28" s="29">
        <v>4</v>
      </c>
      <c r="O28" s="29">
        <v>4</v>
      </c>
      <c r="P28" s="29">
        <v>5</v>
      </c>
      <c r="Q28" s="29">
        <v>4</v>
      </c>
      <c r="R28" s="29">
        <v>4</v>
      </c>
      <c r="S28" s="29">
        <v>1</v>
      </c>
      <c r="T28" s="29">
        <v>0</v>
      </c>
      <c r="U28" s="29">
        <v>1</v>
      </c>
      <c r="V28" s="29">
        <v>1</v>
      </c>
    </row>
    <row r="29" spans="1:22" customFormat="1" ht="18" customHeight="1">
      <c r="A29" s="30" t="s">
        <v>90</v>
      </c>
      <c r="B29" s="54">
        <v>1</v>
      </c>
      <c r="C29" s="54">
        <v>1</v>
      </c>
      <c r="D29" s="54">
        <v>1</v>
      </c>
      <c r="E29" s="54">
        <v>1</v>
      </c>
      <c r="F29" s="54">
        <v>1</v>
      </c>
      <c r="G29" s="54">
        <v>1</v>
      </c>
      <c r="H29" s="54">
        <v>1</v>
      </c>
      <c r="I29" s="54">
        <v>1</v>
      </c>
      <c r="J29" s="54">
        <v>1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customFormat="1" ht="18" customHeight="1">
      <c r="A30" s="32" t="s">
        <v>47</v>
      </c>
      <c r="B30" s="33"/>
      <c r="C30" s="33"/>
      <c r="D30" s="33"/>
      <c r="E30" s="3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customFormat="1" ht="1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customFormat="1" ht="1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customFormat="1" ht="18" customHeight="1">
      <c r="A33" s="80" t="s">
        <v>49</v>
      </c>
      <c r="B33" s="81">
        <v>2002</v>
      </c>
      <c r="C33" s="81">
        <v>2003</v>
      </c>
      <c r="D33" s="81">
        <v>2004</v>
      </c>
      <c r="E33" s="81">
        <v>2005</v>
      </c>
      <c r="F33" s="81">
        <v>2006</v>
      </c>
      <c r="G33" s="81">
        <v>2007</v>
      </c>
      <c r="H33" s="81">
        <v>2008</v>
      </c>
      <c r="I33" s="81">
        <v>2009</v>
      </c>
      <c r="J33" s="81">
        <v>2010</v>
      </c>
      <c r="K33" s="81">
        <v>2011</v>
      </c>
      <c r="L33" s="81">
        <v>2012</v>
      </c>
      <c r="M33" s="81">
        <v>2013</v>
      </c>
      <c r="N33" s="81">
        <v>2014</v>
      </c>
      <c r="O33" s="81">
        <v>2015</v>
      </c>
      <c r="P33" s="81">
        <v>2016</v>
      </c>
      <c r="Q33" s="81">
        <v>2017</v>
      </c>
      <c r="R33" s="81">
        <v>2018</v>
      </c>
      <c r="S33" s="81">
        <v>2019</v>
      </c>
      <c r="T33" s="81">
        <v>2020</v>
      </c>
      <c r="U33" s="81">
        <v>2021</v>
      </c>
      <c r="V33" s="81">
        <v>2022</v>
      </c>
    </row>
    <row r="34" spans="1:22" customFormat="1" ht="18" customHeight="1">
      <c r="A34" s="56" t="s">
        <v>82</v>
      </c>
      <c r="B34" s="40">
        <v>60</v>
      </c>
      <c r="C34" s="40">
        <v>64</v>
      </c>
      <c r="D34" s="40">
        <v>87</v>
      </c>
      <c r="E34" s="40">
        <v>124</v>
      </c>
      <c r="F34" s="40">
        <v>139</v>
      </c>
      <c r="G34" s="40">
        <v>168</v>
      </c>
      <c r="H34" s="40">
        <v>211</v>
      </c>
      <c r="I34" s="40">
        <v>226</v>
      </c>
      <c r="J34" s="40">
        <v>232</v>
      </c>
      <c r="K34" s="40">
        <v>226</v>
      </c>
      <c r="L34" s="40">
        <v>238</v>
      </c>
      <c r="M34" s="40">
        <v>220</v>
      </c>
      <c r="N34" s="40">
        <v>184</v>
      </c>
      <c r="O34" s="40">
        <v>179</v>
      </c>
      <c r="P34" s="40">
        <v>172</v>
      </c>
      <c r="Q34" s="40">
        <v>152</v>
      </c>
      <c r="R34" s="40">
        <v>166</v>
      </c>
      <c r="S34" s="40">
        <v>163</v>
      </c>
      <c r="T34" s="40">
        <v>163</v>
      </c>
      <c r="U34" s="40">
        <v>161</v>
      </c>
      <c r="V34" s="40">
        <v>163</v>
      </c>
    </row>
    <row r="35" spans="1:22" customFormat="1" ht="18" customHeight="1">
      <c r="A35" s="36" t="s">
        <v>83</v>
      </c>
      <c r="B35" s="6">
        <v>12</v>
      </c>
      <c r="C35" s="6">
        <v>12</v>
      </c>
      <c r="D35" s="6">
        <v>12</v>
      </c>
      <c r="E35" s="6">
        <v>13</v>
      </c>
      <c r="F35" s="6">
        <v>19</v>
      </c>
      <c r="G35" s="6">
        <v>108</v>
      </c>
      <c r="H35" s="6">
        <v>136</v>
      </c>
      <c r="I35" s="6">
        <v>156</v>
      </c>
      <c r="J35" s="6">
        <v>168</v>
      </c>
      <c r="K35" s="6">
        <v>172</v>
      </c>
      <c r="L35" s="6">
        <v>179</v>
      </c>
      <c r="M35" s="6">
        <v>161</v>
      </c>
      <c r="N35" s="6">
        <v>133</v>
      </c>
      <c r="O35" s="6">
        <v>126</v>
      </c>
      <c r="P35" s="6">
        <v>121</v>
      </c>
      <c r="Q35" s="6">
        <v>106</v>
      </c>
      <c r="R35" s="6">
        <v>111</v>
      </c>
      <c r="S35" s="6">
        <v>99</v>
      </c>
      <c r="T35" s="6">
        <v>97</v>
      </c>
      <c r="U35" s="6">
        <v>81</v>
      </c>
      <c r="V35" s="6">
        <v>76</v>
      </c>
    </row>
    <row r="36" spans="1:22" customFormat="1" ht="18" customHeight="1">
      <c r="A36" s="36" t="s">
        <v>84</v>
      </c>
      <c r="B36" s="6">
        <v>17</v>
      </c>
      <c r="C36" s="6">
        <v>26</v>
      </c>
      <c r="D36" s="6">
        <v>38</v>
      </c>
      <c r="E36" s="6">
        <v>65</v>
      </c>
      <c r="F36" s="6">
        <v>72</v>
      </c>
      <c r="G36" s="6">
        <v>3</v>
      </c>
      <c r="H36" s="6">
        <v>3</v>
      </c>
      <c r="I36" s="6">
        <v>3</v>
      </c>
      <c r="J36" s="6">
        <v>3</v>
      </c>
      <c r="K36" s="6">
        <v>3</v>
      </c>
      <c r="L36" s="6">
        <v>4</v>
      </c>
      <c r="M36" s="6">
        <v>3</v>
      </c>
      <c r="N36" s="6">
        <v>2</v>
      </c>
      <c r="O36" s="6">
        <v>2</v>
      </c>
      <c r="P36" s="6">
        <v>2</v>
      </c>
      <c r="Q36" s="6">
        <v>2</v>
      </c>
      <c r="R36" s="6">
        <v>5</v>
      </c>
      <c r="S36" s="6">
        <v>2</v>
      </c>
      <c r="T36" s="6">
        <v>2</v>
      </c>
      <c r="U36" s="6">
        <v>10</v>
      </c>
      <c r="V36" s="6">
        <v>9</v>
      </c>
    </row>
    <row r="37" spans="1:22" customFormat="1" ht="18" customHeight="1">
      <c r="A37" s="36" t="s">
        <v>85</v>
      </c>
      <c r="B37" s="6">
        <v>1</v>
      </c>
      <c r="C37" s="6">
        <v>0</v>
      </c>
      <c r="D37" s="6">
        <v>0</v>
      </c>
      <c r="E37" s="6">
        <v>0</v>
      </c>
      <c r="F37" s="6">
        <v>1</v>
      </c>
      <c r="G37" s="6">
        <v>1</v>
      </c>
      <c r="H37" s="6">
        <v>1</v>
      </c>
      <c r="I37" s="6">
        <v>2</v>
      </c>
      <c r="J37" s="6">
        <v>0</v>
      </c>
      <c r="K37" s="6">
        <v>2</v>
      </c>
      <c r="L37" s="6">
        <v>4</v>
      </c>
      <c r="M37" s="6">
        <v>6</v>
      </c>
      <c r="N37" s="6">
        <v>7</v>
      </c>
      <c r="O37" s="6">
        <v>8</v>
      </c>
      <c r="P37" s="6">
        <v>9</v>
      </c>
      <c r="Q37" s="6">
        <v>9</v>
      </c>
      <c r="R37" s="6">
        <v>8</v>
      </c>
      <c r="S37" s="6">
        <v>9</v>
      </c>
      <c r="T37" s="6">
        <v>10</v>
      </c>
      <c r="U37" s="6">
        <v>8</v>
      </c>
      <c r="V37" s="6">
        <v>10</v>
      </c>
    </row>
    <row r="38" spans="1:22" customFormat="1" ht="18" customHeight="1">
      <c r="A38" s="36" t="s">
        <v>86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1</v>
      </c>
    </row>
    <row r="39" spans="1:22" customFormat="1" ht="18" customHeight="1">
      <c r="A39" s="36" t="s">
        <v>87</v>
      </c>
      <c r="B39" s="29">
        <v>5</v>
      </c>
      <c r="C39" s="29">
        <v>5</v>
      </c>
      <c r="D39" s="29">
        <v>5</v>
      </c>
      <c r="E39" s="29">
        <v>5</v>
      </c>
      <c r="F39" s="29">
        <v>2</v>
      </c>
      <c r="G39" s="29">
        <v>4</v>
      </c>
      <c r="H39" s="29">
        <v>3</v>
      </c>
      <c r="I39" s="29">
        <v>4</v>
      </c>
      <c r="J39" s="29">
        <v>6</v>
      </c>
      <c r="K39" s="29">
        <v>4</v>
      </c>
      <c r="L39" s="29">
        <v>6</v>
      </c>
      <c r="M39" s="29">
        <v>8</v>
      </c>
      <c r="N39" s="29">
        <v>7</v>
      </c>
      <c r="O39" s="29">
        <v>8</v>
      </c>
      <c r="P39" s="29">
        <v>8</v>
      </c>
      <c r="Q39" s="29">
        <v>8</v>
      </c>
      <c r="R39" s="29">
        <v>10</v>
      </c>
      <c r="S39" s="29">
        <v>15</v>
      </c>
      <c r="T39" s="29">
        <v>13</v>
      </c>
      <c r="U39" s="29">
        <v>12</v>
      </c>
      <c r="V39" s="29">
        <v>11</v>
      </c>
    </row>
    <row r="40" spans="1:22" customFormat="1" ht="18" customHeight="1">
      <c r="A40" s="36" t="s">
        <v>88</v>
      </c>
      <c r="B40" s="29">
        <v>25</v>
      </c>
      <c r="C40" s="29">
        <v>21</v>
      </c>
      <c r="D40" s="29">
        <v>32</v>
      </c>
      <c r="E40" s="29">
        <v>41</v>
      </c>
      <c r="F40" s="29">
        <v>45</v>
      </c>
      <c r="G40" s="29">
        <v>52</v>
      </c>
      <c r="H40" s="29">
        <v>67</v>
      </c>
      <c r="I40" s="29">
        <v>61</v>
      </c>
      <c r="J40" s="29">
        <v>55</v>
      </c>
      <c r="K40" s="29">
        <v>43</v>
      </c>
      <c r="L40" s="29">
        <v>43</v>
      </c>
      <c r="M40" s="29">
        <v>40</v>
      </c>
      <c r="N40" s="29">
        <v>33</v>
      </c>
      <c r="O40" s="29">
        <v>33</v>
      </c>
      <c r="P40" s="29">
        <v>30</v>
      </c>
      <c r="Q40" s="29">
        <v>24</v>
      </c>
      <c r="R40" s="29">
        <v>29</v>
      </c>
      <c r="S40" s="29">
        <v>37</v>
      </c>
      <c r="T40" s="29">
        <v>40</v>
      </c>
      <c r="U40" s="29">
        <v>45</v>
      </c>
      <c r="V40" s="29">
        <v>51</v>
      </c>
    </row>
    <row r="41" spans="1:22" customFormat="1" ht="18" customHeight="1">
      <c r="A41" s="36" t="s">
        <v>89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1</v>
      </c>
      <c r="I41" s="29">
        <v>0</v>
      </c>
      <c r="J41" s="29">
        <v>0</v>
      </c>
      <c r="K41" s="29">
        <v>2</v>
      </c>
      <c r="L41" s="29">
        <v>2</v>
      </c>
      <c r="M41" s="29">
        <v>2</v>
      </c>
      <c r="N41" s="29">
        <v>2</v>
      </c>
      <c r="O41" s="29">
        <v>2</v>
      </c>
      <c r="P41" s="29">
        <v>2</v>
      </c>
      <c r="Q41" s="29">
        <v>3</v>
      </c>
      <c r="R41" s="29">
        <v>3</v>
      </c>
      <c r="S41" s="29">
        <v>1</v>
      </c>
      <c r="T41" s="29">
        <v>1</v>
      </c>
      <c r="U41" s="29">
        <v>5</v>
      </c>
      <c r="V41" s="29">
        <v>5</v>
      </c>
    </row>
    <row r="42" spans="1:22" customFormat="1" ht="18" customHeight="1">
      <c r="A42" s="30" t="s">
        <v>90</v>
      </c>
      <c r="B42" s="54">
        <v>0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customFormat="1" ht="18" customHeight="1">
      <c r="A43" s="32" t="s">
        <v>47</v>
      </c>
      <c r="B43" s="33"/>
      <c r="C43" s="33"/>
      <c r="D43" s="33"/>
      <c r="E43" s="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customFormat="1" ht="18" customHeight="1"/>
    <row r="45" spans="1:22" customFormat="1" ht="18" customHeight="1"/>
    <row r="46" spans="1:22" customFormat="1" ht="18" customHeight="1"/>
    <row r="47" spans="1:22" customFormat="1" ht="18" customHeight="1">
      <c r="A47" s="33" t="s">
        <v>91</v>
      </c>
      <c r="B47" s="5"/>
      <c r="C47" s="5"/>
      <c r="D47" s="5"/>
      <c r="E47" s="5"/>
      <c r="F47" s="5"/>
      <c r="G47" s="5"/>
    </row>
    <row r="48" spans="1:22" customFormat="1" ht="18" customHeight="1"/>
    <row r="49" spans="1:22" customFormat="1" ht="18" customHeight="1">
      <c r="A49" s="80" t="s">
        <v>14</v>
      </c>
      <c r="B49" s="81">
        <v>2002</v>
      </c>
      <c r="C49" s="81">
        <v>2003</v>
      </c>
      <c r="D49" s="81">
        <v>2004</v>
      </c>
      <c r="E49" s="81">
        <v>2005</v>
      </c>
      <c r="F49" s="81">
        <v>2006</v>
      </c>
      <c r="G49" s="81">
        <v>2007</v>
      </c>
      <c r="H49" s="81">
        <v>2008</v>
      </c>
      <c r="I49" s="81">
        <v>2009</v>
      </c>
      <c r="J49" s="81">
        <v>2010</v>
      </c>
      <c r="K49" s="81">
        <v>2011</v>
      </c>
      <c r="L49" s="81">
        <v>2012</v>
      </c>
      <c r="M49" s="81">
        <v>2013</v>
      </c>
      <c r="N49" s="81">
        <v>2014</v>
      </c>
      <c r="O49" s="81">
        <v>2015</v>
      </c>
      <c r="P49" s="81">
        <v>2016</v>
      </c>
      <c r="Q49" s="81">
        <v>2017</v>
      </c>
      <c r="R49" s="81">
        <v>2018</v>
      </c>
      <c r="S49" s="81">
        <v>2019</v>
      </c>
      <c r="T49" s="81">
        <v>2020</v>
      </c>
      <c r="U49" s="81">
        <v>2021</v>
      </c>
      <c r="V49" s="81">
        <v>2022</v>
      </c>
    </row>
    <row r="50" spans="1:22" customFormat="1" ht="18" customHeight="1">
      <c r="A50" s="56" t="s">
        <v>82</v>
      </c>
      <c r="B50" s="52">
        <f t="shared" ref="B50:U50" si="0">SUM(B51:B58)</f>
        <v>1</v>
      </c>
      <c r="C50" s="52">
        <f t="shared" si="0"/>
        <v>1</v>
      </c>
      <c r="D50" s="52">
        <f t="shared" si="0"/>
        <v>1</v>
      </c>
      <c r="E50" s="52">
        <f t="shared" si="0"/>
        <v>1</v>
      </c>
      <c r="F50" s="52">
        <f t="shared" si="0"/>
        <v>1</v>
      </c>
      <c r="G50" s="52">
        <f t="shared" si="0"/>
        <v>0.99999999999999989</v>
      </c>
      <c r="H50" s="52">
        <f t="shared" si="0"/>
        <v>0.99999999999999978</v>
      </c>
      <c r="I50" s="52">
        <f t="shared" si="0"/>
        <v>1</v>
      </c>
      <c r="J50" s="52">
        <f t="shared" si="0"/>
        <v>0.99999999999999989</v>
      </c>
      <c r="K50" s="52">
        <f t="shared" si="0"/>
        <v>1</v>
      </c>
      <c r="L50" s="52">
        <f t="shared" si="0"/>
        <v>1</v>
      </c>
      <c r="M50" s="52">
        <f t="shared" si="0"/>
        <v>1</v>
      </c>
      <c r="N50" s="52">
        <f t="shared" si="0"/>
        <v>0.99999999999999989</v>
      </c>
      <c r="O50" s="52">
        <f t="shared" si="0"/>
        <v>0.99999999999999989</v>
      </c>
      <c r="P50" s="52">
        <f t="shared" si="0"/>
        <v>1</v>
      </c>
      <c r="Q50" s="52">
        <f t="shared" si="0"/>
        <v>0.99999999999999989</v>
      </c>
      <c r="R50" s="52">
        <f t="shared" si="0"/>
        <v>1</v>
      </c>
      <c r="S50" s="52">
        <f t="shared" si="0"/>
        <v>0.99999999999999989</v>
      </c>
      <c r="T50" s="52">
        <f t="shared" si="0"/>
        <v>1</v>
      </c>
      <c r="U50" s="52">
        <f t="shared" si="0"/>
        <v>0.99999999999999978</v>
      </c>
      <c r="V50" s="52">
        <f>SUM(V51:V58)</f>
        <v>1</v>
      </c>
    </row>
    <row r="51" spans="1:22" customFormat="1" ht="18" customHeight="1">
      <c r="A51" s="36" t="s">
        <v>83</v>
      </c>
      <c r="B51" s="7">
        <f t="shared" ref="B51:U51" si="1">B9/B8</f>
        <v>0.18867924528301888</v>
      </c>
      <c r="C51" s="7">
        <f t="shared" si="1"/>
        <v>0.140625</v>
      </c>
      <c r="D51" s="7">
        <f t="shared" si="1"/>
        <v>0.11242603550295859</v>
      </c>
      <c r="E51" s="7">
        <f t="shared" si="1"/>
        <v>0.10441767068273092</v>
      </c>
      <c r="F51" s="7">
        <f t="shared" si="1"/>
        <v>0.10273972602739725</v>
      </c>
      <c r="G51" s="7">
        <f t="shared" si="1"/>
        <v>0.64809384164222872</v>
      </c>
      <c r="H51" s="7">
        <f t="shared" si="1"/>
        <v>0.66357308584686769</v>
      </c>
      <c r="I51" s="7">
        <f t="shared" si="1"/>
        <v>0.70022371364653246</v>
      </c>
      <c r="J51" s="7">
        <f t="shared" si="1"/>
        <v>0.73942093541202669</v>
      </c>
      <c r="K51" s="7">
        <f t="shared" si="1"/>
        <v>0.74715261958997725</v>
      </c>
      <c r="L51" s="7">
        <f t="shared" si="1"/>
        <v>0.7575057736720554</v>
      </c>
      <c r="M51" s="7">
        <f t="shared" si="1"/>
        <v>0.74</v>
      </c>
      <c r="N51" s="7">
        <f t="shared" si="1"/>
        <v>0.7264437689969605</v>
      </c>
      <c r="O51" s="7">
        <f t="shared" si="1"/>
        <v>0.71518987341772156</v>
      </c>
      <c r="P51" s="7">
        <f t="shared" si="1"/>
        <v>0.71475409836065573</v>
      </c>
      <c r="Q51" s="7">
        <f t="shared" si="1"/>
        <v>0.7095588235294118</v>
      </c>
      <c r="R51" s="7">
        <f t="shared" si="1"/>
        <v>0.68438538205980071</v>
      </c>
      <c r="S51" s="7">
        <f t="shared" si="1"/>
        <v>0.63398692810457513</v>
      </c>
      <c r="T51" s="7">
        <f t="shared" si="1"/>
        <v>0.62046204620462042</v>
      </c>
      <c r="U51" s="7">
        <f t="shared" si="1"/>
        <v>0.51948051948051943</v>
      </c>
      <c r="V51" s="7">
        <f>V9/V8</f>
        <v>0.50495049504950495</v>
      </c>
    </row>
    <row r="52" spans="1:22" customFormat="1" ht="18" customHeight="1">
      <c r="A52" s="36" t="s">
        <v>84</v>
      </c>
      <c r="B52" s="7">
        <f t="shared" ref="B52:U52" si="2">B10/B8</f>
        <v>0.29245283018867924</v>
      </c>
      <c r="C52" s="7">
        <f t="shared" si="2"/>
        <v>0.375</v>
      </c>
      <c r="D52" s="7">
        <f t="shared" si="2"/>
        <v>0.44970414201183434</v>
      </c>
      <c r="E52" s="7">
        <f t="shared" si="2"/>
        <v>0.50200803212851408</v>
      </c>
      <c r="F52" s="7">
        <f t="shared" si="2"/>
        <v>0.5547945205479452</v>
      </c>
      <c r="G52" s="7">
        <f t="shared" si="2"/>
        <v>2.3460410557184751E-2</v>
      </c>
      <c r="H52" s="7">
        <f t="shared" si="2"/>
        <v>1.6241299303944315E-2</v>
      </c>
      <c r="I52" s="7">
        <f t="shared" si="2"/>
        <v>1.7897091722595078E-2</v>
      </c>
      <c r="J52" s="7">
        <f t="shared" si="2"/>
        <v>1.7817371937639197E-2</v>
      </c>
      <c r="K52" s="7">
        <f t="shared" si="2"/>
        <v>1.8223234624145785E-2</v>
      </c>
      <c r="L52" s="7">
        <f t="shared" si="2"/>
        <v>2.0785219399538105E-2</v>
      </c>
      <c r="M52" s="7">
        <f t="shared" si="2"/>
        <v>1.2500000000000001E-2</v>
      </c>
      <c r="N52" s="7">
        <f t="shared" si="2"/>
        <v>1.2158054711246201E-2</v>
      </c>
      <c r="O52" s="7">
        <f t="shared" si="2"/>
        <v>1.2658227848101266E-2</v>
      </c>
      <c r="P52" s="7">
        <f t="shared" si="2"/>
        <v>1.3114754098360656E-2</v>
      </c>
      <c r="Q52" s="7">
        <f t="shared" si="2"/>
        <v>1.4705882352941176E-2</v>
      </c>
      <c r="R52" s="7">
        <f t="shared" si="2"/>
        <v>2.9900332225913623E-2</v>
      </c>
      <c r="S52" s="7">
        <f t="shared" si="2"/>
        <v>1.3071895424836602E-2</v>
      </c>
      <c r="T52" s="7">
        <f t="shared" si="2"/>
        <v>1.3201320132013201E-2</v>
      </c>
      <c r="U52" s="7">
        <f t="shared" si="2"/>
        <v>5.844155844155844E-2</v>
      </c>
      <c r="V52" s="7">
        <f>V10/V8</f>
        <v>5.6105610561056105E-2</v>
      </c>
    </row>
    <row r="53" spans="1:22" customFormat="1" ht="18" customHeight="1">
      <c r="A53" s="36" t="s">
        <v>85</v>
      </c>
      <c r="B53" s="7">
        <f t="shared" ref="B53:U53" si="3">B11/B8</f>
        <v>3.7735849056603772E-2</v>
      </c>
      <c r="C53" s="7">
        <f t="shared" si="3"/>
        <v>6.25E-2</v>
      </c>
      <c r="D53" s="7">
        <f t="shared" si="3"/>
        <v>4.142011834319527E-2</v>
      </c>
      <c r="E53" s="7">
        <f t="shared" si="3"/>
        <v>2.0080321285140562E-2</v>
      </c>
      <c r="F53" s="7">
        <f t="shared" si="3"/>
        <v>3.0821917808219176E-2</v>
      </c>
      <c r="G53" s="7">
        <f t="shared" si="3"/>
        <v>3.2258064516129031E-2</v>
      </c>
      <c r="H53" s="7">
        <f t="shared" si="3"/>
        <v>2.0881670533642691E-2</v>
      </c>
      <c r="I53" s="7">
        <f t="shared" si="3"/>
        <v>2.9082774049217001E-2</v>
      </c>
      <c r="J53" s="7">
        <f t="shared" si="3"/>
        <v>1.7817371937639197E-2</v>
      </c>
      <c r="K53" s="7">
        <f t="shared" si="3"/>
        <v>2.5056947608200455E-2</v>
      </c>
      <c r="L53" s="7">
        <f t="shared" si="3"/>
        <v>2.5404157043879907E-2</v>
      </c>
      <c r="M53" s="7">
        <f t="shared" si="3"/>
        <v>0.04</v>
      </c>
      <c r="N53" s="7">
        <f t="shared" si="3"/>
        <v>6.0790273556231005E-2</v>
      </c>
      <c r="O53" s="7">
        <f t="shared" si="3"/>
        <v>6.3291139240506333E-2</v>
      </c>
      <c r="P53" s="7">
        <f t="shared" si="3"/>
        <v>5.9016393442622953E-2</v>
      </c>
      <c r="Q53" s="7">
        <f t="shared" si="3"/>
        <v>6.985294117647059E-2</v>
      </c>
      <c r="R53" s="7">
        <f t="shared" si="3"/>
        <v>5.9800664451827246E-2</v>
      </c>
      <c r="S53" s="7">
        <f t="shared" si="3"/>
        <v>6.8627450980392163E-2</v>
      </c>
      <c r="T53" s="7">
        <f t="shared" si="3"/>
        <v>8.2508250825082508E-2</v>
      </c>
      <c r="U53" s="7">
        <f t="shared" si="3"/>
        <v>7.792207792207792E-2</v>
      </c>
      <c r="V53" s="7">
        <f>V11/V8</f>
        <v>8.2508250825082508E-2</v>
      </c>
    </row>
    <row r="54" spans="1:22" customFormat="1" ht="18" customHeight="1">
      <c r="A54" s="36" t="s">
        <v>86</v>
      </c>
      <c r="B54" s="7">
        <f t="shared" ref="B54:U54" si="4">B12/B8</f>
        <v>1.8867924528301886E-2</v>
      </c>
      <c r="C54" s="7">
        <f t="shared" si="4"/>
        <v>1.5625E-2</v>
      </c>
      <c r="D54" s="7">
        <f t="shared" si="4"/>
        <v>1.1834319526627219E-2</v>
      </c>
      <c r="E54" s="7">
        <f t="shared" si="4"/>
        <v>8.0321285140562242E-3</v>
      </c>
      <c r="F54" s="7">
        <f t="shared" si="4"/>
        <v>6.8493150684931503E-3</v>
      </c>
      <c r="G54" s="7">
        <f t="shared" si="4"/>
        <v>2.9325513196480938E-3</v>
      </c>
      <c r="H54" s="7">
        <f t="shared" si="4"/>
        <v>2.3201856148491878E-3</v>
      </c>
      <c r="I54" s="7">
        <f t="shared" si="4"/>
        <v>2.2371364653243847E-3</v>
      </c>
      <c r="J54" s="7">
        <f t="shared" si="4"/>
        <v>2.2271714922048997E-3</v>
      </c>
      <c r="K54" s="7">
        <f t="shared" si="4"/>
        <v>2.2779043280182231E-3</v>
      </c>
      <c r="L54" s="7">
        <f t="shared" si="4"/>
        <v>2.3094688221709007E-3</v>
      </c>
      <c r="M54" s="7">
        <f t="shared" si="4"/>
        <v>0</v>
      </c>
      <c r="N54" s="7">
        <f t="shared" si="4"/>
        <v>0</v>
      </c>
      <c r="O54" s="7">
        <f t="shared" si="4"/>
        <v>0</v>
      </c>
      <c r="P54" s="7">
        <f t="shared" si="4"/>
        <v>0</v>
      </c>
      <c r="Q54" s="7">
        <f t="shared" si="4"/>
        <v>0</v>
      </c>
      <c r="R54" s="7">
        <f t="shared" si="4"/>
        <v>0</v>
      </c>
      <c r="S54" s="7">
        <f t="shared" si="4"/>
        <v>0</v>
      </c>
      <c r="T54" s="7">
        <f t="shared" si="4"/>
        <v>0</v>
      </c>
      <c r="U54" s="7">
        <f t="shared" si="4"/>
        <v>0</v>
      </c>
      <c r="V54" s="7">
        <f>V12/V8</f>
        <v>6.6006600660066007E-3</v>
      </c>
    </row>
    <row r="55" spans="1:22" customFormat="1" ht="18" customHeight="1">
      <c r="A55" s="36" t="s">
        <v>87</v>
      </c>
      <c r="B55" s="7">
        <f t="shared" ref="B55:U55" si="5">B13/B8</f>
        <v>4.716981132075472E-2</v>
      </c>
      <c r="C55" s="7">
        <f t="shared" si="5"/>
        <v>5.46875E-2</v>
      </c>
      <c r="D55" s="7">
        <f t="shared" si="5"/>
        <v>4.142011834319527E-2</v>
      </c>
      <c r="E55" s="7">
        <f t="shared" si="5"/>
        <v>2.8112449799196786E-2</v>
      </c>
      <c r="F55" s="7">
        <f t="shared" si="5"/>
        <v>1.0273972602739725E-2</v>
      </c>
      <c r="G55" s="7">
        <f t="shared" si="5"/>
        <v>1.466275659824047E-2</v>
      </c>
      <c r="H55" s="7">
        <f t="shared" si="5"/>
        <v>9.2807424593967514E-3</v>
      </c>
      <c r="I55" s="7">
        <f t="shared" si="5"/>
        <v>1.5659955257270694E-2</v>
      </c>
      <c r="J55" s="7">
        <f t="shared" si="5"/>
        <v>2.0044543429844099E-2</v>
      </c>
      <c r="K55" s="7">
        <f t="shared" si="5"/>
        <v>1.366742596810934E-2</v>
      </c>
      <c r="L55" s="7">
        <f t="shared" si="5"/>
        <v>2.0785219399538105E-2</v>
      </c>
      <c r="M55" s="7">
        <f t="shared" si="5"/>
        <v>0.03</v>
      </c>
      <c r="N55" s="7">
        <f t="shared" si="5"/>
        <v>3.0395136778115502E-2</v>
      </c>
      <c r="O55" s="7">
        <f t="shared" si="5"/>
        <v>3.4810126582278479E-2</v>
      </c>
      <c r="P55" s="7">
        <f t="shared" si="5"/>
        <v>3.6065573770491806E-2</v>
      </c>
      <c r="Q55" s="7">
        <f t="shared" si="5"/>
        <v>3.6764705882352942E-2</v>
      </c>
      <c r="R55" s="7">
        <f t="shared" si="5"/>
        <v>3.6544850498338874E-2</v>
      </c>
      <c r="S55" s="7">
        <f t="shared" si="5"/>
        <v>5.8823529411764705E-2</v>
      </c>
      <c r="T55" s="7">
        <f t="shared" si="5"/>
        <v>5.6105610561056105E-2</v>
      </c>
      <c r="U55" s="7">
        <f t="shared" si="5"/>
        <v>5.844155844155844E-2</v>
      </c>
      <c r="V55" s="7">
        <f>V13/V8</f>
        <v>4.6204620462046202E-2</v>
      </c>
    </row>
    <row r="56" spans="1:22" customFormat="1" ht="18" customHeight="1">
      <c r="A56" s="36" t="s">
        <v>88</v>
      </c>
      <c r="B56" s="7">
        <f t="shared" ref="B56:U56" si="6">B14/B8</f>
        <v>0.40566037735849059</v>
      </c>
      <c r="C56" s="7">
        <f t="shared" si="6"/>
        <v>0.34375</v>
      </c>
      <c r="D56" s="7">
        <f t="shared" si="6"/>
        <v>0.33727810650887574</v>
      </c>
      <c r="E56" s="7">
        <f t="shared" si="6"/>
        <v>0.3253012048192771</v>
      </c>
      <c r="F56" s="7">
        <f t="shared" si="6"/>
        <v>0.2773972602739726</v>
      </c>
      <c r="G56" s="7">
        <f t="shared" si="6"/>
        <v>0.26392961876832843</v>
      </c>
      <c r="H56" s="7">
        <f t="shared" si="6"/>
        <v>0.27146171693735499</v>
      </c>
      <c r="I56" s="7">
        <f t="shared" si="6"/>
        <v>0.22818791946308725</v>
      </c>
      <c r="J56" s="7">
        <f t="shared" si="6"/>
        <v>0.19821826280623608</v>
      </c>
      <c r="K56" s="7">
        <f t="shared" si="6"/>
        <v>0.17995444191343962</v>
      </c>
      <c r="L56" s="7">
        <f t="shared" si="6"/>
        <v>0.15935334872979215</v>
      </c>
      <c r="M56" s="7">
        <f t="shared" si="6"/>
        <v>0.16</v>
      </c>
      <c r="N56" s="7">
        <f t="shared" si="6"/>
        <v>0.1519756838905775</v>
      </c>
      <c r="O56" s="7">
        <f t="shared" si="6"/>
        <v>0.1550632911392405</v>
      </c>
      <c r="P56" s="7">
        <f t="shared" si="6"/>
        <v>0.1540983606557377</v>
      </c>
      <c r="Q56" s="7">
        <f t="shared" si="6"/>
        <v>0.14338235294117646</v>
      </c>
      <c r="R56" s="7">
        <f t="shared" si="6"/>
        <v>0.16611295681063123</v>
      </c>
      <c r="S56" s="7">
        <f t="shared" si="6"/>
        <v>0.21895424836601307</v>
      </c>
      <c r="T56" s="7">
        <f t="shared" si="6"/>
        <v>0.22442244224422442</v>
      </c>
      <c r="U56" s="7">
        <f t="shared" si="6"/>
        <v>0.26623376623376621</v>
      </c>
      <c r="V56" s="7">
        <f>V14/V8</f>
        <v>0.28382838283828382</v>
      </c>
    </row>
    <row r="57" spans="1:22" customFormat="1" ht="18" customHeight="1">
      <c r="A57" s="36" t="s">
        <v>89</v>
      </c>
      <c r="B57" s="7">
        <f t="shared" ref="B57:U57" si="7">B15/B8</f>
        <v>0</v>
      </c>
      <c r="C57" s="7">
        <f t="shared" si="7"/>
        <v>0</v>
      </c>
      <c r="D57" s="7">
        <f t="shared" si="7"/>
        <v>0</v>
      </c>
      <c r="E57" s="7">
        <f t="shared" si="7"/>
        <v>8.0321285140562242E-3</v>
      </c>
      <c r="F57" s="7">
        <f t="shared" si="7"/>
        <v>1.3698630136986301E-2</v>
      </c>
      <c r="G57" s="7">
        <f t="shared" si="7"/>
        <v>1.1730205278592375E-2</v>
      </c>
      <c r="H57" s="7">
        <f t="shared" si="7"/>
        <v>1.3921113689095127E-2</v>
      </c>
      <c r="I57" s="7">
        <f t="shared" si="7"/>
        <v>4.4742729306487695E-3</v>
      </c>
      <c r="J57" s="7">
        <f t="shared" si="7"/>
        <v>2.2271714922048997E-3</v>
      </c>
      <c r="K57" s="7">
        <f t="shared" si="7"/>
        <v>1.366742596810934E-2</v>
      </c>
      <c r="L57" s="7">
        <f t="shared" si="7"/>
        <v>1.3856812933025405E-2</v>
      </c>
      <c r="M57" s="7">
        <f t="shared" si="7"/>
        <v>1.7500000000000002E-2</v>
      </c>
      <c r="N57" s="7">
        <f t="shared" si="7"/>
        <v>1.82370820668693E-2</v>
      </c>
      <c r="O57" s="7">
        <f t="shared" si="7"/>
        <v>1.8987341772151899E-2</v>
      </c>
      <c r="P57" s="7">
        <f t="shared" si="7"/>
        <v>2.2950819672131147E-2</v>
      </c>
      <c r="Q57" s="7">
        <f t="shared" si="7"/>
        <v>2.5735294117647058E-2</v>
      </c>
      <c r="R57" s="7">
        <f t="shared" si="7"/>
        <v>2.3255813953488372E-2</v>
      </c>
      <c r="S57" s="7">
        <f t="shared" si="7"/>
        <v>6.5359477124183009E-3</v>
      </c>
      <c r="T57" s="7">
        <f t="shared" si="7"/>
        <v>3.3003300330033004E-3</v>
      </c>
      <c r="U57" s="7">
        <f t="shared" si="7"/>
        <v>1.948051948051948E-2</v>
      </c>
      <c r="V57" s="7">
        <f>V15/V8</f>
        <v>1.9801980198019802E-2</v>
      </c>
    </row>
    <row r="58" spans="1:22" customFormat="1" ht="18" customHeight="1">
      <c r="A58" s="30" t="s">
        <v>90</v>
      </c>
      <c r="B58" s="98">
        <f t="shared" ref="B58:U58" si="8">B16/B8</f>
        <v>9.433962264150943E-3</v>
      </c>
      <c r="C58" s="98">
        <f t="shared" si="8"/>
        <v>7.8125E-3</v>
      </c>
      <c r="D58" s="98">
        <f t="shared" si="8"/>
        <v>5.9171597633136093E-3</v>
      </c>
      <c r="E58" s="98">
        <f t="shared" si="8"/>
        <v>4.0160642570281121E-3</v>
      </c>
      <c r="F58" s="98">
        <f t="shared" si="8"/>
        <v>3.4246575342465752E-3</v>
      </c>
      <c r="G58" s="98">
        <f t="shared" si="8"/>
        <v>2.9325513196480938E-3</v>
      </c>
      <c r="H58" s="98">
        <f t="shared" si="8"/>
        <v>2.3201856148491878E-3</v>
      </c>
      <c r="I58" s="98">
        <f t="shared" si="8"/>
        <v>2.2371364653243847E-3</v>
      </c>
      <c r="J58" s="98">
        <f t="shared" si="8"/>
        <v>2.2271714922048997E-3</v>
      </c>
      <c r="K58" s="98">
        <f t="shared" si="8"/>
        <v>0</v>
      </c>
      <c r="L58" s="98">
        <f t="shared" si="8"/>
        <v>0</v>
      </c>
      <c r="M58" s="98">
        <f t="shared" si="8"/>
        <v>0</v>
      </c>
      <c r="N58" s="98">
        <f t="shared" si="8"/>
        <v>0</v>
      </c>
      <c r="O58" s="98">
        <f t="shared" si="8"/>
        <v>0</v>
      </c>
      <c r="P58" s="98">
        <f t="shared" si="8"/>
        <v>0</v>
      </c>
      <c r="Q58" s="98">
        <f t="shared" si="8"/>
        <v>0</v>
      </c>
      <c r="R58" s="98">
        <f t="shared" si="8"/>
        <v>0</v>
      </c>
      <c r="S58" s="98">
        <f t="shared" si="8"/>
        <v>0</v>
      </c>
      <c r="T58" s="98">
        <f t="shared" si="8"/>
        <v>0</v>
      </c>
      <c r="U58" s="98">
        <f t="shared" si="8"/>
        <v>0</v>
      </c>
      <c r="V58" s="98">
        <f>V16/V8</f>
        <v>0</v>
      </c>
    </row>
    <row r="59" spans="1:22" customFormat="1" ht="18" customHeight="1">
      <c r="A59" s="32" t="s">
        <v>52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customFormat="1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customFormat="1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customFormat="1" ht="18" customHeight="1">
      <c r="A62" s="80" t="s">
        <v>48</v>
      </c>
      <c r="B62" s="81">
        <v>2002</v>
      </c>
      <c r="C62" s="81">
        <v>2003</v>
      </c>
      <c r="D62" s="81">
        <v>2004</v>
      </c>
      <c r="E62" s="81">
        <v>2005</v>
      </c>
      <c r="F62" s="81">
        <v>2006</v>
      </c>
      <c r="G62" s="81">
        <v>2007</v>
      </c>
      <c r="H62" s="81">
        <v>2008</v>
      </c>
      <c r="I62" s="81">
        <v>2009</v>
      </c>
      <c r="J62" s="81">
        <v>2010</v>
      </c>
      <c r="K62" s="81">
        <v>2011</v>
      </c>
      <c r="L62" s="81">
        <v>2012</v>
      </c>
      <c r="M62" s="81">
        <v>2013</v>
      </c>
      <c r="N62" s="81">
        <v>2014</v>
      </c>
      <c r="O62" s="81">
        <v>2015</v>
      </c>
      <c r="P62" s="81">
        <v>2016</v>
      </c>
      <c r="Q62" s="81">
        <v>2017</v>
      </c>
      <c r="R62" s="81">
        <v>2018</v>
      </c>
      <c r="S62" s="81">
        <v>2019</v>
      </c>
      <c r="T62" s="81">
        <v>2020</v>
      </c>
      <c r="U62" s="81">
        <v>2021</v>
      </c>
      <c r="V62" s="81">
        <v>2022</v>
      </c>
    </row>
    <row r="63" spans="1:22" customFormat="1" ht="18" customHeight="1">
      <c r="A63" s="56" t="s">
        <v>82</v>
      </c>
      <c r="B63" s="52">
        <f t="shared" ref="B63:U63" si="9">SUM(B64:B71)</f>
        <v>0.99999999999999989</v>
      </c>
      <c r="C63" s="52">
        <f t="shared" si="9"/>
        <v>1</v>
      </c>
      <c r="D63" s="52">
        <f t="shared" si="9"/>
        <v>1</v>
      </c>
      <c r="E63" s="52">
        <f t="shared" si="9"/>
        <v>1</v>
      </c>
      <c r="F63" s="52">
        <f t="shared" si="9"/>
        <v>0.99999999999999989</v>
      </c>
      <c r="G63" s="52">
        <f t="shared" si="9"/>
        <v>1</v>
      </c>
      <c r="H63" s="52">
        <f t="shared" si="9"/>
        <v>0.99999999999999989</v>
      </c>
      <c r="I63" s="52">
        <f t="shared" si="9"/>
        <v>1</v>
      </c>
      <c r="J63" s="52">
        <f t="shared" si="9"/>
        <v>0.99999999999999989</v>
      </c>
      <c r="K63" s="52">
        <f t="shared" si="9"/>
        <v>1</v>
      </c>
      <c r="L63" s="52">
        <f t="shared" si="9"/>
        <v>0.99999999999999989</v>
      </c>
      <c r="M63" s="52">
        <f t="shared" si="9"/>
        <v>1</v>
      </c>
      <c r="N63" s="52">
        <f t="shared" si="9"/>
        <v>1</v>
      </c>
      <c r="O63" s="52">
        <f t="shared" si="9"/>
        <v>0.99999999999999989</v>
      </c>
      <c r="P63" s="52">
        <f t="shared" si="9"/>
        <v>1</v>
      </c>
      <c r="Q63" s="52">
        <f t="shared" si="9"/>
        <v>1.0000000000000002</v>
      </c>
      <c r="R63" s="52">
        <f t="shared" si="9"/>
        <v>1</v>
      </c>
      <c r="S63" s="52">
        <f t="shared" si="9"/>
        <v>1</v>
      </c>
      <c r="T63" s="52">
        <f t="shared" si="9"/>
        <v>1</v>
      </c>
      <c r="U63" s="52">
        <f t="shared" si="9"/>
        <v>1</v>
      </c>
      <c r="V63" s="52">
        <f>SUM(V64:V71)</f>
        <v>1</v>
      </c>
    </row>
    <row r="64" spans="1:22" customFormat="1" ht="18" customHeight="1">
      <c r="A64" s="36" t="s">
        <v>83</v>
      </c>
      <c r="B64" s="7">
        <f t="shared" ref="B64:U64" si="10">B22/B21</f>
        <v>0.17391304347826086</v>
      </c>
      <c r="C64" s="7">
        <f t="shared" si="10"/>
        <v>9.375E-2</v>
      </c>
      <c r="D64" s="7">
        <f t="shared" si="10"/>
        <v>8.5365853658536592E-2</v>
      </c>
      <c r="E64" s="7">
        <f t="shared" si="10"/>
        <v>0.104</v>
      </c>
      <c r="F64" s="7">
        <f t="shared" si="10"/>
        <v>7.1895424836601302E-2</v>
      </c>
      <c r="G64" s="7">
        <f t="shared" si="10"/>
        <v>0.65317919075144504</v>
      </c>
      <c r="H64" s="7">
        <f t="shared" si="10"/>
        <v>0.68181818181818177</v>
      </c>
      <c r="I64" s="7">
        <f t="shared" si="10"/>
        <v>0.71040723981900455</v>
      </c>
      <c r="J64" s="7">
        <f t="shared" si="10"/>
        <v>0.75576036866359442</v>
      </c>
      <c r="K64" s="7">
        <f t="shared" si="10"/>
        <v>0.73239436619718312</v>
      </c>
      <c r="L64" s="7">
        <f t="shared" si="10"/>
        <v>0.76410256410256405</v>
      </c>
      <c r="M64" s="7">
        <f t="shared" si="10"/>
        <v>0.75</v>
      </c>
      <c r="N64" s="7">
        <f t="shared" si="10"/>
        <v>0.73103448275862071</v>
      </c>
      <c r="O64" s="7">
        <f t="shared" si="10"/>
        <v>0.72992700729927007</v>
      </c>
      <c r="P64" s="7">
        <f t="shared" si="10"/>
        <v>0.72932330827067671</v>
      </c>
      <c r="Q64" s="7">
        <f t="shared" si="10"/>
        <v>0.72499999999999998</v>
      </c>
      <c r="R64" s="7">
        <f t="shared" si="10"/>
        <v>0.70370370370370372</v>
      </c>
      <c r="S64" s="7">
        <f t="shared" si="10"/>
        <v>0.66433566433566438</v>
      </c>
      <c r="T64" s="7">
        <f t="shared" si="10"/>
        <v>0.65</v>
      </c>
      <c r="U64" s="7">
        <f t="shared" si="10"/>
        <v>0.5374149659863946</v>
      </c>
      <c r="V64" s="7">
        <f>V22/V21</f>
        <v>0.55000000000000004</v>
      </c>
    </row>
    <row r="65" spans="1:22" customFormat="1" ht="18" customHeight="1">
      <c r="A65" s="36" t="s">
        <v>84</v>
      </c>
      <c r="B65" s="7">
        <f t="shared" ref="B65:U65" si="11">B23/B21</f>
        <v>0.30434782608695654</v>
      </c>
      <c r="C65" s="7">
        <f t="shared" si="11"/>
        <v>0.34375</v>
      </c>
      <c r="D65" s="7">
        <f t="shared" si="11"/>
        <v>0.46341463414634149</v>
      </c>
      <c r="E65" s="7">
        <f t="shared" si="11"/>
        <v>0.48</v>
      </c>
      <c r="F65" s="7">
        <f t="shared" si="11"/>
        <v>0.58823529411764708</v>
      </c>
      <c r="G65" s="7">
        <f t="shared" si="11"/>
        <v>2.8901734104046242E-2</v>
      </c>
      <c r="H65" s="7">
        <f t="shared" si="11"/>
        <v>1.8181818181818181E-2</v>
      </c>
      <c r="I65" s="7">
        <f t="shared" si="11"/>
        <v>2.2624434389140271E-2</v>
      </c>
      <c r="J65" s="7">
        <f t="shared" si="11"/>
        <v>2.3041474654377881E-2</v>
      </c>
      <c r="K65" s="7">
        <f t="shared" si="11"/>
        <v>2.3474178403755867E-2</v>
      </c>
      <c r="L65" s="7">
        <f t="shared" si="11"/>
        <v>2.564102564102564E-2</v>
      </c>
      <c r="M65" s="7">
        <f t="shared" si="11"/>
        <v>1.1111111111111112E-2</v>
      </c>
      <c r="N65" s="7">
        <f t="shared" si="11"/>
        <v>1.3793103448275862E-2</v>
      </c>
      <c r="O65" s="7">
        <f t="shared" si="11"/>
        <v>1.4598540145985401E-2</v>
      </c>
      <c r="P65" s="7">
        <f t="shared" si="11"/>
        <v>1.5037593984962405E-2</v>
      </c>
      <c r="Q65" s="7">
        <f t="shared" si="11"/>
        <v>1.6666666666666666E-2</v>
      </c>
      <c r="R65" s="7">
        <f t="shared" si="11"/>
        <v>2.9629629629629631E-2</v>
      </c>
      <c r="S65" s="7">
        <f t="shared" si="11"/>
        <v>1.3986013986013986E-2</v>
      </c>
      <c r="T65" s="7">
        <f t="shared" si="11"/>
        <v>1.4285714285714285E-2</v>
      </c>
      <c r="U65" s="7">
        <f t="shared" si="11"/>
        <v>5.4421768707482991E-2</v>
      </c>
      <c r="V65" s="7">
        <f>V23/V21</f>
        <v>5.7142857142857141E-2</v>
      </c>
    </row>
    <row r="66" spans="1:22" customFormat="1" ht="18" customHeight="1">
      <c r="A66" s="36" t="s">
        <v>85</v>
      </c>
      <c r="B66" s="7">
        <f t="shared" ref="B66:U66" si="12">B24/B21</f>
        <v>6.5217391304347824E-2</v>
      </c>
      <c r="C66" s="7">
        <f t="shared" si="12"/>
        <v>0.125</v>
      </c>
      <c r="D66" s="7">
        <f t="shared" si="12"/>
        <v>8.5365853658536592E-2</v>
      </c>
      <c r="E66" s="7">
        <f t="shared" si="12"/>
        <v>0.04</v>
      </c>
      <c r="F66" s="7">
        <f t="shared" si="12"/>
        <v>5.2287581699346407E-2</v>
      </c>
      <c r="G66" s="7">
        <f t="shared" si="12"/>
        <v>5.7803468208092484E-2</v>
      </c>
      <c r="H66" s="7">
        <f t="shared" si="12"/>
        <v>3.6363636363636362E-2</v>
      </c>
      <c r="I66" s="7">
        <f t="shared" si="12"/>
        <v>4.9773755656108594E-2</v>
      </c>
      <c r="J66" s="7">
        <f t="shared" si="12"/>
        <v>3.6866359447004608E-2</v>
      </c>
      <c r="K66" s="7">
        <f t="shared" si="12"/>
        <v>4.2253521126760563E-2</v>
      </c>
      <c r="L66" s="7">
        <f t="shared" si="12"/>
        <v>3.5897435897435895E-2</v>
      </c>
      <c r="M66" s="7">
        <f t="shared" si="12"/>
        <v>5.5555555555555552E-2</v>
      </c>
      <c r="N66" s="7">
        <f t="shared" si="12"/>
        <v>8.9655172413793102E-2</v>
      </c>
      <c r="O66" s="7">
        <f t="shared" si="12"/>
        <v>8.7591240875912413E-2</v>
      </c>
      <c r="P66" s="7">
        <f t="shared" si="12"/>
        <v>6.7669172932330823E-2</v>
      </c>
      <c r="Q66" s="7">
        <f t="shared" si="12"/>
        <v>8.3333333333333329E-2</v>
      </c>
      <c r="R66" s="7">
        <f t="shared" si="12"/>
        <v>7.407407407407407E-2</v>
      </c>
      <c r="S66" s="7">
        <f t="shared" si="12"/>
        <v>8.3916083916083919E-2</v>
      </c>
      <c r="T66" s="7">
        <f t="shared" si="12"/>
        <v>0.10714285714285714</v>
      </c>
      <c r="U66" s="7">
        <f t="shared" si="12"/>
        <v>0.10884353741496598</v>
      </c>
      <c r="V66" s="7">
        <f>V24/V21</f>
        <v>0.10714285714285714</v>
      </c>
    </row>
    <row r="67" spans="1:22" customFormat="1" ht="18" customHeight="1">
      <c r="A67" s="36" t="s">
        <v>86</v>
      </c>
      <c r="B67" s="7">
        <f t="shared" ref="B67:U67" si="13">B25/B21</f>
        <v>4.3478260869565216E-2</v>
      </c>
      <c r="C67" s="7">
        <f t="shared" si="13"/>
        <v>3.125E-2</v>
      </c>
      <c r="D67" s="7">
        <f t="shared" si="13"/>
        <v>2.4390243902439025E-2</v>
      </c>
      <c r="E67" s="7">
        <f t="shared" si="13"/>
        <v>1.6E-2</v>
      </c>
      <c r="F67" s="7">
        <f t="shared" si="13"/>
        <v>1.3071895424836602E-2</v>
      </c>
      <c r="G67" s="7">
        <f t="shared" si="13"/>
        <v>5.7803468208092483E-3</v>
      </c>
      <c r="H67" s="7">
        <f t="shared" si="13"/>
        <v>4.5454545454545452E-3</v>
      </c>
      <c r="I67" s="7">
        <f t="shared" si="13"/>
        <v>4.5248868778280547E-3</v>
      </c>
      <c r="J67" s="7">
        <f t="shared" si="13"/>
        <v>4.608294930875576E-3</v>
      </c>
      <c r="K67" s="7">
        <f t="shared" si="13"/>
        <v>4.6948356807511738E-3</v>
      </c>
      <c r="L67" s="7">
        <f t="shared" si="13"/>
        <v>5.1282051282051282E-3</v>
      </c>
      <c r="M67" s="7">
        <f t="shared" si="13"/>
        <v>0</v>
      </c>
      <c r="N67" s="7">
        <f t="shared" si="13"/>
        <v>0</v>
      </c>
      <c r="O67" s="7">
        <f t="shared" si="13"/>
        <v>0</v>
      </c>
      <c r="P67" s="7">
        <f t="shared" si="13"/>
        <v>0</v>
      </c>
      <c r="Q67" s="7">
        <f t="shared" si="13"/>
        <v>0</v>
      </c>
      <c r="R67" s="7">
        <f t="shared" si="13"/>
        <v>0</v>
      </c>
      <c r="S67" s="7">
        <f t="shared" si="13"/>
        <v>0</v>
      </c>
      <c r="T67" s="7">
        <f t="shared" si="13"/>
        <v>0</v>
      </c>
      <c r="U67" s="7">
        <f t="shared" si="13"/>
        <v>0</v>
      </c>
      <c r="V67" s="7">
        <f>V25/V21</f>
        <v>7.1428571428571426E-3</v>
      </c>
    </row>
    <row r="68" spans="1:22" customFormat="1" ht="18" customHeight="1">
      <c r="A68" s="36" t="s">
        <v>87</v>
      </c>
      <c r="B68" s="7">
        <f t="shared" ref="B68:U68" si="14">B26/B21</f>
        <v>0</v>
      </c>
      <c r="C68" s="7">
        <f t="shared" si="14"/>
        <v>3.125E-2</v>
      </c>
      <c r="D68" s="7">
        <f t="shared" si="14"/>
        <v>2.4390243902439025E-2</v>
      </c>
      <c r="E68" s="7">
        <f t="shared" si="14"/>
        <v>1.6E-2</v>
      </c>
      <c r="F68" s="7">
        <f t="shared" si="14"/>
        <v>6.5359477124183009E-3</v>
      </c>
      <c r="G68" s="7">
        <f t="shared" si="14"/>
        <v>5.7803468208092483E-3</v>
      </c>
      <c r="H68" s="7">
        <f t="shared" si="14"/>
        <v>4.5454545454545452E-3</v>
      </c>
      <c r="I68" s="7">
        <f t="shared" si="14"/>
        <v>1.3574660633484163E-2</v>
      </c>
      <c r="J68" s="7">
        <f t="shared" si="14"/>
        <v>1.3824884792626729E-2</v>
      </c>
      <c r="K68" s="7">
        <f t="shared" si="14"/>
        <v>9.3896713615023476E-3</v>
      </c>
      <c r="L68" s="7">
        <f t="shared" si="14"/>
        <v>1.5384615384615385E-2</v>
      </c>
      <c r="M68" s="7">
        <f t="shared" si="14"/>
        <v>2.2222222222222223E-2</v>
      </c>
      <c r="N68" s="7">
        <f t="shared" si="14"/>
        <v>2.0689655172413793E-2</v>
      </c>
      <c r="O68" s="7">
        <f t="shared" si="14"/>
        <v>2.1897810218978103E-2</v>
      </c>
      <c r="P68" s="7">
        <f t="shared" si="14"/>
        <v>2.2556390977443608E-2</v>
      </c>
      <c r="Q68" s="7">
        <f t="shared" si="14"/>
        <v>1.6666666666666666E-2</v>
      </c>
      <c r="R68" s="7">
        <f t="shared" si="14"/>
        <v>7.4074074074074077E-3</v>
      </c>
      <c r="S68" s="7">
        <f t="shared" si="14"/>
        <v>2.097902097902098E-2</v>
      </c>
      <c r="T68" s="7">
        <f t="shared" si="14"/>
        <v>2.8571428571428571E-2</v>
      </c>
      <c r="U68" s="7">
        <f t="shared" si="14"/>
        <v>4.0816326530612242E-2</v>
      </c>
      <c r="V68" s="7">
        <f>V26/V21</f>
        <v>2.1428571428571429E-2</v>
      </c>
    </row>
    <row r="69" spans="1:22" customFormat="1" ht="18" customHeight="1">
      <c r="A69" s="36" t="s">
        <v>88</v>
      </c>
      <c r="B69" s="7">
        <f t="shared" ref="B69:U69" si="15">B27/B21</f>
        <v>0.39130434782608697</v>
      </c>
      <c r="C69" s="7">
        <f t="shared" si="15"/>
        <v>0.359375</v>
      </c>
      <c r="D69" s="7">
        <f t="shared" si="15"/>
        <v>0.3048780487804878</v>
      </c>
      <c r="E69" s="7">
        <f t="shared" si="15"/>
        <v>0.32</v>
      </c>
      <c r="F69" s="7">
        <f t="shared" si="15"/>
        <v>0.23529411764705882</v>
      </c>
      <c r="G69" s="7">
        <f t="shared" si="15"/>
        <v>0.21965317919075145</v>
      </c>
      <c r="H69" s="7">
        <f t="shared" si="15"/>
        <v>0.22727272727272727</v>
      </c>
      <c r="I69" s="7">
        <f t="shared" si="15"/>
        <v>0.18552036199095023</v>
      </c>
      <c r="J69" s="7">
        <f t="shared" si="15"/>
        <v>0.15668202764976957</v>
      </c>
      <c r="K69" s="7">
        <f t="shared" si="15"/>
        <v>0.16901408450704225</v>
      </c>
      <c r="L69" s="7">
        <f t="shared" si="15"/>
        <v>0.13333333333333333</v>
      </c>
      <c r="M69" s="7">
        <f t="shared" si="15"/>
        <v>0.13333333333333333</v>
      </c>
      <c r="N69" s="7">
        <f t="shared" si="15"/>
        <v>0.11724137931034483</v>
      </c>
      <c r="O69" s="7">
        <f t="shared" si="15"/>
        <v>0.11678832116788321</v>
      </c>
      <c r="P69" s="7">
        <f t="shared" si="15"/>
        <v>0.12781954887218044</v>
      </c>
      <c r="Q69" s="7">
        <f t="shared" si="15"/>
        <v>0.125</v>
      </c>
      <c r="R69" s="7">
        <f t="shared" si="15"/>
        <v>0.15555555555555556</v>
      </c>
      <c r="S69" s="7">
        <f t="shared" si="15"/>
        <v>0.20979020979020979</v>
      </c>
      <c r="T69" s="7">
        <f t="shared" si="15"/>
        <v>0.2</v>
      </c>
      <c r="U69" s="7">
        <f t="shared" si="15"/>
        <v>0.25170068027210885</v>
      </c>
      <c r="V69" s="7">
        <f>V27/V21</f>
        <v>0.25</v>
      </c>
    </row>
    <row r="70" spans="1:22" customFormat="1" ht="18" customHeight="1">
      <c r="A70" s="36" t="s">
        <v>89</v>
      </c>
      <c r="B70" s="7">
        <f t="shared" ref="B70:U70" si="16">B28/B21</f>
        <v>0</v>
      </c>
      <c r="C70" s="7">
        <f t="shared" si="16"/>
        <v>0</v>
      </c>
      <c r="D70" s="7">
        <f t="shared" si="16"/>
        <v>0</v>
      </c>
      <c r="E70" s="7">
        <f t="shared" si="16"/>
        <v>1.6E-2</v>
      </c>
      <c r="F70" s="7">
        <f t="shared" si="16"/>
        <v>2.6143790849673203E-2</v>
      </c>
      <c r="G70" s="7">
        <f t="shared" si="16"/>
        <v>2.3121387283236993E-2</v>
      </c>
      <c r="H70" s="7">
        <f t="shared" si="16"/>
        <v>2.2727272727272728E-2</v>
      </c>
      <c r="I70" s="7">
        <f t="shared" si="16"/>
        <v>9.0497737556561094E-3</v>
      </c>
      <c r="J70" s="7">
        <f t="shared" si="16"/>
        <v>4.608294930875576E-3</v>
      </c>
      <c r="K70" s="7">
        <f t="shared" si="16"/>
        <v>1.8779342723004695E-2</v>
      </c>
      <c r="L70" s="7">
        <f t="shared" si="16"/>
        <v>2.0512820512820513E-2</v>
      </c>
      <c r="M70" s="7">
        <f t="shared" si="16"/>
        <v>2.7777777777777776E-2</v>
      </c>
      <c r="N70" s="7">
        <f t="shared" si="16"/>
        <v>2.7586206896551724E-2</v>
      </c>
      <c r="O70" s="7">
        <f t="shared" si="16"/>
        <v>2.9197080291970802E-2</v>
      </c>
      <c r="P70" s="7">
        <f t="shared" si="16"/>
        <v>3.7593984962406013E-2</v>
      </c>
      <c r="Q70" s="7">
        <f t="shared" si="16"/>
        <v>3.3333333333333333E-2</v>
      </c>
      <c r="R70" s="7">
        <f t="shared" si="16"/>
        <v>2.9629629629629631E-2</v>
      </c>
      <c r="S70" s="7">
        <f t="shared" si="16"/>
        <v>6.993006993006993E-3</v>
      </c>
      <c r="T70" s="7">
        <f t="shared" si="16"/>
        <v>0</v>
      </c>
      <c r="U70" s="7">
        <f t="shared" si="16"/>
        <v>6.8027210884353739E-3</v>
      </c>
      <c r="V70" s="7">
        <f>V28/V21</f>
        <v>7.1428571428571426E-3</v>
      </c>
    </row>
    <row r="71" spans="1:22" customFormat="1" ht="18" customHeight="1">
      <c r="A71" s="30" t="s">
        <v>90</v>
      </c>
      <c r="B71" s="98">
        <f t="shared" ref="B71:U71" si="17">B29/B21</f>
        <v>2.1739130434782608E-2</v>
      </c>
      <c r="C71" s="98">
        <f t="shared" si="17"/>
        <v>1.5625E-2</v>
      </c>
      <c r="D71" s="98">
        <f t="shared" si="17"/>
        <v>1.2195121951219513E-2</v>
      </c>
      <c r="E71" s="98">
        <f t="shared" si="17"/>
        <v>8.0000000000000002E-3</v>
      </c>
      <c r="F71" s="98">
        <f t="shared" si="17"/>
        <v>6.5359477124183009E-3</v>
      </c>
      <c r="G71" s="98">
        <f t="shared" si="17"/>
        <v>5.7803468208092483E-3</v>
      </c>
      <c r="H71" s="98">
        <f t="shared" si="17"/>
        <v>4.5454545454545452E-3</v>
      </c>
      <c r="I71" s="98">
        <f t="shared" si="17"/>
        <v>4.5248868778280547E-3</v>
      </c>
      <c r="J71" s="98">
        <f t="shared" si="17"/>
        <v>4.608294930875576E-3</v>
      </c>
      <c r="K71" s="98">
        <f t="shared" si="17"/>
        <v>0</v>
      </c>
      <c r="L71" s="98">
        <f t="shared" si="17"/>
        <v>0</v>
      </c>
      <c r="M71" s="98">
        <f t="shared" si="17"/>
        <v>0</v>
      </c>
      <c r="N71" s="98">
        <f t="shared" si="17"/>
        <v>0</v>
      </c>
      <c r="O71" s="98">
        <f t="shared" si="17"/>
        <v>0</v>
      </c>
      <c r="P71" s="98">
        <f t="shared" si="17"/>
        <v>0</v>
      </c>
      <c r="Q71" s="98">
        <f t="shared" si="17"/>
        <v>0</v>
      </c>
      <c r="R71" s="98">
        <f t="shared" si="17"/>
        <v>0</v>
      </c>
      <c r="S71" s="98">
        <f t="shared" si="17"/>
        <v>0</v>
      </c>
      <c r="T71" s="98">
        <f t="shared" si="17"/>
        <v>0</v>
      </c>
      <c r="U71" s="98">
        <f t="shared" si="17"/>
        <v>0</v>
      </c>
      <c r="V71" s="98">
        <f>V29/V21</f>
        <v>0</v>
      </c>
    </row>
    <row r="72" spans="1:22" customFormat="1" ht="18" customHeight="1">
      <c r="A72" s="32" t="s">
        <v>52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customFormat="1" ht="18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customFormat="1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customFormat="1" ht="18" customHeight="1">
      <c r="A75" s="80" t="s">
        <v>49</v>
      </c>
      <c r="B75" s="81">
        <v>2002</v>
      </c>
      <c r="C75" s="81">
        <v>2003</v>
      </c>
      <c r="D75" s="81">
        <v>2004</v>
      </c>
      <c r="E75" s="81">
        <v>2005</v>
      </c>
      <c r="F75" s="81">
        <v>2006</v>
      </c>
      <c r="G75" s="81">
        <v>2007</v>
      </c>
      <c r="H75" s="81">
        <v>2008</v>
      </c>
      <c r="I75" s="81">
        <v>2009</v>
      </c>
      <c r="J75" s="81">
        <v>2010</v>
      </c>
      <c r="K75" s="81">
        <v>2011</v>
      </c>
      <c r="L75" s="81">
        <v>2012</v>
      </c>
      <c r="M75" s="81">
        <v>2013</v>
      </c>
      <c r="N75" s="81">
        <v>2014</v>
      </c>
      <c r="O75" s="81">
        <v>2015</v>
      </c>
      <c r="P75" s="81">
        <v>2016</v>
      </c>
      <c r="Q75" s="81">
        <v>2017</v>
      </c>
      <c r="R75" s="81">
        <v>2018</v>
      </c>
      <c r="S75" s="81">
        <v>2019</v>
      </c>
      <c r="T75" s="81">
        <v>2020</v>
      </c>
      <c r="U75" s="81">
        <v>2021</v>
      </c>
      <c r="V75" s="81">
        <v>2022</v>
      </c>
    </row>
    <row r="76" spans="1:22" customFormat="1" ht="18" customHeight="1">
      <c r="A76" s="56" t="s">
        <v>82</v>
      </c>
      <c r="B76" s="52">
        <f t="shared" ref="B76:U76" si="18">SUM(B77:B84)</f>
        <v>1</v>
      </c>
      <c r="C76" s="52">
        <f t="shared" si="18"/>
        <v>1</v>
      </c>
      <c r="D76" s="52">
        <f t="shared" si="18"/>
        <v>1</v>
      </c>
      <c r="E76" s="52">
        <f t="shared" si="18"/>
        <v>1</v>
      </c>
      <c r="F76" s="52">
        <f t="shared" si="18"/>
        <v>1</v>
      </c>
      <c r="G76" s="52">
        <f t="shared" si="18"/>
        <v>1</v>
      </c>
      <c r="H76" s="52">
        <f t="shared" si="18"/>
        <v>1</v>
      </c>
      <c r="I76" s="52">
        <f t="shared" si="18"/>
        <v>1</v>
      </c>
      <c r="J76" s="52">
        <f t="shared" si="18"/>
        <v>1</v>
      </c>
      <c r="K76" s="52">
        <f t="shared" si="18"/>
        <v>1</v>
      </c>
      <c r="L76" s="52">
        <f t="shared" si="18"/>
        <v>1.0000000000000002</v>
      </c>
      <c r="M76" s="52">
        <f t="shared" si="18"/>
        <v>1</v>
      </c>
      <c r="N76" s="52">
        <f t="shared" si="18"/>
        <v>1.0000000000000002</v>
      </c>
      <c r="O76" s="52">
        <f t="shared" si="18"/>
        <v>0.99999999999999989</v>
      </c>
      <c r="P76" s="52">
        <f t="shared" si="18"/>
        <v>1</v>
      </c>
      <c r="Q76" s="52">
        <f t="shared" si="18"/>
        <v>1</v>
      </c>
      <c r="R76" s="52">
        <f t="shared" si="18"/>
        <v>1</v>
      </c>
      <c r="S76" s="52">
        <f t="shared" si="18"/>
        <v>1.0000000000000002</v>
      </c>
      <c r="T76" s="52">
        <f t="shared" si="18"/>
        <v>1</v>
      </c>
      <c r="U76" s="52">
        <f t="shared" si="18"/>
        <v>0.99999999999999989</v>
      </c>
      <c r="V76" s="52">
        <f>SUM(V77:V84)</f>
        <v>1</v>
      </c>
    </row>
    <row r="77" spans="1:22" customFormat="1" ht="18" customHeight="1">
      <c r="A77" s="36" t="s">
        <v>83</v>
      </c>
      <c r="B77" s="7">
        <f t="shared" ref="B77:U77" si="19">B35/B34</f>
        <v>0.2</v>
      </c>
      <c r="C77" s="7">
        <f t="shared" si="19"/>
        <v>0.1875</v>
      </c>
      <c r="D77" s="7">
        <f t="shared" si="19"/>
        <v>0.13793103448275862</v>
      </c>
      <c r="E77" s="7">
        <f t="shared" si="19"/>
        <v>0.10483870967741936</v>
      </c>
      <c r="F77" s="7">
        <f t="shared" si="19"/>
        <v>0.1366906474820144</v>
      </c>
      <c r="G77" s="7">
        <f t="shared" si="19"/>
        <v>0.6428571428571429</v>
      </c>
      <c r="H77" s="7">
        <f t="shared" si="19"/>
        <v>0.64454976303317535</v>
      </c>
      <c r="I77" s="7">
        <f t="shared" si="19"/>
        <v>0.69026548672566368</v>
      </c>
      <c r="J77" s="7">
        <f t="shared" si="19"/>
        <v>0.72413793103448276</v>
      </c>
      <c r="K77" s="7">
        <f t="shared" si="19"/>
        <v>0.76106194690265483</v>
      </c>
      <c r="L77" s="7">
        <f t="shared" si="19"/>
        <v>0.75210084033613445</v>
      </c>
      <c r="M77" s="7">
        <f t="shared" si="19"/>
        <v>0.73181818181818181</v>
      </c>
      <c r="N77" s="7">
        <f t="shared" si="19"/>
        <v>0.72282608695652173</v>
      </c>
      <c r="O77" s="7">
        <f t="shared" si="19"/>
        <v>0.7039106145251397</v>
      </c>
      <c r="P77" s="7">
        <f t="shared" si="19"/>
        <v>0.70348837209302328</v>
      </c>
      <c r="Q77" s="7">
        <f t="shared" si="19"/>
        <v>0.69736842105263153</v>
      </c>
      <c r="R77" s="7">
        <f t="shared" si="19"/>
        <v>0.66867469879518071</v>
      </c>
      <c r="S77" s="7">
        <f t="shared" si="19"/>
        <v>0.6073619631901841</v>
      </c>
      <c r="T77" s="7">
        <f t="shared" si="19"/>
        <v>0.59509202453987731</v>
      </c>
      <c r="U77" s="7">
        <f t="shared" si="19"/>
        <v>0.50310559006211175</v>
      </c>
      <c r="V77" s="7">
        <f>V35/V34</f>
        <v>0.46625766871165641</v>
      </c>
    </row>
    <row r="78" spans="1:22" customFormat="1" ht="18" customHeight="1">
      <c r="A78" s="36" t="s">
        <v>84</v>
      </c>
      <c r="B78" s="7">
        <f t="shared" ref="B78:U78" si="20">B36/B34</f>
        <v>0.28333333333333333</v>
      </c>
      <c r="C78" s="7">
        <f t="shared" si="20"/>
        <v>0.40625</v>
      </c>
      <c r="D78" s="7">
        <f t="shared" si="20"/>
        <v>0.43678160919540232</v>
      </c>
      <c r="E78" s="7">
        <f t="shared" si="20"/>
        <v>0.52419354838709675</v>
      </c>
      <c r="F78" s="7">
        <f t="shared" si="20"/>
        <v>0.51798561151079137</v>
      </c>
      <c r="G78" s="7">
        <f t="shared" si="20"/>
        <v>1.7857142857142856E-2</v>
      </c>
      <c r="H78" s="7">
        <f t="shared" si="20"/>
        <v>1.4218009478672985E-2</v>
      </c>
      <c r="I78" s="7">
        <f t="shared" si="20"/>
        <v>1.3274336283185841E-2</v>
      </c>
      <c r="J78" s="7">
        <f t="shared" si="20"/>
        <v>1.2931034482758621E-2</v>
      </c>
      <c r="K78" s="7">
        <f t="shared" si="20"/>
        <v>1.3274336283185841E-2</v>
      </c>
      <c r="L78" s="7">
        <f t="shared" si="20"/>
        <v>1.680672268907563E-2</v>
      </c>
      <c r="M78" s="7">
        <f t="shared" si="20"/>
        <v>1.3636363636363636E-2</v>
      </c>
      <c r="N78" s="7">
        <f t="shared" si="20"/>
        <v>1.0869565217391304E-2</v>
      </c>
      <c r="O78" s="7">
        <f t="shared" si="20"/>
        <v>1.11731843575419E-2</v>
      </c>
      <c r="P78" s="7">
        <f t="shared" si="20"/>
        <v>1.1627906976744186E-2</v>
      </c>
      <c r="Q78" s="7">
        <f t="shared" si="20"/>
        <v>1.3157894736842105E-2</v>
      </c>
      <c r="R78" s="7">
        <f t="shared" si="20"/>
        <v>3.0120481927710843E-2</v>
      </c>
      <c r="S78" s="7">
        <f t="shared" si="20"/>
        <v>1.2269938650306749E-2</v>
      </c>
      <c r="T78" s="7">
        <f t="shared" si="20"/>
        <v>1.2269938650306749E-2</v>
      </c>
      <c r="U78" s="7">
        <f t="shared" si="20"/>
        <v>6.2111801242236024E-2</v>
      </c>
      <c r="V78" s="7">
        <f>V36/V34</f>
        <v>5.5214723926380369E-2</v>
      </c>
    </row>
    <row r="79" spans="1:22" customFormat="1" ht="18" customHeight="1">
      <c r="A79" s="36" t="s">
        <v>85</v>
      </c>
      <c r="B79" s="7">
        <f t="shared" ref="B79:U79" si="21">B37/B34</f>
        <v>1.6666666666666666E-2</v>
      </c>
      <c r="C79" s="7">
        <f t="shared" si="21"/>
        <v>0</v>
      </c>
      <c r="D79" s="7">
        <f t="shared" si="21"/>
        <v>0</v>
      </c>
      <c r="E79" s="7">
        <f t="shared" si="21"/>
        <v>0</v>
      </c>
      <c r="F79" s="7">
        <f t="shared" si="21"/>
        <v>7.1942446043165471E-3</v>
      </c>
      <c r="G79" s="7">
        <f t="shared" si="21"/>
        <v>5.9523809523809521E-3</v>
      </c>
      <c r="H79" s="7">
        <f t="shared" si="21"/>
        <v>4.7393364928909956E-3</v>
      </c>
      <c r="I79" s="7">
        <f t="shared" si="21"/>
        <v>8.8495575221238937E-3</v>
      </c>
      <c r="J79" s="7">
        <f t="shared" si="21"/>
        <v>0</v>
      </c>
      <c r="K79" s="7">
        <f t="shared" si="21"/>
        <v>8.8495575221238937E-3</v>
      </c>
      <c r="L79" s="7">
        <f t="shared" si="21"/>
        <v>1.680672268907563E-2</v>
      </c>
      <c r="M79" s="7">
        <f t="shared" si="21"/>
        <v>2.7272727272727271E-2</v>
      </c>
      <c r="N79" s="7">
        <f t="shared" si="21"/>
        <v>3.8043478260869568E-2</v>
      </c>
      <c r="O79" s="7">
        <f t="shared" si="21"/>
        <v>4.4692737430167599E-2</v>
      </c>
      <c r="P79" s="7">
        <f t="shared" si="21"/>
        <v>5.232558139534884E-2</v>
      </c>
      <c r="Q79" s="7">
        <f t="shared" si="21"/>
        <v>5.921052631578947E-2</v>
      </c>
      <c r="R79" s="7">
        <f t="shared" si="21"/>
        <v>4.8192771084337352E-2</v>
      </c>
      <c r="S79" s="7">
        <f t="shared" si="21"/>
        <v>5.5214723926380369E-2</v>
      </c>
      <c r="T79" s="7">
        <f t="shared" si="21"/>
        <v>6.1349693251533742E-2</v>
      </c>
      <c r="U79" s="7">
        <f t="shared" si="21"/>
        <v>4.9689440993788817E-2</v>
      </c>
      <c r="V79" s="7">
        <f>V37/V34</f>
        <v>6.1349693251533742E-2</v>
      </c>
    </row>
    <row r="80" spans="1:22" customFormat="1" ht="18" customHeight="1">
      <c r="A80" s="36" t="s">
        <v>86</v>
      </c>
      <c r="B80" s="7">
        <f t="shared" ref="B80:U80" si="22">B38/B34</f>
        <v>0</v>
      </c>
      <c r="C80" s="7">
        <f t="shared" si="22"/>
        <v>0</v>
      </c>
      <c r="D80" s="7">
        <f t="shared" si="22"/>
        <v>0</v>
      </c>
      <c r="E80" s="7">
        <f t="shared" si="22"/>
        <v>0</v>
      </c>
      <c r="F80" s="7">
        <f t="shared" si="22"/>
        <v>0</v>
      </c>
      <c r="G80" s="7">
        <f t="shared" si="22"/>
        <v>0</v>
      </c>
      <c r="H80" s="7">
        <f t="shared" si="22"/>
        <v>0</v>
      </c>
      <c r="I80" s="7">
        <f t="shared" si="22"/>
        <v>0</v>
      </c>
      <c r="J80" s="7">
        <f t="shared" si="22"/>
        <v>0</v>
      </c>
      <c r="K80" s="7">
        <f t="shared" si="22"/>
        <v>0</v>
      </c>
      <c r="L80" s="7">
        <f t="shared" si="22"/>
        <v>0</v>
      </c>
      <c r="M80" s="7">
        <f t="shared" si="22"/>
        <v>0</v>
      </c>
      <c r="N80" s="7">
        <f t="shared" si="22"/>
        <v>0</v>
      </c>
      <c r="O80" s="7">
        <f t="shared" si="22"/>
        <v>0</v>
      </c>
      <c r="P80" s="7">
        <f t="shared" si="22"/>
        <v>0</v>
      </c>
      <c r="Q80" s="7">
        <f t="shared" si="22"/>
        <v>0</v>
      </c>
      <c r="R80" s="7">
        <f t="shared" si="22"/>
        <v>0</v>
      </c>
      <c r="S80" s="7">
        <f t="shared" si="22"/>
        <v>0</v>
      </c>
      <c r="T80" s="7">
        <f t="shared" si="22"/>
        <v>0</v>
      </c>
      <c r="U80" s="7">
        <f t="shared" si="22"/>
        <v>0</v>
      </c>
      <c r="V80" s="7">
        <f>V38/V34</f>
        <v>6.1349693251533744E-3</v>
      </c>
    </row>
    <row r="81" spans="1:22" customFormat="1" ht="18" customHeight="1">
      <c r="A81" s="36" t="s">
        <v>87</v>
      </c>
      <c r="B81" s="7">
        <f t="shared" ref="B81:U81" si="23">B39/B34</f>
        <v>8.3333333333333329E-2</v>
      </c>
      <c r="C81" s="7">
        <f t="shared" si="23"/>
        <v>7.8125E-2</v>
      </c>
      <c r="D81" s="7">
        <f t="shared" si="23"/>
        <v>5.7471264367816091E-2</v>
      </c>
      <c r="E81" s="7">
        <f t="shared" si="23"/>
        <v>4.0322580645161289E-2</v>
      </c>
      <c r="F81" s="7">
        <f t="shared" si="23"/>
        <v>1.4388489208633094E-2</v>
      </c>
      <c r="G81" s="7">
        <f t="shared" si="23"/>
        <v>2.3809523809523808E-2</v>
      </c>
      <c r="H81" s="7">
        <f t="shared" si="23"/>
        <v>1.4218009478672985E-2</v>
      </c>
      <c r="I81" s="7">
        <f t="shared" si="23"/>
        <v>1.7699115044247787E-2</v>
      </c>
      <c r="J81" s="7">
        <f t="shared" si="23"/>
        <v>2.5862068965517241E-2</v>
      </c>
      <c r="K81" s="7">
        <f t="shared" si="23"/>
        <v>1.7699115044247787E-2</v>
      </c>
      <c r="L81" s="7">
        <f t="shared" si="23"/>
        <v>2.5210084033613446E-2</v>
      </c>
      <c r="M81" s="7">
        <f t="shared" si="23"/>
        <v>3.6363636363636362E-2</v>
      </c>
      <c r="N81" s="7">
        <f t="shared" si="23"/>
        <v>3.8043478260869568E-2</v>
      </c>
      <c r="O81" s="7">
        <f t="shared" si="23"/>
        <v>4.4692737430167599E-2</v>
      </c>
      <c r="P81" s="7">
        <f t="shared" si="23"/>
        <v>4.6511627906976744E-2</v>
      </c>
      <c r="Q81" s="7">
        <f t="shared" si="23"/>
        <v>5.2631578947368418E-2</v>
      </c>
      <c r="R81" s="7">
        <f t="shared" si="23"/>
        <v>6.0240963855421686E-2</v>
      </c>
      <c r="S81" s="7">
        <f t="shared" si="23"/>
        <v>9.202453987730061E-2</v>
      </c>
      <c r="T81" s="7">
        <f t="shared" si="23"/>
        <v>7.9754601226993863E-2</v>
      </c>
      <c r="U81" s="7">
        <f t="shared" si="23"/>
        <v>7.4534161490683232E-2</v>
      </c>
      <c r="V81" s="7">
        <f>V39/V34</f>
        <v>6.7484662576687116E-2</v>
      </c>
    </row>
    <row r="82" spans="1:22" customFormat="1" ht="18" customHeight="1">
      <c r="A82" s="36" t="s">
        <v>88</v>
      </c>
      <c r="B82" s="7">
        <f t="shared" ref="B82:U82" si="24">B40/B34</f>
        <v>0.41666666666666669</v>
      </c>
      <c r="C82" s="7">
        <f t="shared" si="24"/>
        <v>0.328125</v>
      </c>
      <c r="D82" s="7">
        <f t="shared" si="24"/>
        <v>0.36781609195402298</v>
      </c>
      <c r="E82" s="7">
        <f t="shared" si="24"/>
        <v>0.33064516129032256</v>
      </c>
      <c r="F82" s="7">
        <f t="shared" si="24"/>
        <v>0.32374100719424459</v>
      </c>
      <c r="G82" s="7">
        <f t="shared" si="24"/>
        <v>0.30952380952380953</v>
      </c>
      <c r="H82" s="7">
        <f t="shared" si="24"/>
        <v>0.31753554502369669</v>
      </c>
      <c r="I82" s="7">
        <f t="shared" si="24"/>
        <v>0.26991150442477874</v>
      </c>
      <c r="J82" s="7">
        <f t="shared" si="24"/>
        <v>0.23706896551724138</v>
      </c>
      <c r="K82" s="7">
        <f t="shared" si="24"/>
        <v>0.19026548672566371</v>
      </c>
      <c r="L82" s="7">
        <f t="shared" si="24"/>
        <v>0.18067226890756302</v>
      </c>
      <c r="M82" s="7">
        <f t="shared" si="24"/>
        <v>0.18181818181818182</v>
      </c>
      <c r="N82" s="7">
        <f t="shared" si="24"/>
        <v>0.17934782608695651</v>
      </c>
      <c r="O82" s="7">
        <f t="shared" si="24"/>
        <v>0.18435754189944134</v>
      </c>
      <c r="P82" s="7">
        <f t="shared" si="24"/>
        <v>0.1744186046511628</v>
      </c>
      <c r="Q82" s="7">
        <f t="shared" si="24"/>
        <v>0.15789473684210525</v>
      </c>
      <c r="R82" s="7">
        <f t="shared" si="24"/>
        <v>0.1746987951807229</v>
      </c>
      <c r="S82" s="7">
        <f t="shared" si="24"/>
        <v>0.22699386503067484</v>
      </c>
      <c r="T82" s="7">
        <f t="shared" si="24"/>
        <v>0.24539877300613497</v>
      </c>
      <c r="U82" s="7">
        <f t="shared" si="24"/>
        <v>0.27950310559006208</v>
      </c>
      <c r="V82" s="7">
        <f>V40/V34</f>
        <v>0.31288343558282211</v>
      </c>
    </row>
    <row r="83" spans="1:22" customFormat="1" ht="18" customHeight="1">
      <c r="A83" s="36" t="s">
        <v>89</v>
      </c>
      <c r="B83" s="7">
        <f t="shared" ref="B83:U83" si="25">B41/B34</f>
        <v>0</v>
      </c>
      <c r="C83" s="7">
        <f t="shared" si="25"/>
        <v>0</v>
      </c>
      <c r="D83" s="7">
        <f t="shared" si="25"/>
        <v>0</v>
      </c>
      <c r="E83" s="7">
        <f t="shared" si="25"/>
        <v>0</v>
      </c>
      <c r="F83" s="7">
        <f t="shared" si="25"/>
        <v>0</v>
      </c>
      <c r="G83" s="7">
        <f t="shared" si="25"/>
        <v>0</v>
      </c>
      <c r="H83" s="7">
        <f t="shared" si="25"/>
        <v>4.7393364928909956E-3</v>
      </c>
      <c r="I83" s="7">
        <f t="shared" si="25"/>
        <v>0</v>
      </c>
      <c r="J83" s="7">
        <f t="shared" si="25"/>
        <v>0</v>
      </c>
      <c r="K83" s="7">
        <f t="shared" si="25"/>
        <v>8.8495575221238937E-3</v>
      </c>
      <c r="L83" s="7">
        <f t="shared" si="25"/>
        <v>8.4033613445378148E-3</v>
      </c>
      <c r="M83" s="7">
        <f t="shared" si="25"/>
        <v>9.0909090909090905E-3</v>
      </c>
      <c r="N83" s="7">
        <f t="shared" si="25"/>
        <v>1.0869565217391304E-2</v>
      </c>
      <c r="O83" s="7">
        <f t="shared" si="25"/>
        <v>1.11731843575419E-2</v>
      </c>
      <c r="P83" s="7">
        <f t="shared" si="25"/>
        <v>1.1627906976744186E-2</v>
      </c>
      <c r="Q83" s="7">
        <f t="shared" si="25"/>
        <v>1.9736842105263157E-2</v>
      </c>
      <c r="R83" s="7">
        <f t="shared" si="25"/>
        <v>1.8072289156626505E-2</v>
      </c>
      <c r="S83" s="7">
        <f t="shared" si="25"/>
        <v>6.1349693251533744E-3</v>
      </c>
      <c r="T83" s="7">
        <f t="shared" si="25"/>
        <v>6.1349693251533744E-3</v>
      </c>
      <c r="U83" s="7">
        <f t="shared" si="25"/>
        <v>3.1055900621118012E-2</v>
      </c>
      <c r="V83" s="7">
        <f>V41/V34</f>
        <v>3.0674846625766871E-2</v>
      </c>
    </row>
    <row r="84" spans="1:22" customFormat="1" ht="18" customHeight="1">
      <c r="A84" s="30" t="s">
        <v>90</v>
      </c>
      <c r="B84" s="98">
        <f t="shared" ref="B84:U84" si="26">B42/B34</f>
        <v>0</v>
      </c>
      <c r="C84" s="98">
        <f t="shared" si="26"/>
        <v>0</v>
      </c>
      <c r="D84" s="98">
        <f t="shared" si="26"/>
        <v>0</v>
      </c>
      <c r="E84" s="98">
        <f t="shared" si="26"/>
        <v>0</v>
      </c>
      <c r="F84" s="98">
        <f t="shared" si="26"/>
        <v>0</v>
      </c>
      <c r="G84" s="98">
        <f t="shared" si="26"/>
        <v>0</v>
      </c>
      <c r="H84" s="98">
        <f t="shared" si="26"/>
        <v>0</v>
      </c>
      <c r="I84" s="98">
        <f t="shared" si="26"/>
        <v>0</v>
      </c>
      <c r="J84" s="98">
        <f t="shared" si="26"/>
        <v>0</v>
      </c>
      <c r="K84" s="98">
        <f t="shared" si="26"/>
        <v>0</v>
      </c>
      <c r="L84" s="98">
        <f t="shared" si="26"/>
        <v>0</v>
      </c>
      <c r="M84" s="98">
        <f t="shared" si="26"/>
        <v>0</v>
      </c>
      <c r="N84" s="98">
        <f t="shared" si="26"/>
        <v>0</v>
      </c>
      <c r="O84" s="98">
        <f t="shared" si="26"/>
        <v>0</v>
      </c>
      <c r="P84" s="98">
        <f t="shared" si="26"/>
        <v>0</v>
      </c>
      <c r="Q84" s="98">
        <f t="shared" si="26"/>
        <v>0</v>
      </c>
      <c r="R84" s="98">
        <f t="shared" si="26"/>
        <v>0</v>
      </c>
      <c r="S84" s="98">
        <f t="shared" si="26"/>
        <v>0</v>
      </c>
      <c r="T84" s="98">
        <f t="shared" si="26"/>
        <v>0</v>
      </c>
      <c r="U84" s="98">
        <f t="shared" si="26"/>
        <v>0</v>
      </c>
      <c r="V84" s="98">
        <f>V42/V34</f>
        <v>0</v>
      </c>
    </row>
    <row r="85" spans="1:22" customFormat="1" ht="18" customHeight="1">
      <c r="A85" s="32" t="s">
        <v>52</v>
      </c>
      <c r="B85" s="33"/>
      <c r="C85" s="33"/>
      <c r="D85" s="33"/>
      <c r="E85" s="33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2" customFormat="1" ht="18" customHeight="1"/>
    <row r="87" spans="1:22" customFormat="1" ht="18" customHeight="1"/>
    <row r="88" spans="1:22" customFormat="1" ht="18" customHeight="1"/>
    <row r="89" spans="1:22" customFormat="1" ht="18" customHeight="1"/>
    <row r="90" spans="1:22" customFormat="1" ht="18" customHeight="1">
      <c r="A90" s="5"/>
      <c r="B90" s="5"/>
      <c r="C90" s="5"/>
      <c r="D90" s="5"/>
      <c r="E90" s="5"/>
      <c r="F90" s="5"/>
      <c r="G90" s="5"/>
    </row>
    <row r="91" spans="1:22" ht="18" customHeight="1"/>
    <row r="92" spans="1:22" ht="18" customHeight="1"/>
    <row r="93" spans="1:22" ht="18" customHeight="1"/>
    <row r="94" spans="1:22" ht="18" customHeight="1"/>
    <row r="95" spans="1:22" ht="18" customHeight="1"/>
    <row r="96" spans="1:22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4"/>
  <sheetViews>
    <sheetView topLeftCell="A37" zoomScale="75" workbookViewId="0">
      <selection activeCell="B53" sqref="B53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8</v>
      </c>
    </row>
    <row r="3" spans="1:22" ht="18" customHeight="1"/>
    <row r="4" spans="1:22" ht="18" customHeight="1"/>
    <row r="5" spans="1:22" ht="18" customHeight="1">
      <c r="A5" s="33" t="s">
        <v>92</v>
      </c>
    </row>
    <row r="6" spans="1:22" ht="18" customHeight="1"/>
    <row r="7" spans="1:22" customFormat="1" ht="18" customHeight="1">
      <c r="A7" s="80" t="s">
        <v>14</v>
      </c>
      <c r="B7" s="81">
        <v>2002</v>
      </c>
      <c r="C7" s="81">
        <v>2003</v>
      </c>
      <c r="D7" s="81">
        <v>2004</v>
      </c>
      <c r="E7" s="81">
        <v>2005</v>
      </c>
      <c r="F7" s="81">
        <v>2006</v>
      </c>
      <c r="G7" s="81">
        <v>2007</v>
      </c>
      <c r="H7" s="81">
        <v>2008</v>
      </c>
      <c r="I7" s="81">
        <v>2009</v>
      </c>
      <c r="J7" s="81">
        <v>2010</v>
      </c>
      <c r="K7" s="81">
        <v>2011</v>
      </c>
      <c r="L7" s="81">
        <v>2012</v>
      </c>
      <c r="M7" s="81">
        <v>2013</v>
      </c>
      <c r="N7" s="81">
        <v>2014</v>
      </c>
      <c r="O7" s="81">
        <v>2015</v>
      </c>
      <c r="P7" s="81">
        <v>2016</v>
      </c>
      <c r="Q7" s="81">
        <v>2017</v>
      </c>
      <c r="R7" s="81">
        <v>2018</v>
      </c>
      <c r="S7" s="81">
        <v>2019</v>
      </c>
      <c r="T7" s="81">
        <v>2020</v>
      </c>
      <c r="U7" s="81">
        <v>2021</v>
      </c>
      <c r="V7" s="81">
        <v>2022</v>
      </c>
    </row>
    <row r="8" spans="1:22" customFormat="1" ht="18" customHeight="1">
      <c r="A8" s="56" t="s">
        <v>82</v>
      </c>
      <c r="B8" s="40">
        <v>94</v>
      </c>
      <c r="C8" s="40">
        <v>115</v>
      </c>
      <c r="D8" s="40">
        <v>152</v>
      </c>
      <c r="E8" s="40">
        <v>232</v>
      </c>
      <c r="F8" s="40">
        <v>276</v>
      </c>
      <c r="G8" s="40">
        <v>323</v>
      </c>
      <c r="H8" s="40">
        <v>411</v>
      </c>
      <c r="I8" s="40">
        <v>426</v>
      </c>
      <c r="J8" s="40">
        <v>435</v>
      </c>
      <c r="K8" s="40">
        <v>422</v>
      </c>
      <c r="L8" s="40">
        <v>418</v>
      </c>
      <c r="M8" s="40">
        <v>378</v>
      </c>
      <c r="N8" s="40">
        <v>315</v>
      </c>
      <c r="O8" s="40">
        <v>300</v>
      </c>
      <c r="P8" s="40">
        <v>287</v>
      </c>
      <c r="Q8" s="40">
        <v>255</v>
      </c>
      <c r="R8" s="40">
        <v>281</v>
      </c>
      <c r="S8" s="40">
        <v>284</v>
      </c>
      <c r="T8" s="40">
        <v>277</v>
      </c>
      <c r="U8" s="40">
        <v>261</v>
      </c>
      <c r="V8" s="40">
        <v>249</v>
      </c>
    </row>
    <row r="9" spans="1:22" customFormat="1" ht="18" customHeight="1">
      <c r="A9" s="36" t="s">
        <v>83</v>
      </c>
      <c r="B9" s="6">
        <v>13</v>
      </c>
      <c r="C9" s="6">
        <v>10</v>
      </c>
      <c r="D9" s="6">
        <v>11</v>
      </c>
      <c r="E9" s="6">
        <v>17</v>
      </c>
      <c r="F9" s="6">
        <v>21</v>
      </c>
      <c r="G9" s="6">
        <v>215</v>
      </c>
      <c r="H9" s="6">
        <v>282</v>
      </c>
      <c r="I9" s="6">
        <v>310</v>
      </c>
      <c r="J9" s="6">
        <v>335</v>
      </c>
      <c r="K9" s="6">
        <v>333</v>
      </c>
      <c r="L9" s="6">
        <v>334</v>
      </c>
      <c r="M9" s="6">
        <v>299</v>
      </c>
      <c r="N9" s="6">
        <v>243</v>
      </c>
      <c r="O9" s="6">
        <v>230</v>
      </c>
      <c r="P9" s="6">
        <v>221</v>
      </c>
      <c r="Q9" s="6">
        <v>196</v>
      </c>
      <c r="R9" s="6">
        <v>210</v>
      </c>
      <c r="S9" s="6">
        <v>206</v>
      </c>
      <c r="T9" s="6">
        <v>198</v>
      </c>
      <c r="U9" s="6">
        <v>159</v>
      </c>
      <c r="V9" s="6">
        <v>149</v>
      </c>
    </row>
    <row r="10" spans="1:22" customFormat="1" ht="18" customHeight="1">
      <c r="A10" s="36" t="s">
        <v>84</v>
      </c>
      <c r="B10" s="6">
        <v>30</v>
      </c>
      <c r="C10" s="6">
        <v>48</v>
      </c>
      <c r="D10" s="6">
        <v>73</v>
      </c>
      <c r="E10" s="6">
        <v>124</v>
      </c>
      <c r="F10" s="6">
        <v>164</v>
      </c>
      <c r="G10" s="6">
        <v>8</v>
      </c>
      <c r="H10" s="6">
        <v>7</v>
      </c>
      <c r="I10" s="6">
        <v>8</v>
      </c>
      <c r="J10" s="6">
        <v>8</v>
      </c>
      <c r="K10" s="6">
        <v>7</v>
      </c>
      <c r="L10" s="6">
        <v>9</v>
      </c>
      <c r="M10" s="6">
        <v>3</v>
      </c>
      <c r="N10" s="6">
        <v>1</v>
      </c>
      <c r="O10" s="6">
        <v>1</v>
      </c>
      <c r="P10" s="6">
        <v>1</v>
      </c>
      <c r="Q10" s="6">
        <v>1</v>
      </c>
      <c r="R10" s="6">
        <v>6</v>
      </c>
      <c r="S10" s="6">
        <v>1</v>
      </c>
      <c r="T10" s="6">
        <v>1</v>
      </c>
      <c r="U10" s="6">
        <v>15</v>
      </c>
      <c r="V10" s="6">
        <v>13</v>
      </c>
    </row>
    <row r="11" spans="1:22" customFormat="1" ht="18" customHeight="1">
      <c r="A11" s="36" t="s">
        <v>85</v>
      </c>
      <c r="B11" s="6">
        <v>5</v>
      </c>
      <c r="C11" s="6">
        <v>8</v>
      </c>
      <c r="D11" s="6">
        <v>6</v>
      </c>
      <c r="E11" s="6">
        <v>4</v>
      </c>
      <c r="F11" s="6">
        <v>8</v>
      </c>
      <c r="G11" s="6">
        <v>10</v>
      </c>
      <c r="H11" s="6">
        <v>8</v>
      </c>
      <c r="I11" s="6">
        <v>12</v>
      </c>
      <c r="J11" s="6">
        <v>8</v>
      </c>
      <c r="K11" s="6">
        <v>10</v>
      </c>
      <c r="L11" s="6">
        <v>10</v>
      </c>
      <c r="M11" s="6">
        <v>14</v>
      </c>
      <c r="N11" s="6">
        <v>23</v>
      </c>
      <c r="O11" s="6">
        <v>22</v>
      </c>
      <c r="P11" s="6">
        <v>20</v>
      </c>
      <c r="Q11" s="6">
        <v>20</v>
      </c>
      <c r="R11" s="6">
        <v>18</v>
      </c>
      <c r="S11" s="6">
        <v>19</v>
      </c>
      <c r="T11" s="6">
        <v>24</v>
      </c>
      <c r="U11" s="6">
        <v>21</v>
      </c>
      <c r="V11" s="6">
        <v>22</v>
      </c>
    </row>
    <row r="12" spans="1:22" customFormat="1" ht="18" customHeight="1">
      <c r="A12" s="36" t="s">
        <v>86</v>
      </c>
      <c r="B12" s="6">
        <v>1</v>
      </c>
      <c r="C12" s="6">
        <v>1</v>
      </c>
      <c r="D12" s="6">
        <v>1</v>
      </c>
      <c r="E12" s="6">
        <v>1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2</v>
      </c>
    </row>
    <row r="13" spans="1:22" customFormat="1" ht="18" customHeight="1">
      <c r="A13" s="36" t="s">
        <v>87</v>
      </c>
      <c r="B13" s="6">
        <v>5</v>
      </c>
      <c r="C13" s="6">
        <v>7</v>
      </c>
      <c r="D13" s="6">
        <v>7</v>
      </c>
      <c r="E13" s="6">
        <v>7</v>
      </c>
      <c r="F13" s="6">
        <v>3</v>
      </c>
      <c r="G13" s="6">
        <v>5</v>
      </c>
      <c r="H13" s="6">
        <v>4</v>
      </c>
      <c r="I13" s="6">
        <v>7</v>
      </c>
      <c r="J13" s="6">
        <v>8</v>
      </c>
      <c r="K13" s="6">
        <v>5</v>
      </c>
      <c r="L13" s="6">
        <v>6</v>
      </c>
      <c r="M13" s="6">
        <v>8</v>
      </c>
      <c r="N13" s="6">
        <v>7</v>
      </c>
      <c r="O13" s="6">
        <v>7</v>
      </c>
      <c r="P13" s="6">
        <v>8</v>
      </c>
      <c r="Q13" s="6">
        <v>7</v>
      </c>
      <c r="R13" s="6">
        <v>9</v>
      </c>
      <c r="S13" s="6">
        <v>15</v>
      </c>
      <c r="T13" s="6">
        <v>14</v>
      </c>
      <c r="U13" s="6">
        <v>13</v>
      </c>
      <c r="V13" s="6">
        <v>8</v>
      </c>
    </row>
    <row r="14" spans="1:22" customFormat="1" ht="18" customHeight="1">
      <c r="A14" s="36" t="s">
        <v>88</v>
      </c>
      <c r="B14" s="6">
        <v>40</v>
      </c>
      <c r="C14" s="6">
        <v>41</v>
      </c>
      <c r="D14" s="6">
        <v>54</v>
      </c>
      <c r="E14" s="6">
        <v>77</v>
      </c>
      <c r="F14" s="6">
        <v>75</v>
      </c>
      <c r="G14" s="6">
        <v>81</v>
      </c>
      <c r="H14" s="6">
        <v>105</v>
      </c>
      <c r="I14" s="6">
        <v>87</v>
      </c>
      <c r="J14" s="6">
        <v>75</v>
      </c>
      <c r="K14" s="6">
        <v>61</v>
      </c>
      <c r="L14" s="6">
        <v>53</v>
      </c>
      <c r="M14" s="6">
        <v>46</v>
      </c>
      <c r="N14" s="6">
        <v>34</v>
      </c>
      <c r="O14" s="6">
        <v>33</v>
      </c>
      <c r="P14" s="6">
        <v>30</v>
      </c>
      <c r="Q14" s="6">
        <v>24</v>
      </c>
      <c r="R14" s="6">
        <v>32</v>
      </c>
      <c r="S14" s="6">
        <v>41</v>
      </c>
      <c r="T14" s="6">
        <v>39</v>
      </c>
      <c r="U14" s="6">
        <v>47</v>
      </c>
      <c r="V14" s="6">
        <v>49</v>
      </c>
    </row>
    <row r="15" spans="1:22" customFormat="1" ht="18" customHeight="1">
      <c r="A15" s="36" t="s">
        <v>89</v>
      </c>
      <c r="B15" s="6">
        <v>0</v>
      </c>
      <c r="C15" s="6">
        <v>0</v>
      </c>
      <c r="D15" s="6">
        <v>0</v>
      </c>
      <c r="E15" s="6">
        <v>2</v>
      </c>
      <c r="F15" s="6">
        <v>4</v>
      </c>
      <c r="G15" s="6">
        <v>4</v>
      </c>
      <c r="H15" s="6">
        <v>5</v>
      </c>
      <c r="I15" s="6">
        <v>2</v>
      </c>
      <c r="J15" s="6">
        <v>1</v>
      </c>
      <c r="K15" s="6">
        <v>6</v>
      </c>
      <c r="L15" s="6">
        <v>6</v>
      </c>
      <c r="M15" s="6">
        <v>8</v>
      </c>
      <c r="N15" s="6">
        <v>7</v>
      </c>
      <c r="O15" s="6">
        <v>7</v>
      </c>
      <c r="P15" s="6">
        <v>7</v>
      </c>
      <c r="Q15" s="6">
        <v>7</v>
      </c>
      <c r="R15" s="6">
        <v>6</v>
      </c>
      <c r="S15" s="6">
        <v>2</v>
      </c>
      <c r="T15" s="6">
        <v>1</v>
      </c>
      <c r="U15" s="6">
        <v>6</v>
      </c>
      <c r="V15" s="6">
        <v>6</v>
      </c>
    </row>
    <row r="16" spans="1:22" customFormat="1" ht="18" customHeight="1">
      <c r="A16" s="36" t="s">
        <v>90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customFormat="1" ht="18" customHeight="1">
      <c r="A17" s="30" t="s">
        <v>93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customFormat="1" ht="18" customHeight="1">
      <c r="A18" s="32" t="s">
        <v>47</v>
      </c>
      <c r="B18" s="33"/>
      <c r="C18" s="33"/>
      <c r="D18" s="33"/>
      <c r="E18" s="3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customFormat="1" ht="18" customHeight="1">
      <c r="A21" s="80" t="s">
        <v>48</v>
      </c>
      <c r="B21" s="81">
        <v>2002</v>
      </c>
      <c r="C21" s="81">
        <v>2003</v>
      </c>
      <c r="D21" s="81">
        <v>2004</v>
      </c>
      <c r="E21" s="81">
        <v>2005</v>
      </c>
      <c r="F21" s="81">
        <v>2006</v>
      </c>
      <c r="G21" s="81">
        <v>2007</v>
      </c>
      <c r="H21" s="81">
        <v>2008</v>
      </c>
      <c r="I21" s="81">
        <v>2009</v>
      </c>
      <c r="J21" s="81">
        <v>2010</v>
      </c>
      <c r="K21" s="81">
        <v>2011</v>
      </c>
      <c r="L21" s="81">
        <v>2012</v>
      </c>
      <c r="M21" s="81">
        <v>2013</v>
      </c>
      <c r="N21" s="81">
        <v>2014</v>
      </c>
      <c r="O21" s="81">
        <v>2015</v>
      </c>
      <c r="P21" s="81">
        <v>2016</v>
      </c>
      <c r="Q21" s="81">
        <v>2017</v>
      </c>
      <c r="R21" s="81">
        <v>2018</v>
      </c>
      <c r="S21" s="81">
        <v>2019</v>
      </c>
      <c r="T21" s="81">
        <v>2020</v>
      </c>
      <c r="U21" s="81">
        <v>2021</v>
      </c>
      <c r="V21" s="81">
        <v>2022</v>
      </c>
    </row>
    <row r="22" spans="1:22" customFormat="1" ht="18" customHeight="1">
      <c r="A22" s="56" t="s">
        <v>82</v>
      </c>
      <c r="B22" s="40">
        <v>39</v>
      </c>
      <c r="C22" s="40">
        <v>56</v>
      </c>
      <c r="D22" s="40">
        <v>71</v>
      </c>
      <c r="E22" s="40">
        <v>115</v>
      </c>
      <c r="F22" s="40">
        <v>146</v>
      </c>
      <c r="G22" s="40">
        <v>165</v>
      </c>
      <c r="H22" s="40">
        <v>213</v>
      </c>
      <c r="I22" s="40">
        <v>213</v>
      </c>
      <c r="J22" s="40">
        <v>214</v>
      </c>
      <c r="K22" s="40">
        <v>207</v>
      </c>
      <c r="L22" s="40">
        <v>188</v>
      </c>
      <c r="M22" s="40">
        <v>173</v>
      </c>
      <c r="N22" s="40">
        <v>135</v>
      </c>
      <c r="O22" s="40">
        <v>130</v>
      </c>
      <c r="P22" s="40">
        <v>124</v>
      </c>
      <c r="Q22" s="40">
        <v>110</v>
      </c>
      <c r="R22" s="40">
        <v>125</v>
      </c>
      <c r="S22" s="40">
        <v>133</v>
      </c>
      <c r="T22" s="40">
        <v>128</v>
      </c>
      <c r="U22" s="40">
        <v>127</v>
      </c>
      <c r="V22" s="40">
        <v>120</v>
      </c>
    </row>
    <row r="23" spans="1:22" customFormat="1" ht="18" customHeight="1">
      <c r="A23" s="36" t="s">
        <v>83</v>
      </c>
      <c r="B23" s="6">
        <v>4</v>
      </c>
      <c r="C23" s="6">
        <v>2</v>
      </c>
      <c r="D23" s="6">
        <v>3</v>
      </c>
      <c r="E23" s="6">
        <v>8</v>
      </c>
      <c r="F23" s="6">
        <v>7</v>
      </c>
      <c r="G23" s="6">
        <v>111</v>
      </c>
      <c r="H23" s="6">
        <v>151</v>
      </c>
      <c r="I23" s="6">
        <v>157</v>
      </c>
      <c r="J23" s="6">
        <v>169</v>
      </c>
      <c r="K23" s="6">
        <v>160</v>
      </c>
      <c r="L23" s="6">
        <v>152</v>
      </c>
      <c r="M23" s="6">
        <v>135</v>
      </c>
      <c r="N23" s="6">
        <v>106</v>
      </c>
      <c r="O23" s="6">
        <v>101</v>
      </c>
      <c r="P23" s="6">
        <v>98</v>
      </c>
      <c r="Q23" s="6">
        <v>88</v>
      </c>
      <c r="R23" s="6">
        <v>98</v>
      </c>
      <c r="S23" s="6">
        <v>103</v>
      </c>
      <c r="T23" s="6">
        <v>96</v>
      </c>
      <c r="U23" s="6">
        <v>78</v>
      </c>
      <c r="V23" s="6">
        <v>76</v>
      </c>
    </row>
    <row r="24" spans="1:22" customFormat="1" ht="18" customHeight="1">
      <c r="A24" s="36" t="s">
        <v>84</v>
      </c>
      <c r="B24" s="6">
        <v>13</v>
      </c>
      <c r="C24" s="6">
        <v>21</v>
      </c>
      <c r="D24" s="6">
        <v>35</v>
      </c>
      <c r="E24" s="6">
        <v>59</v>
      </c>
      <c r="F24" s="6">
        <v>91</v>
      </c>
      <c r="G24" s="6">
        <v>5</v>
      </c>
      <c r="H24" s="6">
        <v>4</v>
      </c>
      <c r="I24" s="6">
        <v>5</v>
      </c>
      <c r="J24" s="6">
        <v>5</v>
      </c>
      <c r="K24" s="6">
        <v>4</v>
      </c>
      <c r="L24" s="6">
        <v>4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  <c r="R24" s="6">
        <v>2</v>
      </c>
      <c r="S24" s="6">
        <v>0</v>
      </c>
      <c r="T24" s="6">
        <v>0</v>
      </c>
      <c r="U24" s="6">
        <v>6</v>
      </c>
      <c r="V24" s="6">
        <v>6</v>
      </c>
    </row>
    <row r="25" spans="1:22" customFormat="1" ht="18" customHeight="1">
      <c r="A25" s="36" t="s">
        <v>85</v>
      </c>
      <c r="B25" s="6">
        <v>4</v>
      </c>
      <c r="C25" s="6">
        <v>8</v>
      </c>
      <c r="D25" s="6">
        <v>6</v>
      </c>
      <c r="E25" s="6">
        <v>4</v>
      </c>
      <c r="F25" s="6">
        <v>7</v>
      </c>
      <c r="G25" s="6">
        <v>9</v>
      </c>
      <c r="H25" s="6">
        <v>7</v>
      </c>
      <c r="I25" s="6">
        <v>10</v>
      </c>
      <c r="J25" s="6">
        <v>8</v>
      </c>
      <c r="K25" s="6">
        <v>8</v>
      </c>
      <c r="L25" s="6">
        <v>6</v>
      </c>
      <c r="M25" s="6">
        <v>9</v>
      </c>
      <c r="N25" s="6">
        <v>12</v>
      </c>
      <c r="O25" s="6">
        <v>11</v>
      </c>
      <c r="P25" s="6">
        <v>8</v>
      </c>
      <c r="Q25" s="6">
        <v>8</v>
      </c>
      <c r="R25" s="6">
        <v>8</v>
      </c>
      <c r="S25" s="6">
        <v>9</v>
      </c>
      <c r="T25" s="6">
        <v>13</v>
      </c>
      <c r="U25" s="6">
        <v>13</v>
      </c>
      <c r="V25" s="6">
        <v>12</v>
      </c>
    </row>
    <row r="26" spans="1:22" customFormat="1" ht="18" customHeight="1">
      <c r="A26" s="36" t="s">
        <v>86</v>
      </c>
      <c r="B26" s="6">
        <v>1</v>
      </c>
      <c r="C26" s="6">
        <v>1</v>
      </c>
      <c r="D26" s="6">
        <v>1</v>
      </c>
      <c r="E26" s="6">
        <v>1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1</v>
      </c>
    </row>
    <row r="27" spans="1:22" customFormat="1" ht="18" customHeight="1">
      <c r="A27" s="36" t="s">
        <v>87</v>
      </c>
      <c r="B27" s="29">
        <v>0</v>
      </c>
      <c r="C27" s="29">
        <v>2</v>
      </c>
      <c r="D27" s="29">
        <v>2</v>
      </c>
      <c r="E27" s="29">
        <v>2</v>
      </c>
      <c r="F27" s="29">
        <v>1</v>
      </c>
      <c r="G27" s="29">
        <v>1</v>
      </c>
      <c r="H27" s="29">
        <v>1</v>
      </c>
      <c r="I27" s="29">
        <v>3</v>
      </c>
      <c r="J27" s="29">
        <v>2</v>
      </c>
      <c r="K27" s="29">
        <v>2</v>
      </c>
      <c r="L27" s="29">
        <v>2</v>
      </c>
      <c r="M27" s="29">
        <v>3</v>
      </c>
      <c r="N27" s="29">
        <v>2</v>
      </c>
      <c r="O27" s="29">
        <v>2</v>
      </c>
      <c r="P27" s="29">
        <v>2</v>
      </c>
      <c r="Q27" s="29">
        <v>1</v>
      </c>
      <c r="R27" s="29">
        <v>1</v>
      </c>
      <c r="S27" s="29">
        <v>3</v>
      </c>
      <c r="T27" s="29">
        <v>3</v>
      </c>
      <c r="U27" s="29">
        <v>5</v>
      </c>
      <c r="V27" s="29">
        <v>2</v>
      </c>
    </row>
    <row r="28" spans="1:22" customFormat="1" ht="18" customHeight="1">
      <c r="A28" s="36" t="s">
        <v>88</v>
      </c>
      <c r="B28" s="29">
        <v>17</v>
      </c>
      <c r="C28" s="29">
        <v>22</v>
      </c>
      <c r="D28" s="29">
        <v>24</v>
      </c>
      <c r="E28" s="29">
        <v>39</v>
      </c>
      <c r="F28" s="29">
        <v>35</v>
      </c>
      <c r="G28" s="29">
        <v>35</v>
      </c>
      <c r="H28" s="29">
        <v>45</v>
      </c>
      <c r="I28" s="29">
        <v>36</v>
      </c>
      <c r="J28" s="29">
        <v>29</v>
      </c>
      <c r="K28" s="29">
        <v>29</v>
      </c>
      <c r="L28" s="29">
        <v>20</v>
      </c>
      <c r="M28" s="29">
        <v>19</v>
      </c>
      <c r="N28" s="29">
        <v>10</v>
      </c>
      <c r="O28" s="29">
        <v>11</v>
      </c>
      <c r="P28" s="29">
        <v>11</v>
      </c>
      <c r="Q28" s="29">
        <v>9</v>
      </c>
      <c r="R28" s="29">
        <v>13</v>
      </c>
      <c r="S28" s="29">
        <v>17</v>
      </c>
      <c r="T28" s="29">
        <v>16</v>
      </c>
      <c r="U28" s="29">
        <v>24</v>
      </c>
      <c r="V28" s="29">
        <v>22</v>
      </c>
    </row>
    <row r="29" spans="1:22" customFormat="1" ht="18" customHeight="1">
      <c r="A29" s="36" t="s">
        <v>89</v>
      </c>
      <c r="B29" s="29">
        <v>0</v>
      </c>
      <c r="C29" s="29">
        <v>0</v>
      </c>
      <c r="D29" s="29">
        <v>0</v>
      </c>
      <c r="E29" s="29">
        <v>2</v>
      </c>
      <c r="F29" s="29">
        <v>4</v>
      </c>
      <c r="G29" s="29">
        <v>4</v>
      </c>
      <c r="H29" s="29">
        <v>5</v>
      </c>
      <c r="I29" s="29">
        <v>2</v>
      </c>
      <c r="J29" s="29">
        <v>1</v>
      </c>
      <c r="K29" s="29">
        <v>4</v>
      </c>
      <c r="L29" s="29">
        <v>4</v>
      </c>
      <c r="M29" s="29">
        <v>6</v>
      </c>
      <c r="N29" s="29">
        <v>5</v>
      </c>
      <c r="O29" s="29">
        <v>5</v>
      </c>
      <c r="P29" s="29">
        <v>5</v>
      </c>
      <c r="Q29" s="29">
        <v>4</v>
      </c>
      <c r="R29" s="29">
        <v>3</v>
      </c>
      <c r="S29" s="29">
        <v>1</v>
      </c>
      <c r="T29" s="29">
        <v>0</v>
      </c>
      <c r="U29" s="29">
        <v>1</v>
      </c>
      <c r="V29" s="29">
        <v>1</v>
      </c>
    </row>
    <row r="30" spans="1:22" customFormat="1" ht="18" customHeight="1">
      <c r="A30" s="36" t="s">
        <v>90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</row>
    <row r="31" spans="1:22" customFormat="1" ht="18" customHeight="1">
      <c r="A31" s="30" t="s">
        <v>93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customFormat="1" ht="18" customHeight="1">
      <c r="A32" s="32" t="s">
        <v>47</v>
      </c>
      <c r="B32" s="33"/>
      <c r="C32" s="33"/>
      <c r="D32" s="33"/>
      <c r="E32" s="3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customFormat="1" ht="1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customFormat="1" ht="1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customFormat="1" ht="18" customHeight="1">
      <c r="A35" s="80" t="s">
        <v>49</v>
      </c>
      <c r="B35" s="81">
        <v>2002</v>
      </c>
      <c r="C35" s="81">
        <v>2003</v>
      </c>
      <c r="D35" s="81">
        <v>2004</v>
      </c>
      <c r="E35" s="81">
        <v>2005</v>
      </c>
      <c r="F35" s="81">
        <v>2006</v>
      </c>
      <c r="G35" s="81">
        <v>2007</v>
      </c>
      <c r="H35" s="81">
        <v>2008</v>
      </c>
      <c r="I35" s="81">
        <v>2009</v>
      </c>
      <c r="J35" s="81">
        <v>2010</v>
      </c>
      <c r="K35" s="81">
        <v>2011</v>
      </c>
      <c r="L35" s="81">
        <v>2012</v>
      </c>
      <c r="M35" s="81">
        <v>2013</v>
      </c>
      <c r="N35" s="81">
        <v>2014</v>
      </c>
      <c r="O35" s="81">
        <v>2015</v>
      </c>
      <c r="P35" s="81">
        <v>2016</v>
      </c>
      <c r="Q35" s="81">
        <v>2017</v>
      </c>
      <c r="R35" s="81">
        <v>2018</v>
      </c>
      <c r="S35" s="81">
        <v>2019</v>
      </c>
      <c r="T35" s="81">
        <v>2020</v>
      </c>
      <c r="U35" s="81">
        <v>2021</v>
      </c>
      <c r="V35" s="81">
        <v>2022</v>
      </c>
    </row>
    <row r="36" spans="1:22" customFormat="1" ht="18" customHeight="1">
      <c r="A36" s="56" t="s">
        <v>82</v>
      </c>
      <c r="B36" s="40">
        <v>55</v>
      </c>
      <c r="C36" s="40">
        <v>59</v>
      </c>
      <c r="D36" s="40">
        <v>81</v>
      </c>
      <c r="E36" s="40">
        <v>117</v>
      </c>
      <c r="F36" s="40">
        <v>130</v>
      </c>
      <c r="G36" s="40">
        <v>158</v>
      </c>
      <c r="H36" s="40">
        <v>198</v>
      </c>
      <c r="I36" s="40">
        <v>213</v>
      </c>
      <c r="J36" s="40">
        <v>221</v>
      </c>
      <c r="K36" s="40">
        <v>215</v>
      </c>
      <c r="L36" s="40">
        <v>230</v>
      </c>
      <c r="M36" s="40">
        <v>205</v>
      </c>
      <c r="N36" s="40">
        <v>180</v>
      </c>
      <c r="O36" s="40">
        <v>170</v>
      </c>
      <c r="P36" s="40">
        <v>163</v>
      </c>
      <c r="Q36" s="40">
        <v>145</v>
      </c>
      <c r="R36" s="40">
        <v>156</v>
      </c>
      <c r="S36" s="40">
        <v>151</v>
      </c>
      <c r="T36" s="40">
        <v>149</v>
      </c>
      <c r="U36" s="40">
        <v>134</v>
      </c>
      <c r="V36" s="40">
        <v>129</v>
      </c>
    </row>
    <row r="37" spans="1:22" customFormat="1" ht="18" customHeight="1">
      <c r="A37" s="36" t="s">
        <v>83</v>
      </c>
      <c r="B37" s="6">
        <v>9</v>
      </c>
      <c r="C37" s="6">
        <v>8</v>
      </c>
      <c r="D37" s="6">
        <v>8</v>
      </c>
      <c r="E37" s="6">
        <v>9</v>
      </c>
      <c r="F37" s="6">
        <v>14</v>
      </c>
      <c r="G37" s="6">
        <v>104</v>
      </c>
      <c r="H37" s="6">
        <v>131</v>
      </c>
      <c r="I37" s="6">
        <v>153</v>
      </c>
      <c r="J37" s="6">
        <v>166</v>
      </c>
      <c r="K37" s="6">
        <v>173</v>
      </c>
      <c r="L37" s="6">
        <v>182</v>
      </c>
      <c r="M37" s="6">
        <v>164</v>
      </c>
      <c r="N37" s="6">
        <v>137</v>
      </c>
      <c r="O37" s="6">
        <v>129</v>
      </c>
      <c r="P37" s="6">
        <v>123</v>
      </c>
      <c r="Q37" s="6">
        <v>108</v>
      </c>
      <c r="R37" s="6">
        <v>112</v>
      </c>
      <c r="S37" s="6">
        <v>103</v>
      </c>
      <c r="T37" s="6">
        <v>102</v>
      </c>
      <c r="U37" s="6">
        <v>81</v>
      </c>
      <c r="V37" s="6">
        <v>73</v>
      </c>
    </row>
    <row r="38" spans="1:22" customFormat="1" ht="18" customHeight="1">
      <c r="A38" s="36" t="s">
        <v>84</v>
      </c>
      <c r="B38" s="6">
        <v>17</v>
      </c>
      <c r="C38" s="6">
        <v>27</v>
      </c>
      <c r="D38" s="6">
        <v>38</v>
      </c>
      <c r="E38" s="6">
        <v>65</v>
      </c>
      <c r="F38" s="6">
        <v>73</v>
      </c>
      <c r="G38" s="6">
        <v>3</v>
      </c>
      <c r="H38" s="6">
        <v>3</v>
      </c>
      <c r="I38" s="6">
        <v>3</v>
      </c>
      <c r="J38" s="6">
        <v>3</v>
      </c>
      <c r="K38" s="6">
        <v>3</v>
      </c>
      <c r="L38" s="6">
        <v>5</v>
      </c>
      <c r="M38" s="6">
        <v>2</v>
      </c>
      <c r="N38" s="6">
        <v>1</v>
      </c>
      <c r="O38" s="6">
        <v>1</v>
      </c>
      <c r="P38" s="6">
        <v>1</v>
      </c>
      <c r="Q38" s="6">
        <v>1</v>
      </c>
      <c r="R38" s="6">
        <v>4</v>
      </c>
      <c r="S38" s="6">
        <v>1</v>
      </c>
      <c r="T38" s="6">
        <v>1</v>
      </c>
      <c r="U38" s="6">
        <v>9</v>
      </c>
      <c r="V38" s="6">
        <v>7</v>
      </c>
    </row>
    <row r="39" spans="1:22" customFormat="1" ht="18" customHeight="1">
      <c r="A39" s="36" t="s">
        <v>85</v>
      </c>
      <c r="B39" s="6">
        <v>1</v>
      </c>
      <c r="C39" s="6">
        <v>0</v>
      </c>
      <c r="D39" s="6">
        <v>0</v>
      </c>
      <c r="E39" s="6">
        <v>0</v>
      </c>
      <c r="F39" s="6">
        <v>1</v>
      </c>
      <c r="G39" s="6">
        <v>1</v>
      </c>
      <c r="H39" s="6">
        <v>1</v>
      </c>
      <c r="I39" s="6">
        <v>2</v>
      </c>
      <c r="J39" s="6">
        <v>0</v>
      </c>
      <c r="K39" s="6">
        <v>2</v>
      </c>
      <c r="L39" s="6">
        <v>4</v>
      </c>
      <c r="M39" s="6">
        <v>5</v>
      </c>
      <c r="N39" s="6">
        <v>11</v>
      </c>
      <c r="O39" s="6">
        <v>11</v>
      </c>
      <c r="P39" s="6">
        <v>12</v>
      </c>
      <c r="Q39" s="6">
        <v>12</v>
      </c>
      <c r="R39" s="6">
        <v>10</v>
      </c>
      <c r="S39" s="6">
        <v>10</v>
      </c>
      <c r="T39" s="6">
        <v>11</v>
      </c>
      <c r="U39" s="6">
        <v>8</v>
      </c>
      <c r="V39" s="6">
        <v>10</v>
      </c>
    </row>
    <row r="40" spans="1:22" customFormat="1" ht="18" customHeight="1">
      <c r="A40" s="36" t="s">
        <v>86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1</v>
      </c>
    </row>
    <row r="41" spans="1:22" customFormat="1" ht="18" customHeight="1">
      <c r="A41" s="36" t="s">
        <v>87</v>
      </c>
      <c r="B41" s="6">
        <v>5</v>
      </c>
      <c r="C41" s="6">
        <v>5</v>
      </c>
      <c r="D41" s="6">
        <v>5</v>
      </c>
      <c r="E41" s="6">
        <v>5</v>
      </c>
      <c r="F41" s="6">
        <v>2</v>
      </c>
      <c r="G41" s="6">
        <v>4</v>
      </c>
      <c r="H41" s="6">
        <v>3</v>
      </c>
      <c r="I41" s="6">
        <v>4</v>
      </c>
      <c r="J41" s="6">
        <v>6</v>
      </c>
      <c r="K41" s="6">
        <v>3</v>
      </c>
      <c r="L41" s="6">
        <v>4</v>
      </c>
      <c r="M41" s="6">
        <v>5</v>
      </c>
      <c r="N41" s="6">
        <v>5</v>
      </c>
      <c r="O41" s="6">
        <v>5</v>
      </c>
      <c r="P41" s="6">
        <v>6</v>
      </c>
      <c r="Q41" s="6">
        <v>6</v>
      </c>
      <c r="R41" s="6">
        <v>8</v>
      </c>
      <c r="S41" s="6">
        <v>12</v>
      </c>
      <c r="T41" s="6">
        <v>11</v>
      </c>
      <c r="U41" s="6">
        <v>8</v>
      </c>
      <c r="V41" s="6">
        <v>6</v>
      </c>
    </row>
    <row r="42" spans="1:22" customFormat="1" ht="18" customHeight="1">
      <c r="A42" s="36" t="s">
        <v>88</v>
      </c>
      <c r="B42" s="29">
        <v>23</v>
      </c>
      <c r="C42" s="29">
        <v>19</v>
      </c>
      <c r="D42" s="29">
        <v>30</v>
      </c>
      <c r="E42" s="29">
        <v>38</v>
      </c>
      <c r="F42" s="29">
        <v>40</v>
      </c>
      <c r="G42" s="29">
        <v>46</v>
      </c>
      <c r="H42" s="29">
        <v>60</v>
      </c>
      <c r="I42" s="29">
        <v>51</v>
      </c>
      <c r="J42" s="29">
        <v>46</v>
      </c>
      <c r="K42" s="29">
        <v>32</v>
      </c>
      <c r="L42" s="29">
        <v>33</v>
      </c>
      <c r="M42" s="29">
        <v>27</v>
      </c>
      <c r="N42" s="29">
        <v>24</v>
      </c>
      <c r="O42" s="29">
        <v>22</v>
      </c>
      <c r="P42" s="29">
        <v>19</v>
      </c>
      <c r="Q42" s="29">
        <v>15</v>
      </c>
      <c r="R42" s="29">
        <v>19</v>
      </c>
      <c r="S42" s="29">
        <v>24</v>
      </c>
      <c r="T42" s="29">
        <v>23</v>
      </c>
      <c r="U42" s="29">
        <v>23</v>
      </c>
      <c r="V42" s="29">
        <v>27</v>
      </c>
    </row>
    <row r="43" spans="1:22" customFormat="1" ht="18" customHeight="1">
      <c r="A43" s="36" t="s">
        <v>89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2</v>
      </c>
      <c r="L43" s="29">
        <v>2</v>
      </c>
      <c r="M43" s="29">
        <v>2</v>
      </c>
      <c r="N43" s="29">
        <v>2</v>
      </c>
      <c r="O43" s="29">
        <v>2</v>
      </c>
      <c r="P43" s="29">
        <v>2</v>
      </c>
      <c r="Q43" s="29">
        <v>3</v>
      </c>
      <c r="R43" s="29">
        <v>3</v>
      </c>
      <c r="S43" s="29">
        <v>1</v>
      </c>
      <c r="T43" s="29">
        <v>1</v>
      </c>
      <c r="U43" s="29">
        <v>5</v>
      </c>
      <c r="V43" s="29">
        <v>5</v>
      </c>
    </row>
    <row r="44" spans="1:22" customFormat="1" ht="18" customHeight="1">
      <c r="A44" s="36" t="s">
        <v>90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</row>
    <row r="45" spans="1:22" customFormat="1" ht="18" customHeight="1">
      <c r="A45" s="30" t="s">
        <v>93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customFormat="1" ht="18" customHeight="1">
      <c r="A46" s="32" t="s">
        <v>47</v>
      </c>
      <c r="B46" s="33"/>
      <c r="C46" s="33"/>
      <c r="D46" s="33"/>
      <c r="E46" s="33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customFormat="1" ht="18" customHeight="1"/>
    <row r="48" spans="1:22" customFormat="1" ht="18" customHeight="1"/>
    <row r="49" spans="1:22" customFormat="1" ht="18" customHeight="1"/>
    <row r="50" spans="1:22" customFormat="1" ht="18" customHeight="1">
      <c r="A50" s="33" t="s">
        <v>94</v>
      </c>
      <c r="B50" s="5"/>
      <c r="C50" s="5"/>
      <c r="D50" s="5"/>
      <c r="E50" s="5"/>
      <c r="F50" s="5"/>
      <c r="G50" s="5"/>
    </row>
    <row r="51" spans="1:22" customFormat="1" ht="18" customHeight="1"/>
    <row r="52" spans="1:22" customFormat="1" ht="18" customHeight="1">
      <c r="A52" s="80" t="s">
        <v>14</v>
      </c>
      <c r="B52" s="81">
        <v>2002</v>
      </c>
      <c r="C52" s="81">
        <v>2003</v>
      </c>
      <c r="D52" s="81">
        <v>2004</v>
      </c>
      <c r="E52" s="81">
        <v>2005</v>
      </c>
      <c r="F52" s="81">
        <v>2006</v>
      </c>
      <c r="G52" s="81">
        <v>2007</v>
      </c>
      <c r="H52" s="81">
        <v>2008</v>
      </c>
      <c r="I52" s="81">
        <v>2009</v>
      </c>
      <c r="J52" s="81">
        <v>2010</v>
      </c>
      <c r="K52" s="81">
        <v>2011</v>
      </c>
      <c r="L52" s="81">
        <v>2012</v>
      </c>
      <c r="M52" s="81">
        <v>2013</v>
      </c>
      <c r="N52" s="81">
        <v>2014</v>
      </c>
      <c r="O52" s="81">
        <v>2015</v>
      </c>
      <c r="P52" s="81">
        <v>2016</v>
      </c>
      <c r="Q52" s="81">
        <v>2017</v>
      </c>
      <c r="R52" s="81">
        <v>2018</v>
      </c>
      <c r="S52" s="81">
        <v>2019</v>
      </c>
      <c r="T52" s="81">
        <v>2020</v>
      </c>
      <c r="U52" s="81">
        <v>2021</v>
      </c>
      <c r="V52" s="81">
        <v>2022</v>
      </c>
    </row>
    <row r="53" spans="1:22" customFormat="1" ht="18" customHeight="1">
      <c r="A53" s="56" t="s">
        <v>82</v>
      </c>
      <c r="B53" s="52">
        <f t="shared" ref="B53:T53" si="0">SUM(B54:B62)</f>
        <v>1</v>
      </c>
      <c r="C53" s="52">
        <f t="shared" si="0"/>
        <v>1</v>
      </c>
      <c r="D53" s="52">
        <f t="shared" si="0"/>
        <v>0.99999999999999989</v>
      </c>
      <c r="E53" s="52">
        <f t="shared" si="0"/>
        <v>1</v>
      </c>
      <c r="F53" s="52">
        <f t="shared" si="0"/>
        <v>1</v>
      </c>
      <c r="G53" s="52">
        <f t="shared" si="0"/>
        <v>1</v>
      </c>
      <c r="H53" s="52">
        <f t="shared" si="0"/>
        <v>1</v>
      </c>
      <c r="I53" s="52">
        <f t="shared" si="0"/>
        <v>0.99999999999999989</v>
      </c>
      <c r="J53" s="52">
        <f t="shared" si="0"/>
        <v>1</v>
      </c>
      <c r="K53" s="52">
        <f t="shared" si="0"/>
        <v>1</v>
      </c>
      <c r="L53" s="52">
        <f t="shared" si="0"/>
        <v>1</v>
      </c>
      <c r="M53" s="52">
        <f t="shared" si="0"/>
        <v>1</v>
      </c>
      <c r="N53" s="52">
        <f t="shared" si="0"/>
        <v>1</v>
      </c>
      <c r="O53" s="52">
        <f t="shared" si="0"/>
        <v>1</v>
      </c>
      <c r="P53" s="52">
        <f t="shared" si="0"/>
        <v>1</v>
      </c>
      <c r="Q53" s="52">
        <f t="shared" si="0"/>
        <v>1</v>
      </c>
      <c r="R53" s="52">
        <f t="shared" si="0"/>
        <v>1</v>
      </c>
      <c r="S53" s="52">
        <f t="shared" si="0"/>
        <v>1.0000000000000002</v>
      </c>
      <c r="T53" s="52">
        <f t="shared" si="0"/>
        <v>1.0000000000000002</v>
      </c>
      <c r="U53" s="52">
        <f>SUM(U54:U62)</f>
        <v>1</v>
      </c>
      <c r="V53" s="52">
        <f>SUM(V54:V62)</f>
        <v>0.99999999999999989</v>
      </c>
    </row>
    <row r="54" spans="1:22" customFormat="1" ht="18" customHeight="1">
      <c r="A54" s="36" t="s">
        <v>83</v>
      </c>
      <c r="B54" s="7">
        <f t="shared" ref="B54:T54" si="1">B9/B8</f>
        <v>0.13829787234042554</v>
      </c>
      <c r="C54" s="7">
        <f t="shared" si="1"/>
        <v>8.6956521739130432E-2</v>
      </c>
      <c r="D54" s="7">
        <f t="shared" si="1"/>
        <v>7.2368421052631582E-2</v>
      </c>
      <c r="E54" s="7">
        <f t="shared" si="1"/>
        <v>7.3275862068965511E-2</v>
      </c>
      <c r="F54" s="7">
        <f t="shared" si="1"/>
        <v>7.6086956521739135E-2</v>
      </c>
      <c r="G54" s="7">
        <f t="shared" si="1"/>
        <v>0.66563467492260064</v>
      </c>
      <c r="H54" s="7">
        <f t="shared" si="1"/>
        <v>0.68613138686131392</v>
      </c>
      <c r="I54" s="7">
        <f t="shared" si="1"/>
        <v>0.72769953051643188</v>
      </c>
      <c r="J54" s="7">
        <f t="shared" si="1"/>
        <v>0.77011494252873558</v>
      </c>
      <c r="K54" s="7">
        <f t="shared" si="1"/>
        <v>0.7890995260663507</v>
      </c>
      <c r="L54" s="7">
        <f t="shared" si="1"/>
        <v>0.79904306220095689</v>
      </c>
      <c r="M54" s="7">
        <f t="shared" si="1"/>
        <v>0.79100529100529104</v>
      </c>
      <c r="N54" s="7">
        <f t="shared" si="1"/>
        <v>0.77142857142857146</v>
      </c>
      <c r="O54" s="7">
        <f t="shared" si="1"/>
        <v>0.76666666666666672</v>
      </c>
      <c r="P54" s="7">
        <f t="shared" si="1"/>
        <v>0.77003484320557491</v>
      </c>
      <c r="Q54" s="7">
        <f t="shared" si="1"/>
        <v>0.7686274509803922</v>
      </c>
      <c r="R54" s="7">
        <f t="shared" si="1"/>
        <v>0.74733096085409256</v>
      </c>
      <c r="S54" s="7">
        <f t="shared" si="1"/>
        <v>0.72535211267605637</v>
      </c>
      <c r="T54" s="7">
        <f t="shared" si="1"/>
        <v>0.71480144404332135</v>
      </c>
      <c r="U54" s="7">
        <f>U9/U8</f>
        <v>0.60919540229885061</v>
      </c>
      <c r="V54" s="7">
        <f>V9/V8</f>
        <v>0.59839357429718876</v>
      </c>
    </row>
    <row r="55" spans="1:22" customFormat="1" ht="18" customHeight="1">
      <c r="A55" s="36" t="s">
        <v>84</v>
      </c>
      <c r="B55" s="7">
        <f t="shared" ref="B55:T55" si="2">B10/B8</f>
        <v>0.31914893617021278</v>
      </c>
      <c r="C55" s="7">
        <f t="shared" si="2"/>
        <v>0.41739130434782606</v>
      </c>
      <c r="D55" s="7">
        <f t="shared" si="2"/>
        <v>0.48026315789473684</v>
      </c>
      <c r="E55" s="7">
        <f t="shared" si="2"/>
        <v>0.53448275862068961</v>
      </c>
      <c r="F55" s="7">
        <f t="shared" si="2"/>
        <v>0.59420289855072461</v>
      </c>
      <c r="G55" s="7">
        <f t="shared" si="2"/>
        <v>2.4767801857585141E-2</v>
      </c>
      <c r="H55" s="7">
        <f t="shared" si="2"/>
        <v>1.7031630170316302E-2</v>
      </c>
      <c r="I55" s="7">
        <f t="shared" si="2"/>
        <v>1.8779342723004695E-2</v>
      </c>
      <c r="J55" s="7">
        <f t="shared" si="2"/>
        <v>1.8390804597701149E-2</v>
      </c>
      <c r="K55" s="7">
        <f t="shared" si="2"/>
        <v>1.6587677725118485E-2</v>
      </c>
      <c r="L55" s="7">
        <f t="shared" si="2"/>
        <v>2.1531100478468901E-2</v>
      </c>
      <c r="M55" s="7">
        <f t="shared" si="2"/>
        <v>7.9365079365079361E-3</v>
      </c>
      <c r="N55" s="7">
        <f t="shared" si="2"/>
        <v>3.1746031746031746E-3</v>
      </c>
      <c r="O55" s="7">
        <f t="shared" si="2"/>
        <v>3.3333333333333335E-3</v>
      </c>
      <c r="P55" s="7">
        <f t="shared" si="2"/>
        <v>3.4843205574912892E-3</v>
      </c>
      <c r="Q55" s="7">
        <f t="shared" si="2"/>
        <v>3.9215686274509803E-3</v>
      </c>
      <c r="R55" s="7">
        <f t="shared" si="2"/>
        <v>2.1352313167259787E-2</v>
      </c>
      <c r="S55" s="7">
        <f t="shared" si="2"/>
        <v>3.5211267605633804E-3</v>
      </c>
      <c r="T55" s="7">
        <f t="shared" si="2"/>
        <v>3.6101083032490976E-3</v>
      </c>
      <c r="U55" s="7">
        <f>U10/U8</f>
        <v>5.7471264367816091E-2</v>
      </c>
      <c r="V55" s="7">
        <f>V10/V8</f>
        <v>5.2208835341365459E-2</v>
      </c>
    </row>
    <row r="56" spans="1:22" customFormat="1" ht="18" customHeight="1">
      <c r="A56" s="36" t="s">
        <v>85</v>
      </c>
      <c r="B56" s="7">
        <f t="shared" ref="B56:T56" si="3">B11/B8</f>
        <v>5.3191489361702128E-2</v>
      </c>
      <c r="C56" s="7">
        <f t="shared" si="3"/>
        <v>6.9565217391304349E-2</v>
      </c>
      <c r="D56" s="7">
        <f t="shared" si="3"/>
        <v>3.9473684210526314E-2</v>
      </c>
      <c r="E56" s="7">
        <f t="shared" si="3"/>
        <v>1.7241379310344827E-2</v>
      </c>
      <c r="F56" s="7">
        <f t="shared" si="3"/>
        <v>2.8985507246376812E-2</v>
      </c>
      <c r="G56" s="7">
        <f t="shared" si="3"/>
        <v>3.0959752321981424E-2</v>
      </c>
      <c r="H56" s="7">
        <f t="shared" si="3"/>
        <v>1.9464720194647202E-2</v>
      </c>
      <c r="I56" s="7">
        <f t="shared" si="3"/>
        <v>2.8169014084507043E-2</v>
      </c>
      <c r="J56" s="7">
        <f t="shared" si="3"/>
        <v>1.8390804597701149E-2</v>
      </c>
      <c r="K56" s="7">
        <f t="shared" si="3"/>
        <v>2.3696682464454975E-2</v>
      </c>
      <c r="L56" s="7">
        <f t="shared" si="3"/>
        <v>2.3923444976076555E-2</v>
      </c>
      <c r="M56" s="7">
        <f t="shared" si="3"/>
        <v>3.7037037037037035E-2</v>
      </c>
      <c r="N56" s="7">
        <f t="shared" si="3"/>
        <v>7.301587301587302E-2</v>
      </c>
      <c r="O56" s="7">
        <f t="shared" si="3"/>
        <v>7.3333333333333334E-2</v>
      </c>
      <c r="P56" s="7">
        <f t="shared" si="3"/>
        <v>6.968641114982578E-2</v>
      </c>
      <c r="Q56" s="7">
        <f t="shared" si="3"/>
        <v>7.8431372549019607E-2</v>
      </c>
      <c r="R56" s="7">
        <f t="shared" si="3"/>
        <v>6.4056939501779361E-2</v>
      </c>
      <c r="S56" s="7">
        <f t="shared" si="3"/>
        <v>6.6901408450704219E-2</v>
      </c>
      <c r="T56" s="7">
        <f t="shared" si="3"/>
        <v>8.6642599277978335E-2</v>
      </c>
      <c r="U56" s="7">
        <f>U11/U8</f>
        <v>8.0459770114942528E-2</v>
      </c>
      <c r="V56" s="7">
        <f>V11/V8</f>
        <v>8.8353413654618476E-2</v>
      </c>
    </row>
    <row r="57" spans="1:22" customFormat="1" ht="18" customHeight="1">
      <c r="A57" s="36" t="s">
        <v>86</v>
      </c>
      <c r="B57" s="7">
        <f t="shared" ref="B57:T57" si="4">B12/B8</f>
        <v>1.0638297872340425E-2</v>
      </c>
      <c r="C57" s="7">
        <f t="shared" si="4"/>
        <v>8.6956521739130436E-3</v>
      </c>
      <c r="D57" s="7">
        <f t="shared" si="4"/>
        <v>6.5789473684210523E-3</v>
      </c>
      <c r="E57" s="7">
        <f t="shared" si="4"/>
        <v>4.3103448275862068E-3</v>
      </c>
      <c r="F57" s="7">
        <f t="shared" si="4"/>
        <v>3.6231884057971015E-3</v>
      </c>
      <c r="G57" s="7">
        <f t="shared" si="4"/>
        <v>0</v>
      </c>
      <c r="H57" s="7">
        <f t="shared" si="4"/>
        <v>0</v>
      </c>
      <c r="I57" s="7">
        <f t="shared" si="4"/>
        <v>0</v>
      </c>
      <c r="J57" s="7">
        <f t="shared" si="4"/>
        <v>0</v>
      </c>
      <c r="K57" s="7">
        <f t="shared" si="4"/>
        <v>0</v>
      </c>
      <c r="L57" s="7">
        <f t="shared" si="4"/>
        <v>0</v>
      </c>
      <c r="M57" s="7">
        <f t="shared" si="4"/>
        <v>0</v>
      </c>
      <c r="N57" s="7">
        <f t="shared" si="4"/>
        <v>0</v>
      </c>
      <c r="O57" s="7">
        <f t="shared" si="4"/>
        <v>0</v>
      </c>
      <c r="P57" s="7">
        <f t="shared" si="4"/>
        <v>0</v>
      </c>
      <c r="Q57" s="7">
        <f t="shared" si="4"/>
        <v>0</v>
      </c>
      <c r="R57" s="7">
        <f t="shared" si="4"/>
        <v>0</v>
      </c>
      <c r="S57" s="7">
        <f t="shared" si="4"/>
        <v>0</v>
      </c>
      <c r="T57" s="7">
        <f t="shared" si="4"/>
        <v>0</v>
      </c>
      <c r="U57" s="7">
        <f>U12/U8</f>
        <v>0</v>
      </c>
      <c r="V57" s="7">
        <f>V12/V8</f>
        <v>8.0321285140562242E-3</v>
      </c>
    </row>
    <row r="58" spans="1:22" customFormat="1" ht="18" customHeight="1">
      <c r="A58" s="36" t="s">
        <v>87</v>
      </c>
      <c r="B58" s="7">
        <f t="shared" ref="B58:T58" si="5">B13/B8</f>
        <v>5.3191489361702128E-2</v>
      </c>
      <c r="C58" s="7">
        <f t="shared" si="5"/>
        <v>6.0869565217391307E-2</v>
      </c>
      <c r="D58" s="7">
        <f t="shared" si="5"/>
        <v>4.6052631578947366E-2</v>
      </c>
      <c r="E58" s="7">
        <f t="shared" si="5"/>
        <v>3.017241379310345E-2</v>
      </c>
      <c r="F58" s="7">
        <f t="shared" si="5"/>
        <v>1.0869565217391304E-2</v>
      </c>
      <c r="G58" s="7">
        <f t="shared" si="5"/>
        <v>1.5479876160990712E-2</v>
      </c>
      <c r="H58" s="7">
        <f t="shared" si="5"/>
        <v>9.7323600973236012E-3</v>
      </c>
      <c r="I58" s="7">
        <f t="shared" si="5"/>
        <v>1.6431924882629109E-2</v>
      </c>
      <c r="J58" s="7">
        <f t="shared" si="5"/>
        <v>1.8390804597701149E-2</v>
      </c>
      <c r="K58" s="7">
        <f t="shared" si="5"/>
        <v>1.1848341232227487E-2</v>
      </c>
      <c r="L58" s="7">
        <f t="shared" si="5"/>
        <v>1.4354066985645933E-2</v>
      </c>
      <c r="M58" s="7">
        <f t="shared" si="5"/>
        <v>2.1164021164021163E-2</v>
      </c>
      <c r="N58" s="7">
        <f t="shared" si="5"/>
        <v>2.2222222222222223E-2</v>
      </c>
      <c r="O58" s="7">
        <f t="shared" si="5"/>
        <v>2.3333333333333334E-2</v>
      </c>
      <c r="P58" s="7">
        <f t="shared" si="5"/>
        <v>2.7874564459930314E-2</v>
      </c>
      <c r="Q58" s="7">
        <f t="shared" si="5"/>
        <v>2.7450980392156862E-2</v>
      </c>
      <c r="R58" s="7">
        <f t="shared" si="5"/>
        <v>3.2028469750889681E-2</v>
      </c>
      <c r="S58" s="7">
        <f t="shared" si="5"/>
        <v>5.2816901408450703E-2</v>
      </c>
      <c r="T58" s="7">
        <f t="shared" si="5"/>
        <v>5.0541516245487361E-2</v>
      </c>
      <c r="U58" s="7">
        <f>U13/U8</f>
        <v>4.9808429118773943E-2</v>
      </c>
      <c r="V58" s="7">
        <f>V13/V8</f>
        <v>3.2128514056224897E-2</v>
      </c>
    </row>
    <row r="59" spans="1:22" customFormat="1" ht="18" customHeight="1">
      <c r="A59" s="36" t="s">
        <v>88</v>
      </c>
      <c r="B59" s="7">
        <f t="shared" ref="B59:T59" si="6">B14/B8</f>
        <v>0.42553191489361702</v>
      </c>
      <c r="C59" s="7">
        <f t="shared" si="6"/>
        <v>0.35652173913043478</v>
      </c>
      <c r="D59" s="7">
        <f t="shared" si="6"/>
        <v>0.35526315789473684</v>
      </c>
      <c r="E59" s="7">
        <f t="shared" si="6"/>
        <v>0.33189655172413796</v>
      </c>
      <c r="F59" s="7">
        <f t="shared" si="6"/>
        <v>0.27173913043478259</v>
      </c>
      <c r="G59" s="7">
        <f t="shared" si="6"/>
        <v>0.25077399380804954</v>
      </c>
      <c r="H59" s="7">
        <f t="shared" si="6"/>
        <v>0.25547445255474455</v>
      </c>
      <c r="I59" s="7">
        <f t="shared" si="6"/>
        <v>0.20422535211267606</v>
      </c>
      <c r="J59" s="7">
        <f t="shared" si="6"/>
        <v>0.17241379310344829</v>
      </c>
      <c r="K59" s="7">
        <f t="shared" si="6"/>
        <v>0.14454976303317535</v>
      </c>
      <c r="L59" s="7">
        <f t="shared" si="6"/>
        <v>0.12679425837320574</v>
      </c>
      <c r="M59" s="7">
        <f t="shared" si="6"/>
        <v>0.12169312169312169</v>
      </c>
      <c r="N59" s="7">
        <f t="shared" si="6"/>
        <v>0.10793650793650794</v>
      </c>
      <c r="O59" s="7">
        <f t="shared" si="6"/>
        <v>0.11</v>
      </c>
      <c r="P59" s="7">
        <f t="shared" si="6"/>
        <v>0.10452961672473868</v>
      </c>
      <c r="Q59" s="7">
        <f t="shared" si="6"/>
        <v>9.4117647058823528E-2</v>
      </c>
      <c r="R59" s="7">
        <f t="shared" si="6"/>
        <v>0.11387900355871886</v>
      </c>
      <c r="S59" s="7">
        <f t="shared" si="6"/>
        <v>0.14436619718309859</v>
      </c>
      <c r="T59" s="7">
        <f t="shared" si="6"/>
        <v>0.1407942238267148</v>
      </c>
      <c r="U59" s="7">
        <f>U14/U8</f>
        <v>0.18007662835249041</v>
      </c>
      <c r="V59" s="7">
        <f>V14/V8</f>
        <v>0.19678714859437751</v>
      </c>
    </row>
    <row r="60" spans="1:22" customFormat="1" ht="18" customHeight="1">
      <c r="A60" s="36" t="s">
        <v>89</v>
      </c>
      <c r="B60" s="7">
        <f t="shared" ref="B60:T60" si="7">B15/B8</f>
        <v>0</v>
      </c>
      <c r="C60" s="7">
        <f t="shared" si="7"/>
        <v>0</v>
      </c>
      <c r="D60" s="7">
        <f t="shared" si="7"/>
        <v>0</v>
      </c>
      <c r="E60" s="7">
        <f t="shared" si="7"/>
        <v>8.6206896551724137E-3</v>
      </c>
      <c r="F60" s="7">
        <f t="shared" si="7"/>
        <v>1.4492753623188406E-2</v>
      </c>
      <c r="G60" s="7">
        <f t="shared" si="7"/>
        <v>1.238390092879257E-2</v>
      </c>
      <c r="H60" s="7">
        <f t="shared" si="7"/>
        <v>1.2165450121654502E-2</v>
      </c>
      <c r="I60" s="7">
        <f t="shared" si="7"/>
        <v>4.6948356807511738E-3</v>
      </c>
      <c r="J60" s="7">
        <f t="shared" si="7"/>
        <v>2.2988505747126436E-3</v>
      </c>
      <c r="K60" s="7">
        <f t="shared" si="7"/>
        <v>1.4218009478672985E-2</v>
      </c>
      <c r="L60" s="7">
        <f t="shared" si="7"/>
        <v>1.4354066985645933E-2</v>
      </c>
      <c r="M60" s="7">
        <f t="shared" si="7"/>
        <v>2.1164021164021163E-2</v>
      </c>
      <c r="N60" s="7">
        <f t="shared" si="7"/>
        <v>2.2222222222222223E-2</v>
      </c>
      <c r="O60" s="7">
        <f t="shared" si="7"/>
        <v>2.3333333333333334E-2</v>
      </c>
      <c r="P60" s="7">
        <f t="shared" si="7"/>
        <v>2.4390243902439025E-2</v>
      </c>
      <c r="Q60" s="7">
        <f t="shared" si="7"/>
        <v>2.7450980392156862E-2</v>
      </c>
      <c r="R60" s="7">
        <f t="shared" si="7"/>
        <v>2.1352313167259787E-2</v>
      </c>
      <c r="S60" s="7">
        <f t="shared" si="7"/>
        <v>7.0422535211267607E-3</v>
      </c>
      <c r="T60" s="7">
        <f t="shared" si="7"/>
        <v>3.6101083032490976E-3</v>
      </c>
      <c r="U60" s="7">
        <f>U15/U8</f>
        <v>2.2988505747126436E-2</v>
      </c>
      <c r="V60" s="7">
        <f>V15/V8</f>
        <v>2.4096385542168676E-2</v>
      </c>
    </row>
    <row r="61" spans="1:22" customFormat="1" ht="18" customHeight="1">
      <c r="A61" s="36" t="s">
        <v>90</v>
      </c>
      <c r="B61" s="7">
        <f t="shared" ref="B61:T61" si="8">B16/B8</f>
        <v>0</v>
      </c>
      <c r="C61" s="7">
        <f t="shared" si="8"/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8"/>
        <v>0</v>
      </c>
      <c r="O61" s="7">
        <f t="shared" si="8"/>
        <v>0</v>
      </c>
      <c r="P61" s="7">
        <f t="shared" si="8"/>
        <v>0</v>
      </c>
      <c r="Q61" s="7">
        <f t="shared" si="8"/>
        <v>0</v>
      </c>
      <c r="R61" s="7">
        <f t="shared" si="8"/>
        <v>0</v>
      </c>
      <c r="S61" s="7">
        <f t="shared" si="8"/>
        <v>0</v>
      </c>
      <c r="T61" s="7">
        <f t="shared" si="8"/>
        <v>0</v>
      </c>
      <c r="U61" s="7">
        <f>U16/U8</f>
        <v>0</v>
      </c>
      <c r="V61" s="7">
        <f>V16/V8</f>
        <v>0</v>
      </c>
    </row>
    <row r="62" spans="1:22" customFormat="1" ht="18" customHeight="1">
      <c r="A62" s="30" t="s">
        <v>93</v>
      </c>
      <c r="B62" s="98">
        <f t="shared" ref="B62:T62" si="9">B17/B8</f>
        <v>0</v>
      </c>
      <c r="C62" s="98">
        <f t="shared" si="9"/>
        <v>0</v>
      </c>
      <c r="D62" s="98">
        <f t="shared" si="9"/>
        <v>0</v>
      </c>
      <c r="E62" s="98">
        <f t="shared" si="9"/>
        <v>0</v>
      </c>
      <c r="F62" s="98">
        <f t="shared" si="9"/>
        <v>0</v>
      </c>
      <c r="G62" s="98">
        <f t="shared" si="9"/>
        <v>0</v>
      </c>
      <c r="H62" s="98">
        <f t="shared" si="9"/>
        <v>0</v>
      </c>
      <c r="I62" s="98">
        <f t="shared" si="9"/>
        <v>0</v>
      </c>
      <c r="J62" s="98">
        <f t="shared" si="9"/>
        <v>0</v>
      </c>
      <c r="K62" s="98">
        <f t="shared" si="9"/>
        <v>0</v>
      </c>
      <c r="L62" s="98">
        <f t="shared" si="9"/>
        <v>0</v>
      </c>
      <c r="M62" s="98">
        <f t="shared" si="9"/>
        <v>0</v>
      </c>
      <c r="N62" s="98">
        <f t="shared" si="9"/>
        <v>0</v>
      </c>
      <c r="O62" s="98">
        <f t="shared" si="9"/>
        <v>0</v>
      </c>
      <c r="P62" s="98">
        <f t="shared" si="9"/>
        <v>0</v>
      </c>
      <c r="Q62" s="98">
        <f t="shared" si="9"/>
        <v>0</v>
      </c>
      <c r="R62" s="98">
        <f t="shared" si="9"/>
        <v>0</v>
      </c>
      <c r="S62" s="98">
        <f t="shared" si="9"/>
        <v>0</v>
      </c>
      <c r="T62" s="98">
        <f t="shared" si="9"/>
        <v>0</v>
      </c>
      <c r="U62" s="98">
        <f>U17/U8</f>
        <v>0</v>
      </c>
      <c r="V62" s="98">
        <f>V17/V8</f>
        <v>0</v>
      </c>
    </row>
    <row r="63" spans="1:22" customFormat="1" ht="18" customHeight="1">
      <c r="A63" s="32" t="s">
        <v>52</v>
      </c>
      <c r="B63" s="33"/>
      <c r="C63" s="33"/>
      <c r="D63" s="33"/>
      <c r="E63" s="33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customFormat="1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customFormat="1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customFormat="1" ht="18" customHeight="1">
      <c r="A66" s="80" t="s">
        <v>48</v>
      </c>
      <c r="B66" s="81">
        <v>2002</v>
      </c>
      <c r="C66" s="81">
        <v>2003</v>
      </c>
      <c r="D66" s="81">
        <v>2004</v>
      </c>
      <c r="E66" s="81">
        <v>2005</v>
      </c>
      <c r="F66" s="81">
        <v>2006</v>
      </c>
      <c r="G66" s="81">
        <v>2007</v>
      </c>
      <c r="H66" s="81">
        <v>2008</v>
      </c>
      <c r="I66" s="81">
        <v>2009</v>
      </c>
      <c r="J66" s="81">
        <v>2010</v>
      </c>
      <c r="K66" s="81">
        <v>2011</v>
      </c>
      <c r="L66" s="81">
        <v>2012</v>
      </c>
      <c r="M66" s="81">
        <v>2013</v>
      </c>
      <c r="N66" s="81">
        <v>2014</v>
      </c>
      <c r="O66" s="81">
        <v>2015</v>
      </c>
      <c r="P66" s="81">
        <v>2016</v>
      </c>
      <c r="Q66" s="81">
        <v>2017</v>
      </c>
      <c r="R66" s="81">
        <v>2018</v>
      </c>
      <c r="S66" s="81">
        <v>2019</v>
      </c>
      <c r="T66" s="81">
        <v>2020</v>
      </c>
      <c r="U66" s="81">
        <v>2021</v>
      </c>
      <c r="V66" s="81">
        <v>2022</v>
      </c>
    </row>
    <row r="67" spans="1:22" customFormat="1" ht="18" customHeight="1">
      <c r="A67" s="56" t="s">
        <v>82</v>
      </c>
      <c r="B67" s="52">
        <f t="shared" ref="B67:T67" si="10">SUM(B68:B76)</f>
        <v>1</v>
      </c>
      <c r="C67" s="52">
        <f t="shared" si="10"/>
        <v>1</v>
      </c>
      <c r="D67" s="52">
        <f t="shared" si="10"/>
        <v>0.99999999999999989</v>
      </c>
      <c r="E67" s="52">
        <f t="shared" si="10"/>
        <v>1</v>
      </c>
      <c r="F67" s="52">
        <f t="shared" si="10"/>
        <v>1</v>
      </c>
      <c r="G67" s="52">
        <f t="shared" si="10"/>
        <v>1</v>
      </c>
      <c r="H67" s="52">
        <f t="shared" si="10"/>
        <v>1</v>
      </c>
      <c r="I67" s="52">
        <f t="shared" si="10"/>
        <v>1</v>
      </c>
      <c r="J67" s="52">
        <f t="shared" si="10"/>
        <v>0.99999999999999989</v>
      </c>
      <c r="K67" s="52">
        <f t="shared" si="10"/>
        <v>0.99999999999999989</v>
      </c>
      <c r="L67" s="52">
        <f t="shared" si="10"/>
        <v>1</v>
      </c>
      <c r="M67" s="52">
        <f t="shared" si="10"/>
        <v>1.0000000000000002</v>
      </c>
      <c r="N67" s="52">
        <f t="shared" si="10"/>
        <v>1</v>
      </c>
      <c r="O67" s="52">
        <f t="shared" si="10"/>
        <v>1</v>
      </c>
      <c r="P67" s="52">
        <f t="shared" si="10"/>
        <v>0.99999999999999989</v>
      </c>
      <c r="Q67" s="52">
        <f t="shared" si="10"/>
        <v>1</v>
      </c>
      <c r="R67" s="52">
        <f t="shared" si="10"/>
        <v>1</v>
      </c>
      <c r="S67" s="52">
        <f t="shared" si="10"/>
        <v>1</v>
      </c>
      <c r="T67" s="52">
        <f t="shared" si="10"/>
        <v>1</v>
      </c>
      <c r="U67" s="52">
        <f>SUM(U68:U76)</f>
        <v>1.0000000000000002</v>
      </c>
      <c r="V67" s="52">
        <f>SUM(V68:V76)</f>
        <v>1</v>
      </c>
    </row>
    <row r="68" spans="1:22" customFormat="1" ht="18" customHeight="1">
      <c r="A68" s="36" t="s">
        <v>83</v>
      </c>
      <c r="B68" s="7">
        <f t="shared" ref="B68:T68" si="11">B23/B22</f>
        <v>0.10256410256410256</v>
      </c>
      <c r="C68" s="7">
        <f t="shared" si="11"/>
        <v>3.5714285714285712E-2</v>
      </c>
      <c r="D68" s="7">
        <f t="shared" si="11"/>
        <v>4.2253521126760563E-2</v>
      </c>
      <c r="E68" s="7">
        <f t="shared" si="11"/>
        <v>6.9565217391304349E-2</v>
      </c>
      <c r="F68" s="7">
        <f t="shared" si="11"/>
        <v>4.7945205479452052E-2</v>
      </c>
      <c r="G68" s="7">
        <f t="shared" si="11"/>
        <v>0.67272727272727273</v>
      </c>
      <c r="H68" s="7">
        <f t="shared" si="11"/>
        <v>0.70892018779342725</v>
      </c>
      <c r="I68" s="7">
        <f t="shared" si="11"/>
        <v>0.73708920187793425</v>
      </c>
      <c r="J68" s="7">
        <f t="shared" si="11"/>
        <v>0.78971962616822433</v>
      </c>
      <c r="K68" s="7">
        <f t="shared" si="11"/>
        <v>0.77294685990338163</v>
      </c>
      <c r="L68" s="7">
        <f t="shared" si="11"/>
        <v>0.80851063829787229</v>
      </c>
      <c r="M68" s="7">
        <f t="shared" si="11"/>
        <v>0.78034682080924855</v>
      </c>
      <c r="N68" s="7">
        <f t="shared" si="11"/>
        <v>0.78518518518518521</v>
      </c>
      <c r="O68" s="7">
        <f t="shared" si="11"/>
        <v>0.77692307692307694</v>
      </c>
      <c r="P68" s="7">
        <f t="shared" si="11"/>
        <v>0.79032258064516125</v>
      </c>
      <c r="Q68" s="7">
        <f t="shared" si="11"/>
        <v>0.8</v>
      </c>
      <c r="R68" s="7">
        <f t="shared" si="11"/>
        <v>0.78400000000000003</v>
      </c>
      <c r="S68" s="7">
        <f t="shared" si="11"/>
        <v>0.77443609022556392</v>
      </c>
      <c r="T68" s="7">
        <f t="shared" si="11"/>
        <v>0.75</v>
      </c>
      <c r="U68" s="7">
        <f>U23/U22</f>
        <v>0.61417322834645671</v>
      </c>
      <c r="V68" s="7">
        <f>V23/V22</f>
        <v>0.6333333333333333</v>
      </c>
    </row>
    <row r="69" spans="1:22" customFormat="1" ht="18" customHeight="1">
      <c r="A69" s="36" t="s">
        <v>84</v>
      </c>
      <c r="B69" s="7">
        <f t="shared" ref="B69:T69" si="12">B24/B22</f>
        <v>0.33333333333333331</v>
      </c>
      <c r="C69" s="7">
        <f t="shared" si="12"/>
        <v>0.375</v>
      </c>
      <c r="D69" s="7">
        <f t="shared" si="12"/>
        <v>0.49295774647887325</v>
      </c>
      <c r="E69" s="7">
        <f t="shared" si="12"/>
        <v>0.5130434782608696</v>
      </c>
      <c r="F69" s="7">
        <f t="shared" si="12"/>
        <v>0.62328767123287676</v>
      </c>
      <c r="G69" s="7">
        <f t="shared" si="12"/>
        <v>3.0303030303030304E-2</v>
      </c>
      <c r="H69" s="7">
        <f t="shared" si="12"/>
        <v>1.8779342723004695E-2</v>
      </c>
      <c r="I69" s="7">
        <f t="shared" si="12"/>
        <v>2.3474178403755867E-2</v>
      </c>
      <c r="J69" s="7">
        <f t="shared" si="12"/>
        <v>2.336448598130841E-2</v>
      </c>
      <c r="K69" s="7">
        <f t="shared" si="12"/>
        <v>1.932367149758454E-2</v>
      </c>
      <c r="L69" s="7">
        <f t="shared" si="12"/>
        <v>2.1276595744680851E-2</v>
      </c>
      <c r="M69" s="7">
        <f t="shared" si="12"/>
        <v>5.7803468208092483E-3</v>
      </c>
      <c r="N69" s="7">
        <f t="shared" si="12"/>
        <v>0</v>
      </c>
      <c r="O69" s="7">
        <f t="shared" si="12"/>
        <v>0</v>
      </c>
      <c r="P69" s="7">
        <f t="shared" si="12"/>
        <v>0</v>
      </c>
      <c r="Q69" s="7">
        <f t="shared" si="12"/>
        <v>0</v>
      </c>
      <c r="R69" s="7">
        <f t="shared" si="12"/>
        <v>1.6E-2</v>
      </c>
      <c r="S69" s="7">
        <f t="shared" si="12"/>
        <v>0</v>
      </c>
      <c r="T69" s="7">
        <f t="shared" si="12"/>
        <v>0</v>
      </c>
      <c r="U69" s="7">
        <f>U24/U22</f>
        <v>4.7244094488188976E-2</v>
      </c>
      <c r="V69" s="7">
        <f>V24/V22</f>
        <v>0.05</v>
      </c>
    </row>
    <row r="70" spans="1:22" customFormat="1" ht="18" customHeight="1">
      <c r="A70" s="36" t="s">
        <v>85</v>
      </c>
      <c r="B70" s="7">
        <f t="shared" ref="B70:T70" si="13">B25/B22</f>
        <v>0.10256410256410256</v>
      </c>
      <c r="C70" s="7">
        <f t="shared" si="13"/>
        <v>0.14285714285714285</v>
      </c>
      <c r="D70" s="7">
        <f t="shared" si="13"/>
        <v>8.4507042253521125E-2</v>
      </c>
      <c r="E70" s="7">
        <f t="shared" si="13"/>
        <v>3.4782608695652174E-2</v>
      </c>
      <c r="F70" s="7">
        <f t="shared" si="13"/>
        <v>4.7945205479452052E-2</v>
      </c>
      <c r="G70" s="7">
        <f t="shared" si="13"/>
        <v>5.4545454545454543E-2</v>
      </c>
      <c r="H70" s="7">
        <f t="shared" si="13"/>
        <v>3.2863849765258218E-2</v>
      </c>
      <c r="I70" s="7">
        <f t="shared" si="13"/>
        <v>4.6948356807511735E-2</v>
      </c>
      <c r="J70" s="7">
        <f t="shared" si="13"/>
        <v>3.7383177570093455E-2</v>
      </c>
      <c r="K70" s="7">
        <f t="shared" si="13"/>
        <v>3.864734299516908E-2</v>
      </c>
      <c r="L70" s="7">
        <f t="shared" si="13"/>
        <v>3.1914893617021274E-2</v>
      </c>
      <c r="M70" s="7">
        <f t="shared" si="13"/>
        <v>5.2023121387283239E-2</v>
      </c>
      <c r="N70" s="7">
        <f t="shared" si="13"/>
        <v>8.8888888888888892E-2</v>
      </c>
      <c r="O70" s="7">
        <f t="shared" si="13"/>
        <v>8.461538461538462E-2</v>
      </c>
      <c r="P70" s="7">
        <f t="shared" si="13"/>
        <v>6.4516129032258063E-2</v>
      </c>
      <c r="Q70" s="7">
        <f t="shared" si="13"/>
        <v>7.2727272727272724E-2</v>
      </c>
      <c r="R70" s="7">
        <f t="shared" si="13"/>
        <v>6.4000000000000001E-2</v>
      </c>
      <c r="S70" s="7">
        <f t="shared" si="13"/>
        <v>6.7669172932330823E-2</v>
      </c>
      <c r="T70" s="7">
        <f t="shared" si="13"/>
        <v>0.1015625</v>
      </c>
      <c r="U70" s="7">
        <f>U25/U22</f>
        <v>0.10236220472440945</v>
      </c>
      <c r="V70" s="7">
        <f>V25/V22</f>
        <v>0.1</v>
      </c>
    </row>
    <row r="71" spans="1:22" customFormat="1" ht="18" customHeight="1">
      <c r="A71" s="36" t="s">
        <v>86</v>
      </c>
      <c r="B71" s="7">
        <f t="shared" ref="B71:T71" si="14">B26/B22</f>
        <v>2.564102564102564E-2</v>
      </c>
      <c r="C71" s="7">
        <f t="shared" si="14"/>
        <v>1.7857142857142856E-2</v>
      </c>
      <c r="D71" s="7">
        <f t="shared" si="14"/>
        <v>1.4084507042253521E-2</v>
      </c>
      <c r="E71" s="7">
        <f t="shared" si="14"/>
        <v>8.6956521739130436E-3</v>
      </c>
      <c r="F71" s="7">
        <f t="shared" si="14"/>
        <v>6.8493150684931503E-3</v>
      </c>
      <c r="G71" s="7">
        <f t="shared" si="14"/>
        <v>0</v>
      </c>
      <c r="H71" s="7">
        <f t="shared" si="14"/>
        <v>0</v>
      </c>
      <c r="I71" s="7">
        <f t="shared" si="14"/>
        <v>0</v>
      </c>
      <c r="J71" s="7">
        <f t="shared" si="14"/>
        <v>0</v>
      </c>
      <c r="K71" s="7">
        <f t="shared" si="14"/>
        <v>0</v>
      </c>
      <c r="L71" s="7">
        <f t="shared" si="14"/>
        <v>0</v>
      </c>
      <c r="M71" s="7">
        <f t="shared" si="14"/>
        <v>0</v>
      </c>
      <c r="N71" s="7">
        <f t="shared" si="14"/>
        <v>0</v>
      </c>
      <c r="O71" s="7">
        <f t="shared" si="14"/>
        <v>0</v>
      </c>
      <c r="P71" s="7">
        <f t="shared" si="14"/>
        <v>0</v>
      </c>
      <c r="Q71" s="7">
        <f t="shared" si="14"/>
        <v>0</v>
      </c>
      <c r="R71" s="7">
        <f t="shared" si="14"/>
        <v>0</v>
      </c>
      <c r="S71" s="7">
        <f t="shared" si="14"/>
        <v>0</v>
      </c>
      <c r="T71" s="7">
        <f t="shared" si="14"/>
        <v>0</v>
      </c>
      <c r="U71" s="7">
        <f>U26/U22</f>
        <v>0</v>
      </c>
      <c r="V71" s="7">
        <f>V26/V22</f>
        <v>8.3333333333333332E-3</v>
      </c>
    </row>
    <row r="72" spans="1:22" customFormat="1" ht="18" customHeight="1">
      <c r="A72" s="36" t="s">
        <v>87</v>
      </c>
      <c r="B72" s="7">
        <f t="shared" ref="B72:T72" si="15">B27/B22</f>
        <v>0</v>
      </c>
      <c r="C72" s="7">
        <f t="shared" si="15"/>
        <v>3.5714285714285712E-2</v>
      </c>
      <c r="D72" s="7">
        <f t="shared" si="15"/>
        <v>2.8169014084507043E-2</v>
      </c>
      <c r="E72" s="7">
        <f t="shared" si="15"/>
        <v>1.7391304347826087E-2</v>
      </c>
      <c r="F72" s="7">
        <f t="shared" si="15"/>
        <v>6.8493150684931503E-3</v>
      </c>
      <c r="G72" s="7">
        <f t="shared" si="15"/>
        <v>6.0606060606060606E-3</v>
      </c>
      <c r="H72" s="7">
        <f t="shared" si="15"/>
        <v>4.6948356807511738E-3</v>
      </c>
      <c r="I72" s="7">
        <f t="shared" si="15"/>
        <v>1.4084507042253521E-2</v>
      </c>
      <c r="J72" s="7">
        <f t="shared" si="15"/>
        <v>9.3457943925233638E-3</v>
      </c>
      <c r="K72" s="7">
        <f t="shared" si="15"/>
        <v>9.6618357487922701E-3</v>
      </c>
      <c r="L72" s="7">
        <f t="shared" si="15"/>
        <v>1.0638297872340425E-2</v>
      </c>
      <c r="M72" s="7">
        <f t="shared" si="15"/>
        <v>1.7341040462427744E-2</v>
      </c>
      <c r="N72" s="7">
        <f t="shared" si="15"/>
        <v>1.4814814814814815E-2</v>
      </c>
      <c r="O72" s="7">
        <f t="shared" si="15"/>
        <v>1.5384615384615385E-2</v>
      </c>
      <c r="P72" s="7">
        <f t="shared" si="15"/>
        <v>1.6129032258064516E-2</v>
      </c>
      <c r="Q72" s="7">
        <f t="shared" si="15"/>
        <v>9.0909090909090905E-3</v>
      </c>
      <c r="R72" s="7">
        <f t="shared" si="15"/>
        <v>8.0000000000000002E-3</v>
      </c>
      <c r="S72" s="7">
        <f t="shared" si="15"/>
        <v>2.2556390977443608E-2</v>
      </c>
      <c r="T72" s="7">
        <f t="shared" si="15"/>
        <v>2.34375E-2</v>
      </c>
      <c r="U72" s="7">
        <f>U27/U22</f>
        <v>3.937007874015748E-2</v>
      </c>
      <c r="V72" s="7">
        <f>V27/V22</f>
        <v>1.6666666666666666E-2</v>
      </c>
    </row>
    <row r="73" spans="1:22" customFormat="1" ht="18" customHeight="1">
      <c r="A73" s="36" t="s">
        <v>88</v>
      </c>
      <c r="B73" s="7">
        <f t="shared" ref="B73:T73" si="16">B28/B22</f>
        <v>0.4358974358974359</v>
      </c>
      <c r="C73" s="7">
        <f t="shared" si="16"/>
        <v>0.39285714285714285</v>
      </c>
      <c r="D73" s="7">
        <f t="shared" si="16"/>
        <v>0.3380281690140845</v>
      </c>
      <c r="E73" s="7">
        <f t="shared" si="16"/>
        <v>0.33913043478260868</v>
      </c>
      <c r="F73" s="7">
        <f t="shared" si="16"/>
        <v>0.23972602739726026</v>
      </c>
      <c r="G73" s="7">
        <f t="shared" si="16"/>
        <v>0.21212121212121213</v>
      </c>
      <c r="H73" s="7">
        <f t="shared" si="16"/>
        <v>0.21126760563380281</v>
      </c>
      <c r="I73" s="7">
        <f t="shared" si="16"/>
        <v>0.16901408450704225</v>
      </c>
      <c r="J73" s="7">
        <f t="shared" si="16"/>
        <v>0.13551401869158877</v>
      </c>
      <c r="K73" s="7">
        <f t="shared" si="16"/>
        <v>0.14009661835748793</v>
      </c>
      <c r="L73" s="7">
        <f t="shared" si="16"/>
        <v>0.10638297872340426</v>
      </c>
      <c r="M73" s="7">
        <f t="shared" si="16"/>
        <v>0.10982658959537572</v>
      </c>
      <c r="N73" s="7">
        <f t="shared" si="16"/>
        <v>7.407407407407407E-2</v>
      </c>
      <c r="O73" s="7">
        <f t="shared" si="16"/>
        <v>8.461538461538462E-2</v>
      </c>
      <c r="P73" s="7">
        <f t="shared" si="16"/>
        <v>8.8709677419354843E-2</v>
      </c>
      <c r="Q73" s="7">
        <f t="shared" si="16"/>
        <v>8.1818181818181818E-2</v>
      </c>
      <c r="R73" s="7">
        <f t="shared" si="16"/>
        <v>0.104</v>
      </c>
      <c r="S73" s="7">
        <f t="shared" si="16"/>
        <v>0.12781954887218044</v>
      </c>
      <c r="T73" s="7">
        <f t="shared" si="16"/>
        <v>0.125</v>
      </c>
      <c r="U73" s="7">
        <f>U28/U22</f>
        <v>0.1889763779527559</v>
      </c>
      <c r="V73" s="7">
        <f>V28/V22</f>
        <v>0.18333333333333332</v>
      </c>
    </row>
    <row r="74" spans="1:22" customFormat="1" ht="18" customHeight="1">
      <c r="A74" s="36" t="s">
        <v>89</v>
      </c>
      <c r="B74" s="7">
        <f t="shared" ref="B74:T74" si="17">B29/B22</f>
        <v>0</v>
      </c>
      <c r="C74" s="7">
        <f t="shared" si="17"/>
        <v>0</v>
      </c>
      <c r="D74" s="7">
        <f t="shared" si="17"/>
        <v>0</v>
      </c>
      <c r="E74" s="7">
        <f t="shared" si="17"/>
        <v>1.7391304347826087E-2</v>
      </c>
      <c r="F74" s="7">
        <f t="shared" si="17"/>
        <v>2.7397260273972601E-2</v>
      </c>
      <c r="G74" s="7">
        <f t="shared" si="17"/>
        <v>2.4242424242424242E-2</v>
      </c>
      <c r="H74" s="7">
        <f t="shared" si="17"/>
        <v>2.3474178403755867E-2</v>
      </c>
      <c r="I74" s="7">
        <f t="shared" si="17"/>
        <v>9.3896713615023476E-3</v>
      </c>
      <c r="J74" s="7">
        <f t="shared" si="17"/>
        <v>4.6728971962616819E-3</v>
      </c>
      <c r="K74" s="7">
        <f t="shared" si="17"/>
        <v>1.932367149758454E-2</v>
      </c>
      <c r="L74" s="7">
        <f t="shared" si="17"/>
        <v>2.1276595744680851E-2</v>
      </c>
      <c r="M74" s="7">
        <f t="shared" si="17"/>
        <v>3.4682080924855488E-2</v>
      </c>
      <c r="N74" s="7">
        <f t="shared" si="17"/>
        <v>3.7037037037037035E-2</v>
      </c>
      <c r="O74" s="7">
        <f t="shared" si="17"/>
        <v>3.8461538461538464E-2</v>
      </c>
      <c r="P74" s="7">
        <f t="shared" si="17"/>
        <v>4.0322580645161289E-2</v>
      </c>
      <c r="Q74" s="7">
        <f t="shared" si="17"/>
        <v>3.6363636363636362E-2</v>
      </c>
      <c r="R74" s="7">
        <f t="shared" si="17"/>
        <v>2.4E-2</v>
      </c>
      <c r="S74" s="7">
        <f t="shared" si="17"/>
        <v>7.5187969924812026E-3</v>
      </c>
      <c r="T74" s="7">
        <f t="shared" si="17"/>
        <v>0</v>
      </c>
      <c r="U74" s="7">
        <f>U29/U22</f>
        <v>7.874015748031496E-3</v>
      </c>
      <c r="V74" s="7">
        <f>V29/V22</f>
        <v>8.3333333333333332E-3</v>
      </c>
    </row>
    <row r="75" spans="1:22" customFormat="1" ht="18" customHeight="1">
      <c r="A75" s="36" t="s">
        <v>90</v>
      </c>
      <c r="B75" s="7">
        <f t="shared" ref="B75:T75" si="18">B30/B22</f>
        <v>0</v>
      </c>
      <c r="C75" s="7">
        <f t="shared" si="18"/>
        <v>0</v>
      </c>
      <c r="D75" s="7">
        <f t="shared" si="18"/>
        <v>0</v>
      </c>
      <c r="E75" s="7">
        <f t="shared" si="18"/>
        <v>0</v>
      </c>
      <c r="F75" s="7">
        <f t="shared" si="18"/>
        <v>0</v>
      </c>
      <c r="G75" s="7">
        <f t="shared" si="18"/>
        <v>0</v>
      </c>
      <c r="H75" s="7">
        <f t="shared" si="18"/>
        <v>0</v>
      </c>
      <c r="I75" s="7">
        <f t="shared" si="18"/>
        <v>0</v>
      </c>
      <c r="J75" s="7">
        <f t="shared" si="18"/>
        <v>0</v>
      </c>
      <c r="K75" s="7">
        <f t="shared" si="18"/>
        <v>0</v>
      </c>
      <c r="L75" s="7">
        <f t="shared" si="18"/>
        <v>0</v>
      </c>
      <c r="M75" s="7">
        <f t="shared" si="18"/>
        <v>0</v>
      </c>
      <c r="N75" s="7">
        <f t="shared" si="18"/>
        <v>0</v>
      </c>
      <c r="O75" s="7">
        <f t="shared" si="18"/>
        <v>0</v>
      </c>
      <c r="P75" s="7">
        <f t="shared" si="18"/>
        <v>0</v>
      </c>
      <c r="Q75" s="7">
        <f t="shared" si="18"/>
        <v>0</v>
      </c>
      <c r="R75" s="7">
        <f t="shared" si="18"/>
        <v>0</v>
      </c>
      <c r="S75" s="7">
        <f t="shared" si="18"/>
        <v>0</v>
      </c>
      <c r="T75" s="7">
        <f t="shared" si="18"/>
        <v>0</v>
      </c>
      <c r="U75" s="7">
        <f>U30/U22</f>
        <v>0</v>
      </c>
      <c r="V75" s="7">
        <f>V30/V22</f>
        <v>0</v>
      </c>
    </row>
    <row r="76" spans="1:22" customFormat="1" ht="18" customHeight="1">
      <c r="A76" s="30" t="s">
        <v>93</v>
      </c>
      <c r="B76" s="55">
        <f t="shared" ref="B76:T76" si="19">B31/B22</f>
        <v>0</v>
      </c>
      <c r="C76" s="55">
        <f t="shared" si="19"/>
        <v>0</v>
      </c>
      <c r="D76" s="55">
        <f t="shared" si="19"/>
        <v>0</v>
      </c>
      <c r="E76" s="55">
        <f t="shared" si="19"/>
        <v>0</v>
      </c>
      <c r="F76" s="55">
        <f t="shared" si="19"/>
        <v>0</v>
      </c>
      <c r="G76" s="55">
        <f t="shared" si="19"/>
        <v>0</v>
      </c>
      <c r="H76" s="55">
        <f t="shared" si="19"/>
        <v>0</v>
      </c>
      <c r="I76" s="55">
        <f t="shared" si="19"/>
        <v>0</v>
      </c>
      <c r="J76" s="55">
        <f t="shared" si="19"/>
        <v>0</v>
      </c>
      <c r="K76" s="55">
        <f t="shared" si="19"/>
        <v>0</v>
      </c>
      <c r="L76" s="55">
        <f t="shared" si="19"/>
        <v>0</v>
      </c>
      <c r="M76" s="55">
        <f t="shared" si="19"/>
        <v>0</v>
      </c>
      <c r="N76" s="55">
        <f t="shared" si="19"/>
        <v>0</v>
      </c>
      <c r="O76" s="55">
        <f t="shared" si="19"/>
        <v>0</v>
      </c>
      <c r="P76" s="55">
        <f t="shared" si="19"/>
        <v>0</v>
      </c>
      <c r="Q76" s="55">
        <f t="shared" si="19"/>
        <v>0</v>
      </c>
      <c r="R76" s="55">
        <f t="shared" si="19"/>
        <v>0</v>
      </c>
      <c r="S76" s="55">
        <f t="shared" si="19"/>
        <v>0</v>
      </c>
      <c r="T76" s="55">
        <f t="shared" si="19"/>
        <v>0</v>
      </c>
      <c r="U76" s="55">
        <f>U31/U22</f>
        <v>0</v>
      </c>
      <c r="V76" s="55">
        <f>V31/V22</f>
        <v>0</v>
      </c>
    </row>
    <row r="77" spans="1:22" customFormat="1" ht="18" customHeight="1">
      <c r="A77" s="32" t="s">
        <v>52</v>
      </c>
      <c r="B77" s="33"/>
      <c r="C77" s="33"/>
      <c r="D77" s="33"/>
      <c r="E77" s="33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customFormat="1" ht="18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customFormat="1" ht="18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customFormat="1" ht="18" customHeight="1">
      <c r="A80" s="80" t="s">
        <v>49</v>
      </c>
      <c r="B80" s="81">
        <v>2002</v>
      </c>
      <c r="C80" s="81">
        <v>2003</v>
      </c>
      <c r="D80" s="81">
        <v>2004</v>
      </c>
      <c r="E80" s="81">
        <v>2005</v>
      </c>
      <c r="F80" s="81">
        <v>2006</v>
      </c>
      <c r="G80" s="81">
        <v>2007</v>
      </c>
      <c r="H80" s="81">
        <v>2008</v>
      </c>
      <c r="I80" s="81">
        <v>2009</v>
      </c>
      <c r="J80" s="81">
        <v>2010</v>
      </c>
      <c r="K80" s="81">
        <v>2011</v>
      </c>
      <c r="L80" s="81">
        <v>2012</v>
      </c>
      <c r="M80" s="81">
        <v>2013</v>
      </c>
      <c r="N80" s="81">
        <v>2014</v>
      </c>
      <c r="O80" s="81">
        <v>2015</v>
      </c>
      <c r="P80" s="81">
        <v>2016</v>
      </c>
      <c r="Q80" s="81">
        <v>2017</v>
      </c>
      <c r="R80" s="81">
        <v>2018</v>
      </c>
      <c r="S80" s="81">
        <v>2019</v>
      </c>
      <c r="T80" s="81">
        <v>2020</v>
      </c>
      <c r="U80" s="81">
        <v>2021</v>
      </c>
      <c r="V80" s="81">
        <v>2022</v>
      </c>
    </row>
    <row r="81" spans="1:22" customFormat="1" ht="18" customHeight="1">
      <c r="A81" s="56" t="s">
        <v>82</v>
      </c>
      <c r="B81" s="52">
        <f t="shared" ref="B81:T81" si="20">SUM(B82:B90)</f>
        <v>1</v>
      </c>
      <c r="C81" s="52">
        <f t="shared" si="20"/>
        <v>1</v>
      </c>
      <c r="D81" s="52">
        <f t="shared" si="20"/>
        <v>0.99999999999999989</v>
      </c>
      <c r="E81" s="52">
        <f t="shared" si="20"/>
        <v>1</v>
      </c>
      <c r="F81" s="52">
        <f t="shared" si="20"/>
        <v>1</v>
      </c>
      <c r="G81" s="52">
        <f t="shared" si="20"/>
        <v>1</v>
      </c>
      <c r="H81" s="52">
        <f t="shared" si="20"/>
        <v>1</v>
      </c>
      <c r="I81" s="52">
        <f t="shared" si="20"/>
        <v>1</v>
      </c>
      <c r="J81" s="52">
        <f t="shared" si="20"/>
        <v>1</v>
      </c>
      <c r="K81" s="52">
        <f t="shared" si="20"/>
        <v>0.99999999999999989</v>
      </c>
      <c r="L81" s="52">
        <f t="shared" si="20"/>
        <v>1</v>
      </c>
      <c r="M81" s="52">
        <f t="shared" si="20"/>
        <v>1</v>
      </c>
      <c r="N81" s="52">
        <f t="shared" si="20"/>
        <v>0.99999999999999989</v>
      </c>
      <c r="O81" s="52">
        <f t="shared" si="20"/>
        <v>0.99999999999999989</v>
      </c>
      <c r="P81" s="52">
        <f t="shared" si="20"/>
        <v>1</v>
      </c>
      <c r="Q81" s="52">
        <f t="shared" si="20"/>
        <v>1</v>
      </c>
      <c r="R81" s="52">
        <f t="shared" si="20"/>
        <v>1</v>
      </c>
      <c r="S81" s="52">
        <f t="shared" si="20"/>
        <v>1</v>
      </c>
      <c r="T81" s="52">
        <f t="shared" si="20"/>
        <v>1</v>
      </c>
      <c r="U81" s="52">
        <f>SUM(U82:U90)</f>
        <v>0.99999999999999978</v>
      </c>
      <c r="V81" s="52">
        <f>SUM(V82:V90)</f>
        <v>1</v>
      </c>
    </row>
    <row r="82" spans="1:22" customFormat="1" ht="18" customHeight="1">
      <c r="A82" s="36" t="s">
        <v>83</v>
      </c>
      <c r="B82" s="7">
        <f t="shared" ref="B82:T82" si="21">B37/B36</f>
        <v>0.16363636363636364</v>
      </c>
      <c r="C82" s="7">
        <f t="shared" si="21"/>
        <v>0.13559322033898305</v>
      </c>
      <c r="D82" s="7">
        <f t="shared" si="21"/>
        <v>9.8765432098765427E-2</v>
      </c>
      <c r="E82" s="7">
        <f t="shared" si="21"/>
        <v>7.6923076923076927E-2</v>
      </c>
      <c r="F82" s="7">
        <f t="shared" si="21"/>
        <v>0.1076923076923077</v>
      </c>
      <c r="G82" s="7">
        <f t="shared" si="21"/>
        <v>0.65822784810126578</v>
      </c>
      <c r="H82" s="7">
        <f t="shared" si="21"/>
        <v>0.66161616161616166</v>
      </c>
      <c r="I82" s="7">
        <f t="shared" si="21"/>
        <v>0.71830985915492962</v>
      </c>
      <c r="J82" s="7">
        <f t="shared" si="21"/>
        <v>0.75113122171945701</v>
      </c>
      <c r="K82" s="7">
        <f t="shared" si="21"/>
        <v>0.8046511627906977</v>
      </c>
      <c r="L82" s="7">
        <f t="shared" si="21"/>
        <v>0.79130434782608694</v>
      </c>
      <c r="M82" s="7">
        <f t="shared" si="21"/>
        <v>0.8</v>
      </c>
      <c r="N82" s="7">
        <f t="shared" si="21"/>
        <v>0.76111111111111107</v>
      </c>
      <c r="O82" s="7">
        <f t="shared" si="21"/>
        <v>0.75882352941176467</v>
      </c>
      <c r="P82" s="7">
        <f t="shared" si="21"/>
        <v>0.754601226993865</v>
      </c>
      <c r="Q82" s="7">
        <f t="shared" si="21"/>
        <v>0.7448275862068966</v>
      </c>
      <c r="R82" s="7">
        <f t="shared" si="21"/>
        <v>0.71794871794871795</v>
      </c>
      <c r="S82" s="7">
        <f t="shared" si="21"/>
        <v>0.68211920529801329</v>
      </c>
      <c r="T82" s="7">
        <f t="shared" si="21"/>
        <v>0.68456375838926176</v>
      </c>
      <c r="U82" s="7">
        <f>U37/U36</f>
        <v>0.60447761194029848</v>
      </c>
      <c r="V82" s="7">
        <f>V37/V36</f>
        <v>0.56589147286821706</v>
      </c>
    </row>
    <row r="83" spans="1:22" customFormat="1" ht="18" customHeight="1">
      <c r="A83" s="36" t="s">
        <v>84</v>
      </c>
      <c r="B83" s="7">
        <f t="shared" ref="B83:T83" si="22">B38/B36</f>
        <v>0.30909090909090908</v>
      </c>
      <c r="C83" s="7">
        <f t="shared" si="22"/>
        <v>0.4576271186440678</v>
      </c>
      <c r="D83" s="7">
        <f t="shared" si="22"/>
        <v>0.46913580246913578</v>
      </c>
      <c r="E83" s="7">
        <f t="shared" si="22"/>
        <v>0.55555555555555558</v>
      </c>
      <c r="F83" s="7">
        <f t="shared" si="22"/>
        <v>0.56153846153846154</v>
      </c>
      <c r="G83" s="7">
        <f t="shared" si="22"/>
        <v>1.8987341772151899E-2</v>
      </c>
      <c r="H83" s="7">
        <f t="shared" si="22"/>
        <v>1.5151515151515152E-2</v>
      </c>
      <c r="I83" s="7">
        <f t="shared" si="22"/>
        <v>1.4084507042253521E-2</v>
      </c>
      <c r="J83" s="7">
        <f t="shared" si="22"/>
        <v>1.3574660633484163E-2</v>
      </c>
      <c r="K83" s="7">
        <f t="shared" si="22"/>
        <v>1.3953488372093023E-2</v>
      </c>
      <c r="L83" s="7">
        <f t="shared" si="22"/>
        <v>2.1739130434782608E-2</v>
      </c>
      <c r="M83" s="7">
        <f t="shared" si="22"/>
        <v>9.7560975609756097E-3</v>
      </c>
      <c r="N83" s="7">
        <f t="shared" si="22"/>
        <v>5.5555555555555558E-3</v>
      </c>
      <c r="O83" s="7">
        <f t="shared" si="22"/>
        <v>5.8823529411764705E-3</v>
      </c>
      <c r="P83" s="7">
        <f t="shared" si="22"/>
        <v>6.1349693251533744E-3</v>
      </c>
      <c r="Q83" s="7">
        <f t="shared" si="22"/>
        <v>6.8965517241379309E-3</v>
      </c>
      <c r="R83" s="7">
        <f t="shared" si="22"/>
        <v>2.564102564102564E-2</v>
      </c>
      <c r="S83" s="7">
        <f t="shared" si="22"/>
        <v>6.6225165562913907E-3</v>
      </c>
      <c r="T83" s="7">
        <f t="shared" si="22"/>
        <v>6.7114093959731542E-3</v>
      </c>
      <c r="U83" s="7">
        <f>U38/U36</f>
        <v>6.7164179104477612E-2</v>
      </c>
      <c r="V83" s="7">
        <f>V38/V36</f>
        <v>5.4263565891472867E-2</v>
      </c>
    </row>
    <row r="84" spans="1:22" customFormat="1" ht="18" customHeight="1">
      <c r="A84" s="36" t="s">
        <v>85</v>
      </c>
      <c r="B84" s="7">
        <f t="shared" ref="B84:T84" si="23">B39/B36</f>
        <v>1.8181818181818181E-2</v>
      </c>
      <c r="C84" s="7">
        <f t="shared" si="23"/>
        <v>0</v>
      </c>
      <c r="D84" s="7">
        <f t="shared" si="23"/>
        <v>0</v>
      </c>
      <c r="E84" s="7">
        <f t="shared" si="23"/>
        <v>0</v>
      </c>
      <c r="F84" s="7">
        <f t="shared" si="23"/>
        <v>7.6923076923076927E-3</v>
      </c>
      <c r="G84" s="7">
        <f t="shared" si="23"/>
        <v>6.3291139240506328E-3</v>
      </c>
      <c r="H84" s="7">
        <f t="shared" si="23"/>
        <v>5.0505050505050509E-3</v>
      </c>
      <c r="I84" s="7">
        <f t="shared" si="23"/>
        <v>9.3896713615023476E-3</v>
      </c>
      <c r="J84" s="7">
        <f t="shared" si="23"/>
        <v>0</v>
      </c>
      <c r="K84" s="7">
        <f t="shared" si="23"/>
        <v>9.3023255813953487E-3</v>
      </c>
      <c r="L84" s="7">
        <f t="shared" si="23"/>
        <v>1.7391304347826087E-2</v>
      </c>
      <c r="M84" s="7">
        <f t="shared" si="23"/>
        <v>2.4390243902439025E-2</v>
      </c>
      <c r="N84" s="7">
        <f t="shared" si="23"/>
        <v>6.1111111111111109E-2</v>
      </c>
      <c r="O84" s="7">
        <f t="shared" si="23"/>
        <v>6.4705882352941183E-2</v>
      </c>
      <c r="P84" s="7">
        <f t="shared" si="23"/>
        <v>7.3619631901840496E-2</v>
      </c>
      <c r="Q84" s="7">
        <f t="shared" si="23"/>
        <v>8.2758620689655171E-2</v>
      </c>
      <c r="R84" s="7">
        <f t="shared" si="23"/>
        <v>6.4102564102564097E-2</v>
      </c>
      <c r="S84" s="7">
        <f t="shared" si="23"/>
        <v>6.6225165562913912E-2</v>
      </c>
      <c r="T84" s="7">
        <f t="shared" si="23"/>
        <v>7.3825503355704702E-2</v>
      </c>
      <c r="U84" s="7">
        <f>U39/U36</f>
        <v>5.9701492537313432E-2</v>
      </c>
      <c r="V84" s="7">
        <f>V39/V36</f>
        <v>7.7519379844961239E-2</v>
      </c>
    </row>
    <row r="85" spans="1:22" customFormat="1" ht="18" customHeight="1">
      <c r="A85" s="36" t="s">
        <v>86</v>
      </c>
      <c r="B85" s="7">
        <f t="shared" ref="B85:T85" si="24">B40/B36</f>
        <v>0</v>
      </c>
      <c r="C85" s="7">
        <f t="shared" si="24"/>
        <v>0</v>
      </c>
      <c r="D85" s="7">
        <f t="shared" si="24"/>
        <v>0</v>
      </c>
      <c r="E85" s="7">
        <f t="shared" si="24"/>
        <v>0</v>
      </c>
      <c r="F85" s="7">
        <f t="shared" si="24"/>
        <v>0</v>
      </c>
      <c r="G85" s="7">
        <f t="shared" si="24"/>
        <v>0</v>
      </c>
      <c r="H85" s="7">
        <f t="shared" si="24"/>
        <v>0</v>
      </c>
      <c r="I85" s="7">
        <f t="shared" si="24"/>
        <v>0</v>
      </c>
      <c r="J85" s="7">
        <f t="shared" si="24"/>
        <v>0</v>
      </c>
      <c r="K85" s="7">
        <f t="shared" si="24"/>
        <v>0</v>
      </c>
      <c r="L85" s="7">
        <f t="shared" si="24"/>
        <v>0</v>
      </c>
      <c r="M85" s="7">
        <f t="shared" si="24"/>
        <v>0</v>
      </c>
      <c r="N85" s="7">
        <f t="shared" si="24"/>
        <v>0</v>
      </c>
      <c r="O85" s="7">
        <f t="shared" si="24"/>
        <v>0</v>
      </c>
      <c r="P85" s="7">
        <f t="shared" si="24"/>
        <v>0</v>
      </c>
      <c r="Q85" s="7">
        <f t="shared" si="24"/>
        <v>0</v>
      </c>
      <c r="R85" s="7">
        <f t="shared" si="24"/>
        <v>0</v>
      </c>
      <c r="S85" s="7">
        <f t="shared" si="24"/>
        <v>0</v>
      </c>
      <c r="T85" s="7">
        <f t="shared" si="24"/>
        <v>0</v>
      </c>
      <c r="U85" s="7">
        <f>U40/U36</f>
        <v>0</v>
      </c>
      <c r="V85" s="7">
        <f>V40/V36</f>
        <v>7.7519379844961239E-3</v>
      </c>
    </row>
    <row r="86" spans="1:22" customFormat="1" ht="18" customHeight="1">
      <c r="A86" s="36" t="s">
        <v>87</v>
      </c>
      <c r="B86" s="7">
        <f t="shared" ref="B86:T86" si="25">B41/B36</f>
        <v>9.0909090909090912E-2</v>
      </c>
      <c r="C86" s="7">
        <f t="shared" si="25"/>
        <v>8.4745762711864403E-2</v>
      </c>
      <c r="D86" s="7">
        <f t="shared" si="25"/>
        <v>6.1728395061728392E-2</v>
      </c>
      <c r="E86" s="7">
        <f t="shared" si="25"/>
        <v>4.2735042735042736E-2</v>
      </c>
      <c r="F86" s="7">
        <f t="shared" si="25"/>
        <v>1.5384615384615385E-2</v>
      </c>
      <c r="G86" s="7">
        <f t="shared" si="25"/>
        <v>2.5316455696202531E-2</v>
      </c>
      <c r="H86" s="7">
        <f t="shared" si="25"/>
        <v>1.5151515151515152E-2</v>
      </c>
      <c r="I86" s="7">
        <f t="shared" si="25"/>
        <v>1.8779342723004695E-2</v>
      </c>
      <c r="J86" s="7">
        <f t="shared" si="25"/>
        <v>2.7149321266968326E-2</v>
      </c>
      <c r="K86" s="7">
        <f t="shared" si="25"/>
        <v>1.3953488372093023E-2</v>
      </c>
      <c r="L86" s="7">
        <f t="shared" si="25"/>
        <v>1.7391304347826087E-2</v>
      </c>
      <c r="M86" s="7">
        <f t="shared" si="25"/>
        <v>2.4390243902439025E-2</v>
      </c>
      <c r="N86" s="7">
        <f t="shared" si="25"/>
        <v>2.7777777777777776E-2</v>
      </c>
      <c r="O86" s="7">
        <f t="shared" si="25"/>
        <v>2.9411764705882353E-2</v>
      </c>
      <c r="P86" s="7">
        <f t="shared" si="25"/>
        <v>3.6809815950920248E-2</v>
      </c>
      <c r="Q86" s="7">
        <f t="shared" si="25"/>
        <v>4.1379310344827586E-2</v>
      </c>
      <c r="R86" s="7">
        <f t="shared" si="25"/>
        <v>5.128205128205128E-2</v>
      </c>
      <c r="S86" s="7">
        <f t="shared" si="25"/>
        <v>7.9470198675496692E-2</v>
      </c>
      <c r="T86" s="7">
        <f t="shared" si="25"/>
        <v>7.3825503355704702E-2</v>
      </c>
      <c r="U86" s="7">
        <f>U41/U36</f>
        <v>5.9701492537313432E-2</v>
      </c>
      <c r="V86" s="7">
        <f>V41/V36</f>
        <v>4.6511627906976744E-2</v>
      </c>
    </row>
    <row r="87" spans="1:22" customFormat="1" ht="18" customHeight="1">
      <c r="A87" s="36" t="s">
        <v>88</v>
      </c>
      <c r="B87" s="7">
        <f t="shared" ref="B87:T87" si="26">B42/B36</f>
        <v>0.41818181818181815</v>
      </c>
      <c r="C87" s="7">
        <f t="shared" si="26"/>
        <v>0.32203389830508472</v>
      </c>
      <c r="D87" s="7">
        <f t="shared" si="26"/>
        <v>0.37037037037037035</v>
      </c>
      <c r="E87" s="7">
        <f t="shared" si="26"/>
        <v>0.3247863247863248</v>
      </c>
      <c r="F87" s="7">
        <f t="shared" si="26"/>
        <v>0.30769230769230771</v>
      </c>
      <c r="G87" s="7">
        <f t="shared" si="26"/>
        <v>0.29113924050632911</v>
      </c>
      <c r="H87" s="7">
        <f t="shared" si="26"/>
        <v>0.30303030303030304</v>
      </c>
      <c r="I87" s="7">
        <f t="shared" si="26"/>
        <v>0.23943661971830985</v>
      </c>
      <c r="J87" s="7">
        <f t="shared" si="26"/>
        <v>0.20814479638009051</v>
      </c>
      <c r="K87" s="7">
        <f t="shared" si="26"/>
        <v>0.14883720930232558</v>
      </c>
      <c r="L87" s="7">
        <f t="shared" si="26"/>
        <v>0.14347826086956522</v>
      </c>
      <c r="M87" s="7">
        <f t="shared" si="26"/>
        <v>0.13170731707317074</v>
      </c>
      <c r="N87" s="7">
        <f t="shared" si="26"/>
        <v>0.13333333333333333</v>
      </c>
      <c r="O87" s="7">
        <f t="shared" si="26"/>
        <v>0.12941176470588237</v>
      </c>
      <c r="P87" s="7">
        <f t="shared" si="26"/>
        <v>0.1165644171779141</v>
      </c>
      <c r="Q87" s="7">
        <f t="shared" si="26"/>
        <v>0.10344827586206896</v>
      </c>
      <c r="R87" s="7">
        <f t="shared" si="26"/>
        <v>0.12179487179487179</v>
      </c>
      <c r="S87" s="7">
        <f t="shared" si="26"/>
        <v>0.15894039735099338</v>
      </c>
      <c r="T87" s="7">
        <f t="shared" si="26"/>
        <v>0.15436241610738255</v>
      </c>
      <c r="U87" s="7">
        <f>U42/U36</f>
        <v>0.17164179104477612</v>
      </c>
      <c r="V87" s="7">
        <f>V42/V36</f>
        <v>0.20930232558139536</v>
      </c>
    </row>
    <row r="88" spans="1:22" customFormat="1" ht="18" customHeight="1">
      <c r="A88" s="36" t="s">
        <v>89</v>
      </c>
      <c r="B88" s="7">
        <f t="shared" ref="B88:T88" si="27">B43/B36</f>
        <v>0</v>
      </c>
      <c r="C88" s="7">
        <f t="shared" si="27"/>
        <v>0</v>
      </c>
      <c r="D88" s="7">
        <f t="shared" si="27"/>
        <v>0</v>
      </c>
      <c r="E88" s="7">
        <f t="shared" si="27"/>
        <v>0</v>
      </c>
      <c r="F88" s="7">
        <f t="shared" si="27"/>
        <v>0</v>
      </c>
      <c r="G88" s="7">
        <f t="shared" si="27"/>
        <v>0</v>
      </c>
      <c r="H88" s="7">
        <f t="shared" si="27"/>
        <v>0</v>
      </c>
      <c r="I88" s="7">
        <f t="shared" si="27"/>
        <v>0</v>
      </c>
      <c r="J88" s="7">
        <f t="shared" si="27"/>
        <v>0</v>
      </c>
      <c r="K88" s="7">
        <f t="shared" si="27"/>
        <v>9.3023255813953487E-3</v>
      </c>
      <c r="L88" s="7">
        <f t="shared" si="27"/>
        <v>8.6956521739130436E-3</v>
      </c>
      <c r="M88" s="7">
        <f t="shared" si="27"/>
        <v>9.7560975609756097E-3</v>
      </c>
      <c r="N88" s="7">
        <f t="shared" si="27"/>
        <v>1.1111111111111112E-2</v>
      </c>
      <c r="O88" s="7">
        <f t="shared" si="27"/>
        <v>1.1764705882352941E-2</v>
      </c>
      <c r="P88" s="7">
        <f t="shared" si="27"/>
        <v>1.2269938650306749E-2</v>
      </c>
      <c r="Q88" s="7">
        <f t="shared" si="27"/>
        <v>2.0689655172413793E-2</v>
      </c>
      <c r="R88" s="7">
        <f t="shared" si="27"/>
        <v>1.9230769230769232E-2</v>
      </c>
      <c r="S88" s="7">
        <f t="shared" si="27"/>
        <v>6.6225165562913907E-3</v>
      </c>
      <c r="T88" s="7">
        <f t="shared" si="27"/>
        <v>6.7114093959731542E-3</v>
      </c>
      <c r="U88" s="7">
        <f>U43/U36</f>
        <v>3.7313432835820892E-2</v>
      </c>
      <c r="V88" s="7">
        <f>V43/V36</f>
        <v>3.875968992248062E-2</v>
      </c>
    </row>
    <row r="89" spans="1:22" customFormat="1" ht="18" customHeight="1">
      <c r="A89" s="36" t="s">
        <v>90</v>
      </c>
      <c r="B89" s="7">
        <f t="shared" ref="B89:T89" si="28">B44/B36</f>
        <v>0</v>
      </c>
      <c r="C89" s="7">
        <f t="shared" si="28"/>
        <v>0</v>
      </c>
      <c r="D89" s="7">
        <f t="shared" si="28"/>
        <v>0</v>
      </c>
      <c r="E89" s="7">
        <f t="shared" si="28"/>
        <v>0</v>
      </c>
      <c r="F89" s="7">
        <f t="shared" si="28"/>
        <v>0</v>
      </c>
      <c r="G89" s="7">
        <f t="shared" si="28"/>
        <v>0</v>
      </c>
      <c r="H89" s="7">
        <f t="shared" si="28"/>
        <v>0</v>
      </c>
      <c r="I89" s="7">
        <f t="shared" si="28"/>
        <v>0</v>
      </c>
      <c r="J89" s="7">
        <f t="shared" si="28"/>
        <v>0</v>
      </c>
      <c r="K89" s="7">
        <f t="shared" si="28"/>
        <v>0</v>
      </c>
      <c r="L89" s="7">
        <f t="shared" si="28"/>
        <v>0</v>
      </c>
      <c r="M89" s="7">
        <f t="shared" si="28"/>
        <v>0</v>
      </c>
      <c r="N89" s="7">
        <f t="shared" si="28"/>
        <v>0</v>
      </c>
      <c r="O89" s="7">
        <f t="shared" si="28"/>
        <v>0</v>
      </c>
      <c r="P89" s="7">
        <f t="shared" si="28"/>
        <v>0</v>
      </c>
      <c r="Q89" s="7">
        <f t="shared" si="28"/>
        <v>0</v>
      </c>
      <c r="R89" s="7">
        <f t="shared" si="28"/>
        <v>0</v>
      </c>
      <c r="S89" s="7">
        <f t="shared" si="28"/>
        <v>0</v>
      </c>
      <c r="T89" s="7">
        <f t="shared" si="28"/>
        <v>0</v>
      </c>
      <c r="U89" s="7">
        <f>U44/U36</f>
        <v>0</v>
      </c>
      <c r="V89" s="7">
        <f>V44/V36</f>
        <v>0</v>
      </c>
    </row>
    <row r="90" spans="1:22" customFormat="1" ht="18" customHeight="1">
      <c r="A90" s="30" t="s">
        <v>93</v>
      </c>
      <c r="B90" s="98">
        <f t="shared" ref="B90:T90" si="29">B45/B36</f>
        <v>0</v>
      </c>
      <c r="C90" s="98">
        <f t="shared" si="29"/>
        <v>0</v>
      </c>
      <c r="D90" s="98">
        <f t="shared" si="29"/>
        <v>0</v>
      </c>
      <c r="E90" s="98">
        <f t="shared" si="29"/>
        <v>0</v>
      </c>
      <c r="F90" s="98">
        <f t="shared" si="29"/>
        <v>0</v>
      </c>
      <c r="G90" s="98">
        <f t="shared" si="29"/>
        <v>0</v>
      </c>
      <c r="H90" s="98">
        <f t="shared" si="29"/>
        <v>0</v>
      </c>
      <c r="I90" s="98">
        <f t="shared" si="29"/>
        <v>0</v>
      </c>
      <c r="J90" s="98">
        <f t="shared" si="29"/>
        <v>0</v>
      </c>
      <c r="K90" s="98">
        <f t="shared" si="29"/>
        <v>0</v>
      </c>
      <c r="L90" s="98">
        <f t="shared" si="29"/>
        <v>0</v>
      </c>
      <c r="M90" s="98">
        <f t="shared" si="29"/>
        <v>0</v>
      </c>
      <c r="N90" s="98">
        <f t="shared" si="29"/>
        <v>0</v>
      </c>
      <c r="O90" s="98">
        <f t="shared" si="29"/>
        <v>0</v>
      </c>
      <c r="P90" s="98">
        <f t="shared" si="29"/>
        <v>0</v>
      </c>
      <c r="Q90" s="98">
        <f t="shared" si="29"/>
        <v>0</v>
      </c>
      <c r="R90" s="98">
        <f t="shared" si="29"/>
        <v>0</v>
      </c>
      <c r="S90" s="98">
        <f t="shared" si="29"/>
        <v>0</v>
      </c>
      <c r="T90" s="98">
        <f t="shared" si="29"/>
        <v>0</v>
      </c>
      <c r="U90" s="98">
        <f>U45/U36</f>
        <v>0</v>
      </c>
      <c r="V90" s="98">
        <f>V45/V36</f>
        <v>0</v>
      </c>
    </row>
    <row r="91" spans="1:22" customFormat="1" ht="18" customHeight="1">
      <c r="A91" s="32" t="s">
        <v>52</v>
      </c>
      <c r="B91" s="33"/>
      <c r="C91" s="33"/>
      <c r="D91" s="33"/>
      <c r="E91" s="33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2" customFormat="1" ht="18" customHeight="1"/>
    <row r="93" spans="1:22" customFormat="1" ht="18" customHeight="1"/>
    <row r="94" spans="1:22" customFormat="1" ht="18" customHeight="1"/>
    <row r="95" spans="1:22" customFormat="1" ht="18" customHeight="1"/>
    <row r="96" spans="1:22" customFormat="1" ht="18" customHeight="1">
      <c r="A96" s="5"/>
      <c r="B96" s="5"/>
      <c r="C96" s="5"/>
      <c r="D96" s="5"/>
      <c r="E96" s="5"/>
      <c r="F96" s="5"/>
      <c r="G96" s="5"/>
    </row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Sophia Sardi Ramírez</cp:lastModifiedBy>
  <cp:revision/>
  <dcterms:created xsi:type="dcterms:W3CDTF">2021-03-04T08:29:51Z</dcterms:created>
  <dcterms:modified xsi:type="dcterms:W3CDTF">2024-03-27T13:20:25Z</dcterms:modified>
  <cp:category/>
  <cp:contentStatus/>
</cp:coreProperties>
</file>