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El Baix Maestrat/"/>
    </mc:Choice>
  </mc:AlternateContent>
  <xr:revisionPtr revIDLastSave="440" documentId="11_AB4DB9694F794F20C845D918B19CA95F1090851E" xr6:coauthVersionLast="47" xr6:coauthVersionMax="47" xr10:uidLastSave="{BFB1873E-499A-4C6F-BDE5-7264B60C4BFF}"/>
  <bookViews>
    <workbookView xWindow="0" yWindow="460" windowWidth="28800" windowHeight="16660" tabRatio="750" firstSheet="2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5" i="14" l="1"/>
  <c r="B77" i="14"/>
  <c r="B51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71" i="21"/>
  <c r="V70" i="21"/>
  <c r="V47" i="21"/>
  <c r="V46" i="21"/>
  <c r="V23" i="21"/>
  <c r="V22" i="21"/>
  <c r="V71" i="20"/>
  <c r="V70" i="20"/>
  <c r="V47" i="20"/>
  <c r="V46" i="20"/>
  <c r="V23" i="20"/>
  <c r="V22" i="20"/>
  <c r="U56" i="19"/>
  <c r="U53" i="19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7" i="16"/>
  <c r="B63" i="16" s="1"/>
  <c r="C57" i="16"/>
  <c r="C63" i="16" s="1"/>
  <c r="D57" i="16"/>
  <c r="D63" i="16" s="1"/>
  <c r="E57" i="16"/>
  <c r="E63" i="16" s="1"/>
  <c r="F57" i="16"/>
  <c r="F63" i="16" s="1"/>
  <c r="G57" i="16"/>
  <c r="G63" i="16" s="1"/>
  <c r="H57" i="16"/>
  <c r="H63" i="16" s="1"/>
  <c r="I57" i="16"/>
  <c r="I63" i="16" s="1"/>
  <c r="J57" i="16"/>
  <c r="J63" i="16" s="1"/>
  <c r="K57" i="16"/>
  <c r="K63" i="16" s="1"/>
  <c r="L57" i="16"/>
  <c r="L63" i="16" s="1"/>
  <c r="M57" i="16"/>
  <c r="M63" i="16" s="1"/>
  <c r="N57" i="16"/>
  <c r="N63" i="16" s="1"/>
  <c r="O57" i="16"/>
  <c r="O63" i="16" s="1"/>
  <c r="P57" i="16"/>
  <c r="P63" i="16" s="1"/>
  <c r="Q57" i="16"/>
  <c r="Q63" i="16" s="1"/>
  <c r="R57" i="16"/>
  <c r="R63" i="16" s="1"/>
  <c r="S57" i="16"/>
  <c r="S63" i="16" s="1"/>
  <c r="T57" i="16"/>
  <c r="T63" i="16" s="1"/>
  <c r="U57" i="16"/>
  <c r="U63" i="16" s="1"/>
  <c r="V57" i="16"/>
  <c r="V63" i="16" s="1"/>
  <c r="W57" i="16"/>
  <c r="X57" i="16"/>
  <c r="X63" i="16" s="1"/>
  <c r="B58" i="16"/>
  <c r="B64" i="16" s="1"/>
  <c r="C58" i="16"/>
  <c r="C64" i="16" s="1"/>
  <c r="D58" i="16"/>
  <c r="D64" i="16" s="1"/>
  <c r="E58" i="16"/>
  <c r="E64" i="16" s="1"/>
  <c r="F58" i="16"/>
  <c r="F64" i="16" s="1"/>
  <c r="G58" i="16"/>
  <c r="G64" i="16" s="1"/>
  <c r="H58" i="16"/>
  <c r="H64" i="16" s="1"/>
  <c r="I58" i="16"/>
  <c r="I64" i="16" s="1"/>
  <c r="J58" i="16"/>
  <c r="J64" i="16" s="1"/>
  <c r="K58" i="16"/>
  <c r="K64" i="16" s="1"/>
  <c r="L58" i="16"/>
  <c r="L64" i="16" s="1"/>
  <c r="M58" i="16"/>
  <c r="M64" i="16" s="1"/>
  <c r="N58" i="16"/>
  <c r="N64" i="16" s="1"/>
  <c r="O58" i="16"/>
  <c r="O64" i="16" s="1"/>
  <c r="P58" i="16"/>
  <c r="P64" i="16" s="1"/>
  <c r="Q58" i="16"/>
  <c r="Q64" i="16" s="1"/>
  <c r="R58" i="16"/>
  <c r="R64" i="16" s="1"/>
  <c r="S58" i="16"/>
  <c r="S64" i="16" s="1"/>
  <c r="T58" i="16"/>
  <c r="T64" i="16" s="1"/>
  <c r="U58" i="16"/>
  <c r="U64" i="16" s="1"/>
  <c r="V58" i="16"/>
  <c r="V64" i="16" s="1"/>
  <c r="W58" i="16"/>
  <c r="X58" i="16"/>
  <c r="X64" i="16" s="1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W32" i="16"/>
  <c r="W33" i="16"/>
  <c r="W34" i="16"/>
  <c r="W39" i="16"/>
  <c r="W40" i="16"/>
  <c r="W41" i="16"/>
  <c r="W46" i="16"/>
  <c r="W47" i="16"/>
  <c r="W48" i="16"/>
  <c r="W63" i="16"/>
  <c r="W64" i="16"/>
  <c r="W65" i="16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X64" i="15"/>
  <c r="Y62" i="15"/>
  <c r="Y63" i="15"/>
  <c r="Y6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5" i="15"/>
  <c r="Y56" i="15"/>
  <c r="Y57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Y45" i="15"/>
  <c r="Y46" i="15"/>
  <c r="Y4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38" i="15"/>
  <c r="Y39" i="15"/>
  <c r="Y4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1" i="15"/>
  <c r="Y32" i="15"/>
  <c r="Y33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B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15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B10" i="15"/>
  <c r="B9" i="15"/>
  <c r="B8" i="15"/>
  <c r="U70" i="21"/>
  <c r="U71" i="21" s="1"/>
  <c r="T70" i="21"/>
  <c r="T71" i="21" s="1"/>
  <c r="S70" i="21"/>
  <c r="S71" i="21" s="1"/>
  <c r="R70" i="21"/>
  <c r="R71" i="21" s="1"/>
  <c r="Q70" i="21"/>
  <c r="Q71" i="21" s="1"/>
  <c r="P70" i="21"/>
  <c r="P71" i="21" s="1"/>
  <c r="O70" i="21"/>
  <c r="O71" i="21" s="1"/>
  <c r="N70" i="21"/>
  <c r="N71" i="21" s="1"/>
  <c r="M70" i="21"/>
  <c r="M71" i="21" s="1"/>
  <c r="L70" i="21"/>
  <c r="L71" i="21" s="1"/>
  <c r="K70" i="21"/>
  <c r="K71" i="21" s="1"/>
  <c r="J70" i="21"/>
  <c r="J71" i="21" s="1"/>
  <c r="I70" i="21"/>
  <c r="I71" i="21" s="1"/>
  <c r="H70" i="21"/>
  <c r="H71" i="21" s="1"/>
  <c r="G70" i="21"/>
  <c r="G71" i="21" s="1"/>
  <c r="F70" i="21"/>
  <c r="F71" i="21" s="1"/>
  <c r="E70" i="21"/>
  <c r="E71" i="21" s="1"/>
  <c r="D70" i="21"/>
  <c r="D71" i="21" s="1"/>
  <c r="C70" i="21"/>
  <c r="C71" i="21" s="1"/>
  <c r="B70" i="21"/>
  <c r="B71" i="21" s="1"/>
  <c r="U46" i="21"/>
  <c r="U47" i="21" s="1"/>
  <c r="T46" i="21"/>
  <c r="T47" i="21" s="1"/>
  <c r="S46" i="21"/>
  <c r="S47" i="21" s="1"/>
  <c r="R46" i="21"/>
  <c r="R47" i="21" s="1"/>
  <c r="Q46" i="21"/>
  <c r="Q47" i="21" s="1"/>
  <c r="P46" i="21"/>
  <c r="P47" i="21" s="1"/>
  <c r="O46" i="21"/>
  <c r="O47" i="21" s="1"/>
  <c r="N46" i="21"/>
  <c r="N47" i="21" s="1"/>
  <c r="M46" i="21"/>
  <c r="M47" i="21" s="1"/>
  <c r="L46" i="21"/>
  <c r="L47" i="21" s="1"/>
  <c r="K46" i="21"/>
  <c r="K47" i="21" s="1"/>
  <c r="J46" i="21"/>
  <c r="J47" i="21" s="1"/>
  <c r="I46" i="21"/>
  <c r="I47" i="21" s="1"/>
  <c r="H46" i="21"/>
  <c r="H47" i="21" s="1"/>
  <c r="G46" i="21"/>
  <c r="G47" i="21" s="1"/>
  <c r="F46" i="21"/>
  <c r="F47" i="21" s="1"/>
  <c r="E46" i="21"/>
  <c r="E47" i="21" s="1"/>
  <c r="D46" i="21"/>
  <c r="D47" i="21" s="1"/>
  <c r="C46" i="21"/>
  <c r="C47" i="21" s="1"/>
  <c r="B46" i="21"/>
  <c r="B47" i="21" s="1"/>
  <c r="U22" i="21"/>
  <c r="U23" i="21" s="1"/>
  <c r="T22" i="21"/>
  <c r="T23" i="21" s="1"/>
  <c r="S22" i="21"/>
  <c r="S23" i="21" s="1"/>
  <c r="R22" i="21"/>
  <c r="R23" i="21" s="1"/>
  <c r="Q22" i="21"/>
  <c r="Q23" i="21" s="1"/>
  <c r="P22" i="21"/>
  <c r="P23" i="21" s="1"/>
  <c r="O22" i="21"/>
  <c r="O23" i="21" s="1"/>
  <c r="N22" i="21"/>
  <c r="N23" i="21" s="1"/>
  <c r="M22" i="21"/>
  <c r="M23" i="21" s="1"/>
  <c r="L22" i="21"/>
  <c r="L23" i="21" s="1"/>
  <c r="K22" i="21"/>
  <c r="K23" i="21" s="1"/>
  <c r="J22" i="21"/>
  <c r="J23" i="21" s="1"/>
  <c r="I22" i="21"/>
  <c r="I23" i="21" s="1"/>
  <c r="H22" i="21"/>
  <c r="H23" i="21" s="1"/>
  <c r="G22" i="21"/>
  <c r="G23" i="21" s="1"/>
  <c r="F22" i="21"/>
  <c r="F23" i="21" s="1"/>
  <c r="E22" i="21"/>
  <c r="E23" i="21" s="1"/>
  <c r="D22" i="21"/>
  <c r="D23" i="21" s="1"/>
  <c r="C22" i="21"/>
  <c r="C23" i="21" s="1"/>
  <c r="B22" i="21"/>
  <c r="B23" i="21" s="1"/>
  <c r="U70" i="20"/>
  <c r="U71" i="20" s="1"/>
  <c r="T70" i="20"/>
  <c r="T71" i="20" s="1"/>
  <c r="S70" i="20"/>
  <c r="S71" i="20" s="1"/>
  <c r="R70" i="20"/>
  <c r="R71" i="20" s="1"/>
  <c r="Q70" i="20"/>
  <c r="Q71" i="20" s="1"/>
  <c r="P70" i="20"/>
  <c r="P71" i="20" s="1"/>
  <c r="O70" i="20"/>
  <c r="O71" i="20" s="1"/>
  <c r="N70" i="20"/>
  <c r="N71" i="20" s="1"/>
  <c r="M70" i="20"/>
  <c r="M71" i="20" s="1"/>
  <c r="L70" i="20"/>
  <c r="L71" i="20" s="1"/>
  <c r="K70" i="20"/>
  <c r="K71" i="20" s="1"/>
  <c r="J70" i="20"/>
  <c r="J71" i="20" s="1"/>
  <c r="I70" i="20"/>
  <c r="I71" i="20" s="1"/>
  <c r="H70" i="20"/>
  <c r="H71" i="20" s="1"/>
  <c r="G70" i="20"/>
  <c r="G71" i="20" s="1"/>
  <c r="F70" i="20"/>
  <c r="F71" i="20" s="1"/>
  <c r="E70" i="20"/>
  <c r="E71" i="20" s="1"/>
  <c r="D70" i="20"/>
  <c r="D71" i="20" s="1"/>
  <c r="C70" i="20"/>
  <c r="C71" i="20" s="1"/>
  <c r="B70" i="20"/>
  <c r="B71" i="20" s="1"/>
  <c r="U46" i="20"/>
  <c r="U47" i="20" s="1"/>
  <c r="T46" i="20"/>
  <c r="T47" i="20" s="1"/>
  <c r="S46" i="20"/>
  <c r="S47" i="20" s="1"/>
  <c r="R46" i="20"/>
  <c r="R47" i="20" s="1"/>
  <c r="Q46" i="20"/>
  <c r="Q47" i="20" s="1"/>
  <c r="P46" i="20"/>
  <c r="P47" i="20" s="1"/>
  <c r="O46" i="20"/>
  <c r="O47" i="20" s="1"/>
  <c r="N46" i="20"/>
  <c r="N47" i="20" s="1"/>
  <c r="M46" i="20"/>
  <c r="M47" i="20" s="1"/>
  <c r="L46" i="20"/>
  <c r="L47" i="20" s="1"/>
  <c r="K46" i="20"/>
  <c r="K47" i="20" s="1"/>
  <c r="J46" i="20"/>
  <c r="J47" i="20" s="1"/>
  <c r="I46" i="20"/>
  <c r="I47" i="20" s="1"/>
  <c r="H46" i="20"/>
  <c r="H47" i="20" s="1"/>
  <c r="G46" i="20"/>
  <c r="G47" i="20" s="1"/>
  <c r="F46" i="20"/>
  <c r="F47" i="20" s="1"/>
  <c r="E46" i="20"/>
  <c r="E47" i="20" s="1"/>
  <c r="D46" i="20"/>
  <c r="D47" i="20" s="1"/>
  <c r="C46" i="20"/>
  <c r="C47" i="20" s="1"/>
  <c r="B46" i="20"/>
  <c r="B47" i="20" s="1"/>
  <c r="U22" i="20"/>
  <c r="U23" i="20" s="1"/>
  <c r="T22" i="20"/>
  <c r="T23" i="20" s="1"/>
  <c r="S22" i="20"/>
  <c r="S23" i="20" s="1"/>
  <c r="R22" i="20"/>
  <c r="R23" i="20" s="1"/>
  <c r="Q22" i="20"/>
  <c r="Q23" i="20" s="1"/>
  <c r="P22" i="20"/>
  <c r="P23" i="20" s="1"/>
  <c r="O22" i="20"/>
  <c r="O23" i="20" s="1"/>
  <c r="N22" i="20"/>
  <c r="N23" i="20" s="1"/>
  <c r="M22" i="20"/>
  <c r="M23" i="20" s="1"/>
  <c r="L22" i="20"/>
  <c r="L23" i="20" s="1"/>
  <c r="K22" i="20"/>
  <c r="K23" i="20" s="1"/>
  <c r="J22" i="20"/>
  <c r="J23" i="20" s="1"/>
  <c r="I22" i="20"/>
  <c r="I23" i="20" s="1"/>
  <c r="H22" i="20"/>
  <c r="H23" i="20" s="1"/>
  <c r="G22" i="20"/>
  <c r="G23" i="20" s="1"/>
  <c r="F22" i="20"/>
  <c r="F23" i="20" s="1"/>
  <c r="E22" i="20"/>
  <c r="E23" i="20" s="1"/>
  <c r="D22" i="20"/>
  <c r="D23" i="20" s="1"/>
  <c r="C22" i="20"/>
  <c r="C23" i="20" s="1"/>
  <c r="B22" i="20"/>
  <c r="B23" i="20" s="1"/>
  <c r="T17" i="13"/>
  <c r="T16" i="13"/>
  <c r="V48" i="17"/>
  <c r="V47" i="17"/>
  <c r="V41" i="17"/>
  <c r="V40" i="17"/>
  <c r="V33" i="17"/>
  <c r="V34" i="17"/>
  <c r="V24" i="17"/>
  <c r="V23" i="17"/>
  <c r="V17" i="17"/>
  <c r="V16" i="17"/>
  <c r="V9" i="17"/>
  <c r="V10" i="17"/>
  <c r="U17" i="13" l="1"/>
  <c r="U16" i="13"/>
  <c r="U15" i="13" s="1"/>
  <c r="V17" i="13"/>
  <c r="V16" i="13"/>
  <c r="V15" i="13" s="1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X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V32" i="17"/>
  <c r="V8" i="17"/>
  <c r="V39" i="17"/>
  <c r="V15" i="17"/>
  <c r="V46" i="17"/>
  <c r="V22" i="17"/>
  <c r="B48" i="16" l="1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</calcChain>
</file>

<file path=xl/sharedStrings.xml><?xml version="1.0" encoding="utf-8"?>
<sst xmlns="http://schemas.openxmlformats.org/spreadsheetml/2006/main" count="671" uniqueCount="121">
  <si>
    <t>El Baix Maestrat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</si>
  <si>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</si>
  <si>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</si>
  <si>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</si>
  <si>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1999-2022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</si>
  <si>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</si>
  <si>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</si>
  <si>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</si>
  <si>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</si>
  <si>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</si>
  <si>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</si>
  <si>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</si>
  <si>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</si>
  <si>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</si>
  <si>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</si>
  <si>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</si>
  <si>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</si>
  <si>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</si>
  <si>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</si>
  <si>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</si>
  <si>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</si>
  <si>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</si>
  <si>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</si>
  <si>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</si>
  <si>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</si>
  <si>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</si>
  <si>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</si>
  <si>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</si>
  <si>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</si>
  <si>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</si>
  <si>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</si>
  <si>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</si>
  <si>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</si>
  <si>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</si>
  <si>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</si>
  <si>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</si>
  <si>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</si>
  <si>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</si>
  <si>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</si>
  <si>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</si>
  <si>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</si>
  <si>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</si>
  <si>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</si>
  <si>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</si>
  <si>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</si>
  <si>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</si>
  <si>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</si>
  <si>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</si>
  <si>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</si>
  <si>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</si>
  <si>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</si>
  <si>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</si>
  <si>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</si>
  <si>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</si>
  <si>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</si>
  <si>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</si>
  <si>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</si>
  <si>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</si>
  <si>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</si>
  <si>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</si>
  <si>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 Nacionalidad española o extranjera. Evolución 2000-2022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</si>
  <si>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</si>
  <si>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</si>
  <si>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</si>
  <si>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</si>
  <si>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</si>
  <si>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</si>
  <si>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</si>
  <si>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</si>
  <si>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</si>
  <si>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</si>
  <si>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</si>
  <si>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</si>
  <si>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</si>
  <si>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</si>
  <si>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</si>
  <si>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</si>
  <si>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</si>
  <si>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</si>
  <si>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</si>
  <si>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</si>
  <si>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</si>
  <si>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</si>
  <si>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</si>
  <si>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</si>
  <si>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</si>
  <si>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</si>
  <si>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</si>
  <si>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</si>
  <si>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</si>
  <si>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</si>
  <si>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</si>
  <si>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</si>
  <si>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</si>
  <si>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</si>
  <si>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</si>
  <si>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</si>
  <si>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Bélgica</t>
  </si>
  <si>
    <t>Francia</t>
  </si>
  <si>
    <t>Italia</t>
  </si>
  <si>
    <t>Portugal</t>
  </si>
  <si>
    <t>Reino Unido</t>
  </si>
  <si>
    <t>Rumanía</t>
  </si>
  <si>
    <t>Moldavia</t>
  </si>
  <si>
    <t>-</t>
  </si>
  <si>
    <t>Rusia</t>
  </si>
  <si>
    <t>Ucrania</t>
  </si>
  <si>
    <t>Marruecos</t>
  </si>
  <si>
    <t>Argentina</t>
  </si>
  <si>
    <t>Colombia</t>
  </si>
  <si>
    <t>Ecuador</t>
  </si>
  <si>
    <t>Uruguay</t>
  </si>
  <si>
    <t>Pakistán</t>
  </si>
  <si>
    <t>Total 16 países</t>
  </si>
  <si>
    <t>Resto de países</t>
  </si>
  <si>
    <t>Nota: Esta tabla ha sido diseñada en base a los 14 principales países de nacimiento (con base 2008) + Rusia y Pakistán (en lugar de Suiza y Brasil)</t>
  </si>
  <si>
    <t>9. Residentes con nacionalidad extranjera, según las 16 principales nacionalidades. Evolución 2002-2022 (datos absolutos)</t>
  </si>
  <si>
    <t>Nota: Esta tabla ha sido diseñada en base a las 15 principales nacionalidades (con base 2008) + Pakistán (en lugar de Bulgaria)</t>
  </si>
  <si>
    <t>10. Total de nacimientos según la nacionalidad de la madre. Evolución 2002-2019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</si>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</sst>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Calibri"/>
    </font>
    <font>
      <b/>
      <sz val="12"/>
      <color indexed="8"/>
      <name val="Calibri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6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7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5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2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7" xfId="0" applyFont="1" applyBorder="1"/>
    <xf numFmtId="0" fontId="8" fillId="3" borderId="16" xfId="2" applyFont="1" applyFill="1" applyBorder="1" applyAlignment="1">
      <alignment horizontal="left" wrapText="1"/>
    </xf>
    <xf numFmtId="0" fontId="8" fillId="3" borderId="18" xfId="2" applyFont="1" applyFill="1" applyBorder="1" applyAlignment="1">
      <alignment horizontal="left" wrapText="1"/>
    </xf>
    <xf numFmtId="0" fontId="8" fillId="3" borderId="21" xfId="2" applyFont="1" applyFill="1" applyBorder="1" applyAlignment="1">
      <alignment horizontal="left" wrapText="1"/>
    </xf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4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9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7" fillId="4" borderId="23" xfId="2" applyFont="1" applyFill="1" applyBorder="1" applyAlignment="1">
      <alignment horizontal="center" vertical="center" wrapText="1"/>
    </xf>
    <xf numFmtId="10" fontId="9" fillId="0" borderId="26" xfId="1" applyNumberFormat="1" applyFont="1" applyBorder="1"/>
    <xf numFmtId="3" fontId="19" fillId="0" borderId="0" xfId="0" applyNumberFormat="1" applyFont="1" applyAlignment="1">
      <alignment wrapText="1"/>
    </xf>
    <xf numFmtId="0" fontId="20" fillId="4" borderId="27" xfId="2" applyFont="1" applyFill="1" applyBorder="1" applyAlignment="1">
      <alignment horizontal="center" vertical="center" wrapText="1"/>
    </xf>
    <xf numFmtId="3" fontId="19" fillId="0" borderId="9" xfId="0" applyNumberFormat="1" applyFont="1" applyBorder="1" applyAlignment="1">
      <alignment wrapText="1"/>
    </xf>
    <xf numFmtId="3" fontId="19" fillId="3" borderId="11" xfId="0" applyNumberFormat="1" applyFont="1" applyFill="1" applyBorder="1" applyAlignment="1">
      <alignment wrapText="1"/>
    </xf>
    <xf numFmtId="0" fontId="20" fillId="4" borderId="28" xfId="2" applyFont="1" applyFill="1" applyBorder="1" applyAlignment="1">
      <alignment horizontal="center" vertical="center" wrapText="1"/>
    </xf>
    <xf numFmtId="10" fontId="9" fillId="0" borderId="26" xfId="1" applyNumberFormat="1" applyFont="1" applyBorder="1" applyAlignment="1">
      <alignment wrapText="1"/>
    </xf>
    <xf numFmtId="0" fontId="21" fillId="3" borderId="3" xfId="2" applyFont="1" applyFill="1" applyBorder="1" applyAlignment="1">
      <alignment horizontal="left" wrapText="1"/>
    </xf>
    <xf numFmtId="3" fontId="22" fillId="0" borderId="0" xfId="0" applyNumberFormat="1" applyFont="1" applyAlignment="1">
      <alignment wrapText="1"/>
    </xf>
    <xf numFmtId="0" fontId="23" fillId="5" borderId="3" xfId="2" applyFont="1" applyFill="1" applyBorder="1" applyAlignment="1">
      <alignment horizontal="left" wrapText="1"/>
    </xf>
    <xf numFmtId="3" fontId="22" fillId="5" borderId="0" xfId="0" applyNumberFormat="1" applyFont="1" applyFill="1" applyAlignment="1">
      <alignment wrapText="1"/>
    </xf>
    <xf numFmtId="3" fontId="24" fillId="3" borderId="11" xfId="0" applyNumberFormat="1" applyFont="1" applyFill="1" applyBorder="1" applyAlignment="1">
      <alignment wrapText="1"/>
    </xf>
    <xf numFmtId="0" fontId="7" fillId="4" borderId="29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0" fontId="7" fillId="4" borderId="29" xfId="2" applyFont="1" applyFill="1" applyBorder="1" applyAlignment="1">
      <alignment vertical="center" wrapText="1"/>
    </xf>
    <xf numFmtId="10" fontId="9" fillId="0" borderId="30" xfId="1" applyNumberFormat="1" applyFont="1" applyBorder="1" applyAlignment="1">
      <alignment vertical="center" wrapText="1"/>
    </xf>
    <xf numFmtId="3" fontId="19" fillId="5" borderId="0" xfId="0" applyNumberFormat="1" applyFont="1" applyFill="1" applyAlignment="1">
      <alignment wrapText="1"/>
    </xf>
    <xf numFmtId="3" fontId="9" fillId="5" borderId="0" xfId="0" applyNumberFormat="1" applyFont="1" applyFill="1" applyAlignment="1">
      <alignment wrapText="1"/>
    </xf>
    <xf numFmtId="0" fontId="20" fillId="4" borderId="31" xfId="2" applyFont="1" applyFill="1" applyBorder="1" applyAlignment="1">
      <alignment horizontal="center" vertical="center" wrapText="1"/>
    </xf>
    <xf numFmtId="0" fontId="23" fillId="4" borderId="28" xfId="2" applyFont="1" applyFill="1" applyBorder="1" applyAlignment="1">
      <alignment horizontal="center" vertical="center" wrapText="1"/>
    </xf>
    <xf numFmtId="0" fontId="23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32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2" fillId="3" borderId="9" xfId="0" applyNumberFormat="1" applyFont="1" applyFill="1" applyBorder="1" applyAlignment="1">
      <alignment wrapText="1"/>
    </xf>
    <xf numFmtId="10" fontId="22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2" fillId="0" borderId="0" xfId="0" applyNumberFormat="1" applyFont="1" applyAlignment="1">
      <alignment wrapText="1"/>
    </xf>
    <xf numFmtId="10" fontId="25" fillId="0" borderId="26" xfId="0" applyNumberFormat="1" applyFont="1" applyBorder="1" applyAlignment="1">
      <alignment wrapText="1"/>
    </xf>
    <xf numFmtId="10" fontId="22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  <xf numFmtId="0" fontId="5" fillId="2" borderId="0" xfId="7" quotePrefix="1" applyFill="1" applyAlignment="1">
      <alignment horizontal="left" wrapText="1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5" dataDxfId="104" headerRowBorderDxfId="102" tableBorderDxfId="103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101" dataCellStyle="Normal 2"/>
    <tableColumn id="21" xr3:uid="{30BB075C-5B6D-4EBE-A2BE-F544FC63D609}" name="1999" dataDxfId="100" dataCellStyle="Normal 2"/>
    <tableColumn id="22" xr3:uid="{6FB3F639-C65C-43CD-AE5D-05B335C0CF20}" name="2000" dataDxfId="99" dataCellStyle="Normal 2"/>
    <tableColumn id="23" xr3:uid="{4FDE798D-C27C-408B-B87A-ADF9E0E367E9}" name="2001" dataDxfId="98" dataCellStyle="Normal 2"/>
    <tableColumn id="2" xr3:uid="{00000000-0010-0000-0000-000002000000}" name="2002" dataDxfId="97"/>
    <tableColumn id="3" xr3:uid="{00000000-0010-0000-0000-000003000000}" name="2003" dataDxfId="96"/>
    <tableColumn id="4" xr3:uid="{00000000-0010-0000-0000-000004000000}" name="2004" dataDxfId="95"/>
    <tableColumn id="5" xr3:uid="{00000000-0010-0000-0000-000005000000}" name="2005" dataDxfId="94"/>
    <tableColumn id="6" xr3:uid="{00000000-0010-0000-0000-000006000000}" name="2006" dataDxfId="93"/>
    <tableColumn id="7" xr3:uid="{00000000-0010-0000-0000-000007000000}" name="2007" dataDxfId="92"/>
    <tableColumn id="8" xr3:uid="{00000000-0010-0000-0000-000008000000}" name="2008" dataDxfId="91"/>
    <tableColumn id="9" xr3:uid="{00000000-0010-0000-0000-000009000000}" name="2009" dataDxfId="90"/>
    <tableColumn id="10" xr3:uid="{00000000-0010-0000-0000-00000A000000}" name="2010" dataDxfId="89"/>
    <tableColumn id="11" xr3:uid="{00000000-0010-0000-0000-00000B000000}" name="2011" dataDxfId="88"/>
    <tableColumn id="12" xr3:uid="{00000000-0010-0000-0000-00000C000000}" name="2012" dataDxfId="87"/>
    <tableColumn id="13" xr3:uid="{00000000-0010-0000-0000-00000D000000}" name="2013" dataDxfId="86"/>
    <tableColumn id="14" xr3:uid="{00000000-0010-0000-0000-00000E000000}" name="2014" dataDxfId="85"/>
    <tableColumn id="15" xr3:uid="{00000000-0010-0000-0000-00000F000000}" name="2015" dataDxfId="84"/>
    <tableColumn id="16" xr3:uid="{00000000-0010-0000-0000-000010000000}" name="2016" dataDxfId="83"/>
    <tableColumn id="17" xr3:uid="{00000000-0010-0000-0000-000011000000}" name="2017" dataDxfId="82"/>
    <tableColumn id="18" xr3:uid="{00000000-0010-0000-0000-000012000000}" name="2018" dataDxfId="81"/>
    <tableColumn id="19" xr3:uid="{00000000-0010-0000-0000-000013000000}" name="2019" dataDxfId="80"/>
    <tableColumn id="20" xr3:uid="{00000000-0010-0000-0000-000014000000}" name="2020" dataDxfId="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0898913-6F98-4305-BCF3-5178C12581FB}" name="Tabla17" displayName="Tabla17" ref="A49:Y59" totalsRowShown="0" headerRowDxfId="78" dataDxfId="77" headerRowBorderDxfId="75" tableBorderDxfId="76" headerRowCellStyle="Normal 2">
  <autoFilter ref="A49:Y59" xr:uid="{20898913-6F98-4305-BCF3-5178C12581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DC8B02B3-748F-4F58-B3FF-83BA49363883}" name="Ambos sexos" dataDxfId="74" dataCellStyle="Normal 2"/>
    <tableColumn id="22" xr3:uid="{338FBD4D-E66C-41A9-A6C0-AFA1A436F542}" name="1999" dataDxfId="73" dataCellStyle="Normal 2">
      <calculatedColumnFormula>B8/B8</calculatedColumnFormula>
    </tableColumn>
    <tableColumn id="23" xr3:uid="{D6F8BA70-93D1-4F0E-AC39-6DBC1E04F819}" name="2000" dataDxfId="72" dataCellStyle="Normal 2"/>
    <tableColumn id="24" xr3:uid="{18E4DB1F-D6C5-4C9F-B3A9-F7169986D3D8}" name="2001" dataDxfId="71" dataCellStyle="Normal 2"/>
    <tableColumn id="2" xr3:uid="{9E23BAB9-EA38-4133-8C6C-AE345C2EDCB4}" name="2002" dataDxfId="70"/>
    <tableColumn id="3" xr3:uid="{EFB937B7-1A05-4119-AC42-A45FAE8479AB}" name="2003" dataDxfId="69"/>
    <tableColumn id="4" xr3:uid="{2C61609C-8815-4D7F-9BEC-E9F4F95BEBBA}" name="2004" dataDxfId="68"/>
    <tableColumn id="5" xr3:uid="{3A587C1D-E000-458D-A897-EB0F88E65FC0}" name="2005" dataDxfId="67"/>
    <tableColumn id="6" xr3:uid="{FEFB7639-EA4C-4B38-BEC1-B696D2AAFCE3}" name="2006" dataDxfId="66"/>
    <tableColumn id="7" xr3:uid="{D6CE8E9F-639B-41B3-95C0-0065F9E93CCD}" name="2007" dataDxfId="65"/>
    <tableColumn id="8" xr3:uid="{B8FEDE81-E8DB-4272-8506-375442321FD9}" name="2008" dataDxfId="64"/>
    <tableColumn id="9" xr3:uid="{954B397D-E00F-4504-B912-E653590E704F}" name="2009" dataDxfId="63"/>
    <tableColumn id="10" xr3:uid="{97E44A6D-A215-4FF8-8BA8-BF0CBE57343A}" name="2010" dataDxfId="62"/>
    <tableColumn id="11" xr3:uid="{9CED6543-C3DA-4F96-99E3-925396AF30D1}" name="2011" dataDxfId="61"/>
    <tableColumn id="12" xr3:uid="{A95F2128-FBF7-4889-91B5-8FD365CD2700}" name="2012" dataDxfId="60"/>
    <tableColumn id="13" xr3:uid="{33B6B091-0B1D-411D-97B3-F0F2D8AA2F6F}" name="2013" dataDxfId="59"/>
    <tableColumn id="14" xr3:uid="{58412BE6-BBA1-437A-B0C5-2F7D60D90820}" name="2014" dataDxfId="58"/>
    <tableColumn id="15" xr3:uid="{6ACAB199-037C-4007-BB04-A976E4A63C65}" name="2015" dataDxfId="57"/>
    <tableColumn id="16" xr3:uid="{0DEAD16C-7121-430D-8C12-40FBF4BCC493}" name="2016" dataDxfId="56"/>
    <tableColumn id="17" xr3:uid="{8C4AC2D9-7346-44F2-A68E-E46B23EB95D8}" name="2017" dataDxfId="55"/>
    <tableColumn id="18" xr3:uid="{A399C4C7-E30B-4C94-81BC-4D6303AFA225}" name="2018" dataDxfId="54"/>
    <tableColumn id="19" xr3:uid="{42C280E0-B14A-4105-94CE-43E48B3A1C0B}" name="2019" dataDxfId="53"/>
    <tableColumn id="20" xr3:uid="{B57144C7-3E0D-471D-BF36-8D4903D39008}" name="2020" dataDxfId="52"/>
    <tableColumn id="21" xr3:uid="{4D00E154-E6CB-47D2-9598-D4D0DB89AE8C}" name="2021" dataDxfId="51"/>
    <tableColumn id="25" xr3:uid="{43D4EC9B-A042-4421-A0E9-FD48C6776D6E}" name="2022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U26" totalsRowShown="0" headerRowDxfId="49" dataDxfId="48" headerRowBorderDxfId="46" tableBorderDxfId="47" headerRowCellStyle="Normal 2">
  <autoFilter ref="A5:U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Ambos sexos" dataDxfId="45" dataCellStyle="Normal 2"/>
    <tableColumn id="2" xr3:uid="{00000000-0010-0000-0100-000002000000}" name="2002" dataDxfId="44"/>
    <tableColumn id="3" xr3:uid="{00000000-0010-0000-0100-000003000000}" name="2003" dataDxfId="43"/>
    <tableColumn id="4" xr3:uid="{00000000-0010-0000-0100-000004000000}" name="2004" dataDxfId="42"/>
    <tableColumn id="5" xr3:uid="{00000000-0010-0000-0100-000005000000}" name="2005" dataDxfId="41"/>
    <tableColumn id="6" xr3:uid="{00000000-0010-0000-0100-000006000000}" name="2006" dataDxfId="40"/>
    <tableColumn id="7" xr3:uid="{00000000-0010-0000-0100-000007000000}" name="2007" dataDxfId="39"/>
    <tableColumn id="8" xr3:uid="{00000000-0010-0000-0100-000008000000}" name="2008" dataDxfId="38"/>
    <tableColumn id="9" xr3:uid="{00000000-0010-0000-0100-000009000000}" name="2009" dataDxfId="37"/>
    <tableColumn id="10" xr3:uid="{00000000-0010-0000-0100-00000A000000}" name="2010" dataDxfId="36"/>
    <tableColumn id="11" xr3:uid="{00000000-0010-0000-0100-00000B000000}" name="2011" dataDxfId="35"/>
    <tableColumn id="12" xr3:uid="{00000000-0010-0000-0100-00000C000000}" name="2012" dataDxfId="34"/>
    <tableColumn id="13" xr3:uid="{00000000-0010-0000-0100-00000D000000}" name="2013" dataDxfId="33"/>
    <tableColumn id="14" xr3:uid="{00000000-0010-0000-0100-00000E000000}" name="2014" dataDxfId="32"/>
    <tableColumn id="15" xr3:uid="{00000000-0010-0000-0100-00000F000000}" name="2015" dataDxfId="31"/>
    <tableColumn id="16" xr3:uid="{00000000-0010-0000-0100-000010000000}" name="2016" dataDxfId="30"/>
    <tableColumn id="17" xr3:uid="{00000000-0010-0000-0100-000011000000}" name="2017" dataDxfId="29"/>
    <tableColumn id="18" xr3:uid="{00000000-0010-0000-0100-000012000000}" name="2018" dataDxfId="28"/>
    <tableColumn id="19" xr3:uid="{00000000-0010-0000-0100-000013000000}" name="2019" dataDxfId="27"/>
    <tableColumn id="20" xr3:uid="{00000000-0010-0000-0100-000014000000}" name="2020" dataDxfId="26"/>
    <tableColumn id="21" xr3:uid="{40C1E26E-5763-4FD2-BB3A-A76A0B9227DD}" name="2021" dataDxfId="2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U26" totalsRowShown="0" headerRowDxfId="24" dataDxfId="23" headerRowBorderDxfId="21" tableBorderDxfId="22" headerRowCellStyle="Normal 2">
  <autoFilter ref="A5:U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200-000001000000}" name="Ambos sexos" dataDxfId="20" dataCellStyle="Normal 2"/>
    <tableColumn id="2" xr3:uid="{00000000-0010-0000-0200-000002000000}" name="2002" dataDxfId="19"/>
    <tableColumn id="3" xr3:uid="{00000000-0010-0000-0200-000003000000}" name="2003" dataDxfId="18"/>
    <tableColumn id="4" xr3:uid="{00000000-0010-0000-0200-000004000000}" name="2004" dataDxfId="17"/>
    <tableColumn id="5" xr3:uid="{00000000-0010-0000-0200-000005000000}" name="2005" dataDxfId="16"/>
    <tableColumn id="6" xr3:uid="{00000000-0010-0000-0200-000006000000}" name="2006" dataDxfId="15"/>
    <tableColumn id="7" xr3:uid="{00000000-0010-0000-0200-000007000000}" name="2007" dataDxfId="14"/>
    <tableColumn id="8" xr3:uid="{00000000-0010-0000-0200-000008000000}" name="2008" dataDxfId="13"/>
    <tableColumn id="9" xr3:uid="{00000000-0010-0000-0200-000009000000}" name="2009" dataDxfId="12"/>
    <tableColumn id="10" xr3:uid="{00000000-0010-0000-0200-00000A000000}" name="2010" dataDxfId="11"/>
    <tableColumn id="11" xr3:uid="{00000000-0010-0000-0200-00000B000000}" name="2011" dataDxfId="10"/>
    <tableColumn id="12" xr3:uid="{00000000-0010-0000-0200-00000C000000}" name="2012" dataDxfId="9"/>
    <tableColumn id="13" xr3:uid="{00000000-0010-0000-0200-00000D000000}" name="2013" dataDxfId="8"/>
    <tableColumn id="14" xr3:uid="{00000000-0010-0000-0200-00000E000000}" name="2014" dataDxfId="7"/>
    <tableColumn id="15" xr3:uid="{00000000-0010-0000-0200-00000F000000}" name="2015" dataDxfId="6"/>
    <tableColumn id="16" xr3:uid="{00000000-0010-0000-0200-000010000000}" name="2016" dataDxfId="5"/>
    <tableColumn id="17" xr3:uid="{00000000-0010-0000-0200-000011000000}" name="2017" dataDxfId="4"/>
    <tableColumn id="18" xr3:uid="{00000000-0010-0000-0200-000012000000}" name="2018" dataDxfId="3"/>
    <tableColumn id="19" xr3:uid="{00000000-0010-0000-0200-000013000000}" name="2019" dataDxfId="2"/>
    <tableColumn id="20" xr3:uid="{00000000-0010-0000-0200-000014000000}" name="2020" dataDxfId="1"/>
    <tableColumn id="21" xr3:uid="{C48023B9-E772-4168-9FDC-88325FA33F2A}" name="202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T42" sqref="T42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>
      <selection activeCell="H12" sqref="H12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95</v>
      </c>
      <c r="B2" s="10"/>
      <c r="C2" s="10"/>
      <c r="D2" s="10"/>
      <c r="E2" s="11"/>
    </row>
    <row r="5" spans="1:22" ht="18" customHeight="1">
      <c r="A5" s="58" t="s">
        <v>14</v>
      </c>
      <c r="B5" s="92" t="s">
        <v>18</v>
      </c>
      <c r="C5" s="92" t="s">
        <v>19</v>
      </c>
      <c r="D5" s="92" t="s">
        <v>20</v>
      </c>
      <c r="E5" s="92" t="s">
        <v>21</v>
      </c>
      <c r="F5" s="92" t="s">
        <v>22</v>
      </c>
      <c r="G5" s="92" t="s">
        <v>23</v>
      </c>
      <c r="H5" s="92" t="s">
        <v>24</v>
      </c>
      <c r="I5" s="92" t="s">
        <v>25</v>
      </c>
      <c r="J5" s="92" t="s">
        <v>26</v>
      </c>
      <c r="K5" s="92" t="s">
        <v>27</v>
      </c>
      <c r="L5" s="92" t="s">
        <v>28</v>
      </c>
      <c r="M5" s="92" t="s">
        <v>29</v>
      </c>
      <c r="N5" s="92" t="s">
        <v>30</v>
      </c>
      <c r="O5" s="92" t="s">
        <v>31</v>
      </c>
      <c r="P5" s="92" t="s">
        <v>32</v>
      </c>
      <c r="Q5" s="92" t="s">
        <v>33</v>
      </c>
      <c r="R5" s="92" t="s">
        <v>34</v>
      </c>
      <c r="S5" s="92" t="s">
        <v>35</v>
      </c>
      <c r="T5" s="92" t="s">
        <v>36</v>
      </c>
      <c r="U5" s="100" t="s">
        <v>37</v>
      </c>
      <c r="V5" s="103" t="s">
        <v>51</v>
      </c>
    </row>
    <row r="6" spans="1:22" ht="18" customHeight="1">
      <c r="A6" s="93" t="s">
        <v>96</v>
      </c>
      <c r="B6" s="16">
        <v>937</v>
      </c>
      <c r="C6" s="16">
        <v>1043</v>
      </c>
      <c r="D6" s="16">
        <v>815</v>
      </c>
      <c r="E6" s="16">
        <v>912</v>
      </c>
      <c r="F6" s="16">
        <v>1058</v>
      </c>
      <c r="G6" s="16">
        <v>1161</v>
      </c>
      <c r="H6" s="16">
        <v>1260</v>
      </c>
      <c r="I6" s="16">
        <v>1287</v>
      </c>
      <c r="J6" s="16">
        <v>1252</v>
      </c>
      <c r="K6" s="16">
        <v>1262</v>
      </c>
      <c r="L6" s="16">
        <v>1323</v>
      </c>
      <c r="M6" s="16">
        <v>1239</v>
      </c>
      <c r="N6" s="16">
        <v>864</v>
      </c>
      <c r="O6" s="16">
        <v>809</v>
      </c>
      <c r="P6" s="16">
        <v>746</v>
      </c>
      <c r="Q6" s="16">
        <v>698</v>
      </c>
      <c r="R6" s="16">
        <v>706</v>
      </c>
      <c r="S6" s="16">
        <v>657</v>
      </c>
      <c r="T6" s="16">
        <v>659</v>
      </c>
      <c r="U6" s="99">
        <v>677</v>
      </c>
      <c r="V6" s="101">
        <v>755</v>
      </c>
    </row>
    <row r="7" spans="1:22" ht="18" customHeight="1">
      <c r="A7" s="13" t="s">
        <v>97</v>
      </c>
      <c r="B7" s="16">
        <v>183</v>
      </c>
      <c r="C7" s="16">
        <v>207</v>
      </c>
      <c r="D7" s="16">
        <v>184</v>
      </c>
      <c r="E7" s="16">
        <v>217</v>
      </c>
      <c r="F7" s="16">
        <v>251</v>
      </c>
      <c r="G7" s="16">
        <v>263</v>
      </c>
      <c r="H7" s="16">
        <v>281</v>
      </c>
      <c r="I7" s="16">
        <v>291</v>
      </c>
      <c r="J7" s="16">
        <v>294</v>
      </c>
      <c r="K7" s="16">
        <v>310</v>
      </c>
      <c r="L7" s="16">
        <v>318</v>
      </c>
      <c r="M7" s="16">
        <v>304</v>
      </c>
      <c r="N7" s="16">
        <v>224</v>
      </c>
      <c r="O7" s="16">
        <v>232</v>
      </c>
      <c r="P7" s="16">
        <v>226</v>
      </c>
      <c r="Q7" s="16">
        <v>221</v>
      </c>
      <c r="R7" s="16">
        <v>231</v>
      </c>
      <c r="S7" s="16">
        <v>236</v>
      </c>
      <c r="T7" s="16">
        <v>253</v>
      </c>
      <c r="U7" s="99">
        <v>255</v>
      </c>
      <c r="V7" s="99">
        <v>262</v>
      </c>
    </row>
    <row r="8" spans="1:22" ht="18" customHeight="1">
      <c r="A8" s="13" t="s">
        <v>98</v>
      </c>
      <c r="B8" s="16">
        <v>758</v>
      </c>
      <c r="C8" s="16">
        <v>791</v>
      </c>
      <c r="D8" s="16">
        <v>697</v>
      </c>
      <c r="E8" s="16">
        <v>745</v>
      </c>
      <c r="F8" s="16">
        <v>836</v>
      </c>
      <c r="G8" s="16">
        <v>903</v>
      </c>
      <c r="H8" s="16">
        <v>963</v>
      </c>
      <c r="I8" s="16">
        <v>983</v>
      </c>
      <c r="J8" s="16">
        <v>996</v>
      </c>
      <c r="K8" s="16">
        <v>1018</v>
      </c>
      <c r="L8" s="16">
        <v>1044</v>
      </c>
      <c r="M8" s="16">
        <v>1002</v>
      </c>
      <c r="N8" s="16">
        <v>829</v>
      </c>
      <c r="O8" s="16">
        <v>821</v>
      </c>
      <c r="P8" s="16">
        <v>855</v>
      </c>
      <c r="Q8" s="16">
        <v>833</v>
      </c>
      <c r="R8" s="16">
        <v>833</v>
      </c>
      <c r="S8" s="16">
        <v>860</v>
      </c>
      <c r="T8" s="16">
        <v>877</v>
      </c>
      <c r="U8" s="99">
        <v>944</v>
      </c>
      <c r="V8" s="99">
        <v>1001</v>
      </c>
    </row>
    <row r="9" spans="1:22" ht="18" customHeight="1">
      <c r="A9" s="13" t="s">
        <v>99</v>
      </c>
      <c r="B9" s="16">
        <v>135</v>
      </c>
      <c r="C9" s="16">
        <v>158</v>
      </c>
      <c r="D9" s="16">
        <v>178</v>
      </c>
      <c r="E9" s="16">
        <v>203</v>
      </c>
      <c r="F9" s="16">
        <v>234</v>
      </c>
      <c r="G9" s="16">
        <v>269</v>
      </c>
      <c r="H9" s="16">
        <v>304</v>
      </c>
      <c r="I9" s="16">
        <v>312</v>
      </c>
      <c r="J9" s="16">
        <v>324</v>
      </c>
      <c r="K9" s="16">
        <v>321</v>
      </c>
      <c r="L9" s="16">
        <v>322</v>
      </c>
      <c r="M9" s="16">
        <v>293</v>
      </c>
      <c r="N9" s="16">
        <v>236</v>
      </c>
      <c r="O9" s="16">
        <v>227</v>
      </c>
      <c r="P9" s="16">
        <v>238</v>
      </c>
      <c r="Q9" s="16">
        <v>243</v>
      </c>
      <c r="R9" s="16">
        <v>260</v>
      </c>
      <c r="S9" s="16">
        <v>270</v>
      </c>
      <c r="T9" s="16">
        <v>278</v>
      </c>
      <c r="U9" s="99">
        <v>298</v>
      </c>
      <c r="V9" s="99">
        <v>303</v>
      </c>
    </row>
    <row r="10" spans="1:22" ht="18" customHeight="1">
      <c r="A10" s="13" t="s">
        <v>100</v>
      </c>
      <c r="B10" s="16">
        <v>59</v>
      </c>
      <c r="C10" s="16">
        <v>68</v>
      </c>
      <c r="D10" s="16">
        <v>67</v>
      </c>
      <c r="E10" s="16">
        <v>85</v>
      </c>
      <c r="F10" s="16">
        <v>147</v>
      </c>
      <c r="G10" s="16">
        <v>199</v>
      </c>
      <c r="H10" s="16">
        <v>276</v>
      </c>
      <c r="I10" s="16">
        <v>255</v>
      </c>
      <c r="J10" s="16">
        <v>253</v>
      </c>
      <c r="K10" s="16">
        <v>244</v>
      </c>
      <c r="L10" s="16">
        <v>246</v>
      </c>
      <c r="M10" s="16">
        <v>208</v>
      </c>
      <c r="N10" s="16">
        <v>149</v>
      </c>
      <c r="O10" s="16">
        <v>129</v>
      </c>
      <c r="P10" s="16">
        <v>121</v>
      </c>
      <c r="Q10" s="16">
        <v>105</v>
      </c>
      <c r="R10" s="16">
        <v>106</v>
      </c>
      <c r="S10" s="16">
        <v>109</v>
      </c>
      <c r="T10" s="16">
        <v>111</v>
      </c>
      <c r="U10" s="99">
        <v>112</v>
      </c>
      <c r="V10" s="99">
        <v>117</v>
      </c>
    </row>
    <row r="11" spans="1:22" ht="18" customHeight="1">
      <c r="A11" s="13" t="s">
        <v>101</v>
      </c>
      <c r="B11" s="16">
        <v>341</v>
      </c>
      <c r="C11" s="16">
        <v>453</v>
      </c>
      <c r="D11" s="16">
        <v>607</v>
      </c>
      <c r="E11" s="16">
        <v>795</v>
      </c>
      <c r="F11" s="16">
        <v>970</v>
      </c>
      <c r="G11" s="16">
        <v>1169</v>
      </c>
      <c r="H11" s="16">
        <v>1278</v>
      </c>
      <c r="I11" s="16">
        <v>1354</v>
      </c>
      <c r="J11" s="16">
        <v>1333</v>
      </c>
      <c r="K11" s="16">
        <v>1355</v>
      </c>
      <c r="L11" s="16">
        <v>1384</v>
      </c>
      <c r="M11" s="16">
        <v>1356</v>
      </c>
      <c r="N11" s="16">
        <v>867</v>
      </c>
      <c r="O11" s="16">
        <v>817</v>
      </c>
      <c r="P11" s="16">
        <v>714</v>
      </c>
      <c r="Q11" s="16">
        <v>647</v>
      </c>
      <c r="R11" s="16">
        <v>601</v>
      </c>
      <c r="S11" s="16">
        <v>602</v>
      </c>
      <c r="T11" s="16">
        <v>624</v>
      </c>
      <c r="U11" s="99">
        <v>665</v>
      </c>
      <c r="V11" s="99">
        <v>686</v>
      </c>
    </row>
    <row r="12" spans="1:22" ht="18" customHeight="1">
      <c r="A12" s="13" t="s">
        <v>102</v>
      </c>
      <c r="B12" s="16">
        <v>471</v>
      </c>
      <c r="C12" s="16">
        <v>857</v>
      </c>
      <c r="D12" s="16">
        <v>1275</v>
      </c>
      <c r="E12" s="16">
        <v>1931</v>
      </c>
      <c r="F12" s="16">
        <v>2616</v>
      </c>
      <c r="G12" s="16">
        <v>3466</v>
      </c>
      <c r="H12" s="16">
        <v>4355</v>
      </c>
      <c r="I12" s="16">
        <v>4495</v>
      </c>
      <c r="J12" s="16">
        <v>4621</v>
      </c>
      <c r="K12" s="16">
        <v>4722</v>
      </c>
      <c r="L12" s="16">
        <v>4854</v>
      </c>
      <c r="M12" s="16">
        <v>4653</v>
      </c>
      <c r="N12" s="16">
        <v>3937</v>
      </c>
      <c r="O12" s="16">
        <v>3788</v>
      </c>
      <c r="P12" s="16">
        <v>3710</v>
      </c>
      <c r="Q12" s="16">
        <v>3482</v>
      </c>
      <c r="R12" s="16">
        <v>3443</v>
      </c>
      <c r="S12" s="16">
        <v>3412</v>
      </c>
      <c r="T12" s="16">
        <v>3346</v>
      </c>
      <c r="U12" s="99">
        <v>3229</v>
      </c>
      <c r="V12" s="99">
        <v>3186</v>
      </c>
    </row>
    <row r="13" spans="1:22" ht="18" customHeight="1">
      <c r="A13" s="13" t="s">
        <v>103</v>
      </c>
      <c r="B13" s="16" t="s">
        <v>104</v>
      </c>
      <c r="C13" s="16" t="s">
        <v>104</v>
      </c>
      <c r="D13" s="16" t="s">
        <v>104</v>
      </c>
      <c r="E13" s="16">
        <v>211</v>
      </c>
      <c r="F13" s="16">
        <v>277</v>
      </c>
      <c r="G13" s="16">
        <v>316</v>
      </c>
      <c r="H13" s="16">
        <v>442</v>
      </c>
      <c r="I13" s="16">
        <v>501</v>
      </c>
      <c r="J13" s="16">
        <v>507</v>
      </c>
      <c r="K13" s="16">
        <v>487</v>
      </c>
      <c r="L13" s="16">
        <v>471</v>
      </c>
      <c r="M13" s="16">
        <v>495</v>
      </c>
      <c r="N13" s="16">
        <v>478</v>
      </c>
      <c r="O13" s="16">
        <v>474</v>
      </c>
      <c r="P13" s="16">
        <v>492</v>
      </c>
      <c r="Q13" s="16">
        <v>502</v>
      </c>
      <c r="R13" s="16">
        <v>521</v>
      </c>
      <c r="S13" s="16">
        <v>529</v>
      </c>
      <c r="T13" s="16">
        <v>542</v>
      </c>
      <c r="U13" s="99">
        <v>541</v>
      </c>
      <c r="V13" s="99">
        <v>548</v>
      </c>
    </row>
    <row r="14" spans="1:22" ht="18" customHeight="1">
      <c r="A14" s="13" t="s">
        <v>105</v>
      </c>
      <c r="B14" s="16">
        <v>91</v>
      </c>
      <c r="C14" s="16">
        <v>116</v>
      </c>
      <c r="D14" s="16">
        <v>139</v>
      </c>
      <c r="E14" s="16">
        <v>149</v>
      </c>
      <c r="F14" s="16">
        <v>127</v>
      </c>
      <c r="G14" s="16">
        <v>146</v>
      </c>
      <c r="H14" s="16">
        <v>201</v>
      </c>
      <c r="I14" s="16">
        <v>191</v>
      </c>
      <c r="J14" s="16">
        <v>173</v>
      </c>
      <c r="K14" s="16">
        <v>177</v>
      </c>
      <c r="L14" s="16">
        <v>185</v>
      </c>
      <c r="M14" s="16">
        <v>181</v>
      </c>
      <c r="N14" s="16">
        <v>177</v>
      </c>
      <c r="O14" s="16">
        <v>184</v>
      </c>
      <c r="P14" s="16">
        <v>189</v>
      </c>
      <c r="Q14" s="16">
        <v>196</v>
      </c>
      <c r="R14" s="16">
        <v>205</v>
      </c>
      <c r="S14" s="16">
        <v>235</v>
      </c>
      <c r="T14" s="16">
        <v>232</v>
      </c>
      <c r="U14" s="99">
        <v>224</v>
      </c>
      <c r="V14" s="99">
        <v>235</v>
      </c>
    </row>
    <row r="15" spans="1:22" ht="18" customHeight="1">
      <c r="A15" s="13" t="s">
        <v>106</v>
      </c>
      <c r="B15" s="16">
        <v>203</v>
      </c>
      <c r="C15" s="16">
        <v>277</v>
      </c>
      <c r="D15" s="16">
        <v>294</v>
      </c>
      <c r="E15" s="16">
        <v>339</v>
      </c>
      <c r="F15" s="16">
        <v>390</v>
      </c>
      <c r="G15" s="16">
        <v>393</v>
      </c>
      <c r="H15" s="16">
        <v>466</v>
      </c>
      <c r="I15" s="16">
        <v>458</v>
      </c>
      <c r="J15" s="16">
        <v>443</v>
      </c>
      <c r="K15" s="16">
        <v>446</v>
      </c>
      <c r="L15" s="16">
        <v>450</v>
      </c>
      <c r="M15" s="16">
        <v>435</v>
      </c>
      <c r="N15" s="16">
        <v>418</v>
      </c>
      <c r="O15" s="16">
        <v>435</v>
      </c>
      <c r="P15" s="16">
        <v>455</v>
      </c>
      <c r="Q15" s="16">
        <v>459</v>
      </c>
      <c r="R15" s="16">
        <v>459</v>
      </c>
      <c r="S15" s="16">
        <v>483</v>
      </c>
      <c r="T15" s="16">
        <v>502</v>
      </c>
      <c r="U15" s="99">
        <v>495</v>
      </c>
      <c r="V15" s="99">
        <v>497</v>
      </c>
    </row>
    <row r="16" spans="1:22" ht="18" customHeight="1">
      <c r="A16" s="13" t="s">
        <v>107</v>
      </c>
      <c r="B16" s="16">
        <v>2210</v>
      </c>
      <c r="C16" s="16">
        <v>2404</v>
      </c>
      <c r="D16" s="16">
        <v>2404</v>
      </c>
      <c r="E16" s="16">
        <v>2934</v>
      </c>
      <c r="F16" s="16">
        <v>3476</v>
      </c>
      <c r="G16" s="16">
        <v>3602</v>
      </c>
      <c r="H16" s="16">
        <v>4224</v>
      </c>
      <c r="I16" s="16">
        <v>4438</v>
      </c>
      <c r="J16" s="16">
        <v>4429</v>
      </c>
      <c r="K16" s="16">
        <v>4402</v>
      </c>
      <c r="L16" s="16">
        <v>4444</v>
      </c>
      <c r="M16" s="16">
        <v>4519</v>
      </c>
      <c r="N16" s="16">
        <v>4500</v>
      </c>
      <c r="O16" s="16">
        <v>4455</v>
      </c>
      <c r="P16" s="16">
        <v>4526</v>
      </c>
      <c r="Q16" s="16">
        <v>4571</v>
      </c>
      <c r="R16" s="16">
        <v>4759</v>
      </c>
      <c r="S16" s="16">
        <v>4969</v>
      </c>
      <c r="T16" s="16">
        <v>5308</v>
      </c>
      <c r="U16" s="99">
        <v>5543</v>
      </c>
      <c r="V16" s="99">
        <v>5905</v>
      </c>
    </row>
    <row r="17" spans="1:22" ht="18" customHeight="1">
      <c r="A17" s="13" t="s">
        <v>108</v>
      </c>
      <c r="B17" s="16">
        <v>185</v>
      </c>
      <c r="C17" s="16">
        <v>283</v>
      </c>
      <c r="D17" s="16">
        <v>322</v>
      </c>
      <c r="E17" s="16">
        <v>374</v>
      </c>
      <c r="F17" s="16">
        <v>410</v>
      </c>
      <c r="G17" s="16">
        <v>422</v>
      </c>
      <c r="H17" s="16">
        <v>459</v>
      </c>
      <c r="I17" s="16">
        <v>483</v>
      </c>
      <c r="J17" s="16">
        <v>493</v>
      </c>
      <c r="K17" s="16">
        <v>482</v>
      </c>
      <c r="L17" s="16">
        <v>481</v>
      </c>
      <c r="M17" s="16">
        <v>467</v>
      </c>
      <c r="N17" s="16">
        <v>422</v>
      </c>
      <c r="O17" s="16">
        <v>394</v>
      </c>
      <c r="P17" s="16">
        <v>384</v>
      </c>
      <c r="Q17" s="16">
        <v>389</v>
      </c>
      <c r="R17" s="16">
        <v>406</v>
      </c>
      <c r="S17" s="16">
        <v>436</v>
      </c>
      <c r="T17" s="16">
        <v>481</v>
      </c>
      <c r="U17" s="99">
        <v>488</v>
      </c>
      <c r="V17" s="99">
        <v>516</v>
      </c>
    </row>
    <row r="18" spans="1:22" ht="18" customHeight="1">
      <c r="A18" s="13" t="s">
        <v>109</v>
      </c>
      <c r="B18" s="16">
        <v>466</v>
      </c>
      <c r="C18" s="16">
        <v>597</v>
      </c>
      <c r="D18" s="16">
        <v>600</v>
      </c>
      <c r="E18" s="16">
        <v>622</v>
      </c>
      <c r="F18" s="16">
        <v>691</v>
      </c>
      <c r="G18" s="16">
        <v>705</v>
      </c>
      <c r="H18" s="16">
        <v>783</v>
      </c>
      <c r="I18" s="16">
        <v>817</v>
      </c>
      <c r="J18" s="16">
        <v>833</v>
      </c>
      <c r="K18" s="16">
        <v>823</v>
      </c>
      <c r="L18" s="16">
        <v>807</v>
      </c>
      <c r="M18" s="16">
        <v>817</v>
      </c>
      <c r="N18" s="16">
        <v>763</v>
      </c>
      <c r="O18" s="16">
        <v>740</v>
      </c>
      <c r="P18" s="16">
        <v>718</v>
      </c>
      <c r="Q18" s="16">
        <v>769</v>
      </c>
      <c r="R18" s="16">
        <v>828</v>
      </c>
      <c r="S18" s="16">
        <v>910</v>
      </c>
      <c r="T18" s="16">
        <v>1044</v>
      </c>
      <c r="U18" s="99">
        <v>1081</v>
      </c>
      <c r="V18" s="99">
        <v>1144</v>
      </c>
    </row>
    <row r="19" spans="1:22" ht="18" customHeight="1">
      <c r="A19" s="13" t="s">
        <v>110</v>
      </c>
      <c r="B19" s="16">
        <v>532</v>
      </c>
      <c r="C19" s="16">
        <v>766</v>
      </c>
      <c r="D19" s="16">
        <v>958</v>
      </c>
      <c r="E19" s="16">
        <v>1089</v>
      </c>
      <c r="F19" s="16">
        <v>1185</v>
      </c>
      <c r="G19" s="16">
        <v>1187</v>
      </c>
      <c r="H19" s="16">
        <v>1241</v>
      </c>
      <c r="I19" s="16">
        <v>1257</v>
      </c>
      <c r="J19" s="16">
        <v>1206</v>
      </c>
      <c r="K19" s="16">
        <v>1180</v>
      </c>
      <c r="L19" s="16">
        <v>1154</v>
      </c>
      <c r="M19" s="16">
        <v>1117</v>
      </c>
      <c r="N19" s="16">
        <v>1058</v>
      </c>
      <c r="O19" s="16">
        <v>968</v>
      </c>
      <c r="P19" s="16">
        <v>947</v>
      </c>
      <c r="Q19" s="16">
        <v>891</v>
      </c>
      <c r="R19" s="16">
        <v>890</v>
      </c>
      <c r="S19" s="16">
        <v>892</v>
      </c>
      <c r="T19" s="16">
        <v>906</v>
      </c>
      <c r="U19" s="99">
        <v>913</v>
      </c>
      <c r="V19" s="99">
        <v>913</v>
      </c>
    </row>
    <row r="20" spans="1:22" ht="18" customHeight="1">
      <c r="A20" s="13" t="s">
        <v>111</v>
      </c>
      <c r="B20" s="16">
        <v>89</v>
      </c>
      <c r="C20" s="16">
        <v>155</v>
      </c>
      <c r="D20" s="16">
        <v>224</v>
      </c>
      <c r="E20" s="16">
        <v>257</v>
      </c>
      <c r="F20" s="16">
        <v>271</v>
      </c>
      <c r="G20" s="16">
        <v>329</v>
      </c>
      <c r="H20" s="16">
        <v>379</v>
      </c>
      <c r="I20" s="16">
        <v>368</v>
      </c>
      <c r="J20" s="16">
        <v>361</v>
      </c>
      <c r="K20" s="16">
        <v>354</v>
      </c>
      <c r="L20" s="16">
        <v>365</v>
      </c>
      <c r="M20" s="16">
        <v>347</v>
      </c>
      <c r="N20" s="16">
        <v>322</v>
      </c>
      <c r="O20" s="16">
        <v>313</v>
      </c>
      <c r="P20" s="16">
        <v>296</v>
      </c>
      <c r="Q20" s="16">
        <v>294</v>
      </c>
      <c r="R20" s="16">
        <v>285</v>
      </c>
      <c r="S20" s="16">
        <v>290</v>
      </c>
      <c r="T20" s="16">
        <v>299</v>
      </c>
      <c r="U20" s="99">
        <v>317</v>
      </c>
      <c r="V20" s="99">
        <v>319</v>
      </c>
    </row>
    <row r="21" spans="1:22" ht="18" customHeight="1">
      <c r="A21" s="13" t="s">
        <v>112</v>
      </c>
      <c r="B21" s="16">
        <v>0</v>
      </c>
      <c r="C21" s="16">
        <v>0</v>
      </c>
      <c r="D21" s="16">
        <v>0</v>
      </c>
      <c r="E21" s="16">
        <v>2</v>
      </c>
      <c r="F21" s="16">
        <v>23</v>
      </c>
      <c r="G21" s="16">
        <v>31</v>
      </c>
      <c r="H21" s="16">
        <v>32</v>
      </c>
      <c r="I21" s="16">
        <v>56</v>
      </c>
      <c r="J21" s="16">
        <v>67</v>
      </c>
      <c r="K21" s="16">
        <v>84</v>
      </c>
      <c r="L21" s="16">
        <v>98</v>
      </c>
      <c r="M21" s="16">
        <v>115</v>
      </c>
      <c r="N21" s="16">
        <v>125</v>
      </c>
      <c r="O21" s="16">
        <v>136</v>
      </c>
      <c r="P21" s="16">
        <v>137</v>
      </c>
      <c r="Q21" s="16">
        <v>150</v>
      </c>
      <c r="R21" s="16">
        <v>203</v>
      </c>
      <c r="S21" s="16">
        <v>238</v>
      </c>
      <c r="T21" s="16">
        <v>276</v>
      </c>
      <c r="U21" s="99">
        <v>339</v>
      </c>
      <c r="V21" s="99">
        <v>399</v>
      </c>
    </row>
    <row r="22" spans="1:22" ht="18" customHeight="1">
      <c r="A22" s="107" t="s">
        <v>113</v>
      </c>
      <c r="B22" s="108">
        <f>SUM(B6:B21)</f>
        <v>6660</v>
      </c>
      <c r="C22" s="108">
        <f t="shared" ref="C22:U22" si="0">SUM(C6:C21)</f>
        <v>8175</v>
      </c>
      <c r="D22" s="108">
        <f t="shared" si="0"/>
        <v>8764</v>
      </c>
      <c r="E22" s="108">
        <f t="shared" si="0"/>
        <v>10865</v>
      </c>
      <c r="F22" s="108">
        <f t="shared" si="0"/>
        <v>12962</v>
      </c>
      <c r="G22" s="108">
        <f t="shared" si="0"/>
        <v>14561</v>
      </c>
      <c r="H22" s="108">
        <f t="shared" si="0"/>
        <v>16944</v>
      </c>
      <c r="I22" s="108">
        <f t="shared" si="0"/>
        <v>17546</v>
      </c>
      <c r="J22" s="108">
        <f t="shared" si="0"/>
        <v>17585</v>
      </c>
      <c r="K22" s="108">
        <f t="shared" si="0"/>
        <v>17667</v>
      </c>
      <c r="L22" s="108">
        <f t="shared" si="0"/>
        <v>17946</v>
      </c>
      <c r="M22" s="108">
        <f t="shared" si="0"/>
        <v>17548</v>
      </c>
      <c r="N22" s="108">
        <f t="shared" si="0"/>
        <v>15369</v>
      </c>
      <c r="O22" s="108">
        <f t="shared" si="0"/>
        <v>14922</v>
      </c>
      <c r="P22" s="108">
        <f t="shared" si="0"/>
        <v>14754</v>
      </c>
      <c r="Q22" s="108">
        <f t="shared" si="0"/>
        <v>14450</v>
      </c>
      <c r="R22" s="108">
        <f t="shared" si="0"/>
        <v>14736</v>
      </c>
      <c r="S22" s="108">
        <f t="shared" si="0"/>
        <v>15128</v>
      </c>
      <c r="T22" s="108">
        <f t="shared" si="0"/>
        <v>15738</v>
      </c>
      <c r="U22" s="108">
        <f t="shared" si="0"/>
        <v>16121</v>
      </c>
      <c r="V22" s="114">
        <f>SUM(V6:V21)</f>
        <v>16786</v>
      </c>
    </row>
    <row r="23" spans="1:22" ht="18" customHeight="1">
      <c r="A23" s="105" t="s">
        <v>114</v>
      </c>
      <c r="B23" s="106">
        <f>B24-B22</f>
        <v>1444</v>
      </c>
      <c r="C23" s="106">
        <f t="shared" ref="C23:U23" si="1">C24-C22</f>
        <v>1663</v>
      </c>
      <c r="D23" s="106">
        <f t="shared" si="1"/>
        <v>1624</v>
      </c>
      <c r="E23" s="106">
        <f t="shared" si="1"/>
        <v>1695</v>
      </c>
      <c r="F23" s="106">
        <f t="shared" si="1"/>
        <v>2006</v>
      </c>
      <c r="G23" s="106">
        <f t="shared" si="1"/>
        <v>2342</v>
      </c>
      <c r="H23" s="106">
        <f t="shared" si="1"/>
        <v>2811</v>
      </c>
      <c r="I23" s="106">
        <f t="shared" si="1"/>
        <v>2997</v>
      </c>
      <c r="J23" s="106">
        <f t="shared" si="1"/>
        <v>2958</v>
      </c>
      <c r="K23" s="106">
        <f t="shared" si="1"/>
        <v>3043</v>
      </c>
      <c r="L23" s="106">
        <f t="shared" si="1"/>
        <v>3079</v>
      </c>
      <c r="M23" s="106">
        <f t="shared" si="1"/>
        <v>3062</v>
      </c>
      <c r="N23" s="106">
        <f t="shared" si="1"/>
        <v>2724</v>
      </c>
      <c r="O23" s="106">
        <f t="shared" si="1"/>
        <v>2632</v>
      </c>
      <c r="P23" s="106">
        <f t="shared" si="1"/>
        <v>2584</v>
      </c>
      <c r="Q23" s="106">
        <f t="shared" si="1"/>
        <v>2564</v>
      </c>
      <c r="R23" s="106">
        <f t="shared" si="1"/>
        <v>2609</v>
      </c>
      <c r="S23" s="106">
        <f t="shared" si="1"/>
        <v>2701</v>
      </c>
      <c r="T23" s="106">
        <f t="shared" si="1"/>
        <v>2815</v>
      </c>
      <c r="U23" s="106">
        <f t="shared" si="1"/>
        <v>2894</v>
      </c>
      <c r="V23" s="99">
        <f>V24-V22</f>
        <v>3095</v>
      </c>
    </row>
    <row r="24" spans="1:22" ht="18" customHeight="1">
      <c r="A24" s="94" t="s">
        <v>38</v>
      </c>
      <c r="B24" s="61">
        <v>8104</v>
      </c>
      <c r="C24" s="61">
        <v>9838</v>
      </c>
      <c r="D24" s="61">
        <v>10388</v>
      </c>
      <c r="E24" s="61">
        <v>12560</v>
      </c>
      <c r="F24" s="61">
        <v>14968</v>
      </c>
      <c r="G24" s="61">
        <v>16903</v>
      </c>
      <c r="H24" s="61">
        <v>19755</v>
      </c>
      <c r="I24" s="61">
        <v>20543</v>
      </c>
      <c r="J24" s="61">
        <v>20543</v>
      </c>
      <c r="K24" s="61">
        <v>20710</v>
      </c>
      <c r="L24" s="61">
        <v>21025</v>
      </c>
      <c r="M24" s="61">
        <v>20610</v>
      </c>
      <c r="N24" s="61">
        <v>18093</v>
      </c>
      <c r="O24" s="61">
        <v>17554</v>
      </c>
      <c r="P24" s="61">
        <v>17338</v>
      </c>
      <c r="Q24" s="61">
        <v>17014</v>
      </c>
      <c r="R24" s="61">
        <v>17345</v>
      </c>
      <c r="S24" s="61">
        <v>17829</v>
      </c>
      <c r="T24" s="61">
        <v>18553</v>
      </c>
      <c r="U24" s="102">
        <v>19015</v>
      </c>
      <c r="V24" s="102">
        <v>19881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99"/>
      <c r="V25" s="99"/>
    </row>
    <row r="26" spans="1:22" s="60" customFormat="1" ht="18" customHeight="1">
      <c r="A26" s="5" t="s">
        <v>115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9"/>
      <c r="V26" s="99"/>
    </row>
    <row r="27" spans="1:22" ht="18" customHeight="1"/>
    <row r="28" spans="1:22" ht="18" customHeight="1"/>
    <row r="29" spans="1:22" ht="18" customHeight="1">
      <c r="A29" s="59" t="s">
        <v>48</v>
      </c>
      <c r="B29" s="92">
        <v>2002</v>
      </c>
      <c r="C29" s="92">
        <v>2003</v>
      </c>
      <c r="D29" s="92">
        <v>2004</v>
      </c>
      <c r="E29" s="92">
        <v>2005</v>
      </c>
      <c r="F29" s="92">
        <v>2006</v>
      </c>
      <c r="G29" s="92">
        <v>2007</v>
      </c>
      <c r="H29" s="92">
        <v>2008</v>
      </c>
      <c r="I29" s="92">
        <v>2009</v>
      </c>
      <c r="J29" s="92">
        <v>2010</v>
      </c>
      <c r="K29" s="92">
        <v>2011</v>
      </c>
      <c r="L29" s="92">
        <v>2012</v>
      </c>
      <c r="M29" s="92">
        <v>2013</v>
      </c>
      <c r="N29" s="92">
        <v>2014</v>
      </c>
      <c r="O29" s="92">
        <v>2015</v>
      </c>
      <c r="P29" s="92">
        <v>2016</v>
      </c>
      <c r="Q29" s="92">
        <v>2017</v>
      </c>
      <c r="R29" s="92">
        <v>2018</v>
      </c>
      <c r="S29" s="92">
        <v>2019</v>
      </c>
      <c r="T29" s="92">
        <v>2020</v>
      </c>
      <c r="U29" s="92">
        <v>2021</v>
      </c>
      <c r="V29" s="92">
        <v>2022</v>
      </c>
    </row>
    <row r="30" spans="1:22" ht="18" customHeight="1">
      <c r="A30" s="75" t="s">
        <v>96</v>
      </c>
      <c r="B30" s="16">
        <v>464</v>
      </c>
      <c r="C30" s="16">
        <v>517</v>
      </c>
      <c r="D30" s="16">
        <v>407</v>
      </c>
      <c r="E30" s="16">
        <v>458</v>
      </c>
      <c r="F30" s="16">
        <v>530</v>
      </c>
      <c r="G30" s="16">
        <v>594</v>
      </c>
      <c r="H30" s="16">
        <v>641</v>
      </c>
      <c r="I30" s="16">
        <v>651</v>
      </c>
      <c r="J30" s="16">
        <v>624</v>
      </c>
      <c r="K30" s="16">
        <v>625</v>
      </c>
      <c r="L30" s="16">
        <v>667</v>
      </c>
      <c r="M30" s="16">
        <v>615</v>
      </c>
      <c r="N30" s="16">
        <v>413</v>
      </c>
      <c r="O30" s="16">
        <v>382</v>
      </c>
      <c r="P30" s="16">
        <v>354</v>
      </c>
      <c r="Q30" s="16">
        <v>336</v>
      </c>
      <c r="R30" s="16">
        <v>343</v>
      </c>
      <c r="S30" s="16">
        <v>311</v>
      </c>
      <c r="T30" s="16">
        <v>317</v>
      </c>
      <c r="U30" s="16">
        <v>323</v>
      </c>
      <c r="V30" s="62">
        <v>358</v>
      </c>
    </row>
    <row r="31" spans="1:22" ht="18" customHeight="1">
      <c r="A31" s="74" t="s">
        <v>97</v>
      </c>
      <c r="B31" s="16">
        <v>89</v>
      </c>
      <c r="C31" s="16">
        <v>101</v>
      </c>
      <c r="D31" s="16">
        <v>85</v>
      </c>
      <c r="E31" s="16">
        <v>106</v>
      </c>
      <c r="F31" s="16">
        <v>125</v>
      </c>
      <c r="G31" s="16">
        <v>133</v>
      </c>
      <c r="H31" s="16">
        <v>142</v>
      </c>
      <c r="I31" s="16">
        <v>146</v>
      </c>
      <c r="J31" s="16">
        <v>143</v>
      </c>
      <c r="K31" s="16">
        <v>153</v>
      </c>
      <c r="L31" s="16">
        <v>154</v>
      </c>
      <c r="M31" s="16">
        <v>154</v>
      </c>
      <c r="N31" s="16">
        <v>109</v>
      </c>
      <c r="O31" s="16">
        <v>115</v>
      </c>
      <c r="P31" s="16">
        <v>109</v>
      </c>
      <c r="Q31" s="16">
        <v>105</v>
      </c>
      <c r="R31" s="16">
        <v>113</v>
      </c>
      <c r="S31" s="16">
        <v>117</v>
      </c>
      <c r="T31" s="16">
        <v>128</v>
      </c>
      <c r="U31" s="16">
        <v>124</v>
      </c>
      <c r="V31" s="16">
        <v>126</v>
      </c>
    </row>
    <row r="32" spans="1:22" ht="18" customHeight="1">
      <c r="A32" s="74" t="s">
        <v>98</v>
      </c>
      <c r="B32" s="16">
        <v>348</v>
      </c>
      <c r="C32" s="16">
        <v>359</v>
      </c>
      <c r="D32" s="16">
        <v>318</v>
      </c>
      <c r="E32" s="16">
        <v>346</v>
      </c>
      <c r="F32" s="16">
        <v>401</v>
      </c>
      <c r="G32" s="16">
        <v>428</v>
      </c>
      <c r="H32" s="16">
        <v>458</v>
      </c>
      <c r="I32" s="16">
        <v>469</v>
      </c>
      <c r="J32" s="16">
        <v>477</v>
      </c>
      <c r="K32" s="16">
        <v>483</v>
      </c>
      <c r="L32" s="16">
        <v>494</v>
      </c>
      <c r="M32" s="16">
        <v>462</v>
      </c>
      <c r="N32" s="16">
        <v>380</v>
      </c>
      <c r="O32" s="16">
        <v>369</v>
      </c>
      <c r="P32" s="16">
        <v>401</v>
      </c>
      <c r="Q32" s="16">
        <v>384</v>
      </c>
      <c r="R32" s="16">
        <v>372</v>
      </c>
      <c r="S32" s="16">
        <v>402</v>
      </c>
      <c r="T32" s="16">
        <v>406</v>
      </c>
      <c r="U32" s="16">
        <v>437</v>
      </c>
      <c r="V32" s="16">
        <v>474</v>
      </c>
    </row>
    <row r="33" spans="1:22" ht="18" customHeight="1">
      <c r="A33" s="74" t="s">
        <v>99</v>
      </c>
      <c r="B33" s="16">
        <v>79</v>
      </c>
      <c r="C33" s="16">
        <v>96</v>
      </c>
      <c r="D33" s="16">
        <v>108</v>
      </c>
      <c r="E33" s="16">
        <v>126</v>
      </c>
      <c r="F33" s="16">
        <v>145</v>
      </c>
      <c r="G33" s="16">
        <v>170</v>
      </c>
      <c r="H33" s="16">
        <v>191</v>
      </c>
      <c r="I33" s="16">
        <v>201</v>
      </c>
      <c r="J33" s="16">
        <v>209</v>
      </c>
      <c r="K33" s="16">
        <v>210</v>
      </c>
      <c r="L33" s="16">
        <v>208</v>
      </c>
      <c r="M33" s="16">
        <v>190</v>
      </c>
      <c r="N33" s="16">
        <v>155</v>
      </c>
      <c r="O33" s="16">
        <v>149</v>
      </c>
      <c r="P33" s="16">
        <v>153</v>
      </c>
      <c r="Q33" s="16">
        <v>154</v>
      </c>
      <c r="R33" s="16">
        <v>160</v>
      </c>
      <c r="S33" s="16">
        <v>165</v>
      </c>
      <c r="T33" s="16">
        <v>176</v>
      </c>
      <c r="U33" s="16">
        <v>186</v>
      </c>
      <c r="V33" s="16">
        <v>191</v>
      </c>
    </row>
    <row r="34" spans="1:22" ht="18" customHeight="1">
      <c r="A34" s="74" t="s">
        <v>100</v>
      </c>
      <c r="B34" s="16">
        <v>30</v>
      </c>
      <c r="C34" s="16">
        <v>37</v>
      </c>
      <c r="D34" s="16">
        <v>37</v>
      </c>
      <c r="E34" s="16">
        <v>48</v>
      </c>
      <c r="F34" s="16">
        <v>97</v>
      </c>
      <c r="G34" s="16">
        <v>135</v>
      </c>
      <c r="H34" s="16">
        <v>190</v>
      </c>
      <c r="I34" s="16">
        <v>169</v>
      </c>
      <c r="J34" s="16">
        <v>166</v>
      </c>
      <c r="K34" s="16">
        <v>158</v>
      </c>
      <c r="L34" s="16">
        <v>157</v>
      </c>
      <c r="M34" s="16">
        <v>131</v>
      </c>
      <c r="N34" s="16">
        <v>81</v>
      </c>
      <c r="O34" s="16">
        <v>74</v>
      </c>
      <c r="P34" s="16">
        <v>70</v>
      </c>
      <c r="Q34" s="16">
        <v>59</v>
      </c>
      <c r="R34" s="16">
        <v>57</v>
      </c>
      <c r="S34" s="16">
        <v>58</v>
      </c>
      <c r="T34" s="16">
        <v>57</v>
      </c>
      <c r="U34" s="16">
        <v>58</v>
      </c>
      <c r="V34" s="16">
        <v>62</v>
      </c>
    </row>
    <row r="35" spans="1:22" ht="18" customHeight="1">
      <c r="A35" s="74" t="s">
        <v>101</v>
      </c>
      <c r="B35" s="16">
        <v>157</v>
      </c>
      <c r="C35" s="16">
        <v>221</v>
      </c>
      <c r="D35" s="16">
        <v>312</v>
      </c>
      <c r="E35" s="16">
        <v>402</v>
      </c>
      <c r="F35" s="16">
        <v>488</v>
      </c>
      <c r="G35" s="16">
        <v>590</v>
      </c>
      <c r="H35" s="16">
        <v>643</v>
      </c>
      <c r="I35" s="16">
        <v>684</v>
      </c>
      <c r="J35" s="16">
        <v>670</v>
      </c>
      <c r="K35" s="16">
        <v>682</v>
      </c>
      <c r="L35" s="16">
        <v>696</v>
      </c>
      <c r="M35" s="16">
        <v>674</v>
      </c>
      <c r="N35" s="16">
        <v>437</v>
      </c>
      <c r="O35" s="16">
        <v>419</v>
      </c>
      <c r="P35" s="16">
        <v>364</v>
      </c>
      <c r="Q35" s="16">
        <v>330</v>
      </c>
      <c r="R35" s="16">
        <v>306</v>
      </c>
      <c r="S35" s="16">
        <v>302</v>
      </c>
      <c r="T35" s="16">
        <v>308</v>
      </c>
      <c r="U35" s="16">
        <v>338</v>
      </c>
      <c r="V35" s="16">
        <v>351</v>
      </c>
    </row>
    <row r="36" spans="1:22" ht="18" customHeight="1">
      <c r="A36" s="74" t="s">
        <v>102</v>
      </c>
      <c r="B36" s="16">
        <v>311</v>
      </c>
      <c r="C36" s="16">
        <v>529</v>
      </c>
      <c r="D36" s="16">
        <v>729</v>
      </c>
      <c r="E36" s="16">
        <v>1091</v>
      </c>
      <c r="F36" s="16">
        <v>1445</v>
      </c>
      <c r="G36" s="16">
        <v>1866</v>
      </c>
      <c r="H36" s="16">
        <v>2334</v>
      </c>
      <c r="I36" s="16">
        <v>2397</v>
      </c>
      <c r="J36" s="16">
        <v>2432</v>
      </c>
      <c r="K36" s="16">
        <v>2458</v>
      </c>
      <c r="L36" s="16">
        <v>2498</v>
      </c>
      <c r="M36" s="16">
        <v>2353</v>
      </c>
      <c r="N36" s="16">
        <v>1930</v>
      </c>
      <c r="O36" s="16">
        <v>1824</v>
      </c>
      <c r="P36" s="16">
        <v>1749</v>
      </c>
      <c r="Q36" s="16">
        <v>1646</v>
      </c>
      <c r="R36" s="16">
        <v>1637</v>
      </c>
      <c r="S36" s="16">
        <v>1619</v>
      </c>
      <c r="T36" s="16">
        <v>1590</v>
      </c>
      <c r="U36" s="16">
        <v>1535</v>
      </c>
      <c r="V36" s="16">
        <v>1504</v>
      </c>
    </row>
    <row r="37" spans="1:22" ht="18" customHeight="1">
      <c r="A37" s="74" t="s">
        <v>103</v>
      </c>
      <c r="B37" s="16" t="s">
        <v>104</v>
      </c>
      <c r="C37" s="16" t="s">
        <v>104</v>
      </c>
      <c r="D37" s="16" t="s">
        <v>104</v>
      </c>
      <c r="E37" s="16">
        <v>136</v>
      </c>
      <c r="F37" s="16">
        <v>163</v>
      </c>
      <c r="G37" s="16">
        <v>186</v>
      </c>
      <c r="H37" s="16">
        <v>251</v>
      </c>
      <c r="I37" s="16">
        <v>271</v>
      </c>
      <c r="J37" s="16">
        <v>276</v>
      </c>
      <c r="K37" s="16">
        <v>260</v>
      </c>
      <c r="L37" s="16">
        <v>242</v>
      </c>
      <c r="M37" s="16">
        <v>250</v>
      </c>
      <c r="N37" s="16">
        <v>231</v>
      </c>
      <c r="O37" s="16">
        <v>227</v>
      </c>
      <c r="P37" s="16">
        <v>233</v>
      </c>
      <c r="Q37" s="16">
        <v>233</v>
      </c>
      <c r="R37" s="16">
        <v>242</v>
      </c>
      <c r="S37" s="16">
        <v>249</v>
      </c>
      <c r="T37" s="16">
        <v>253</v>
      </c>
      <c r="U37" s="16">
        <v>248</v>
      </c>
      <c r="V37" s="16">
        <v>245</v>
      </c>
    </row>
    <row r="38" spans="1:22" ht="18" customHeight="1">
      <c r="A38" s="74" t="s">
        <v>105</v>
      </c>
      <c r="B38" s="16">
        <v>49</v>
      </c>
      <c r="C38" s="16">
        <v>61</v>
      </c>
      <c r="D38" s="16">
        <v>69</v>
      </c>
      <c r="E38" s="16">
        <v>64</v>
      </c>
      <c r="F38" s="16">
        <v>52</v>
      </c>
      <c r="G38" s="16">
        <v>53</v>
      </c>
      <c r="H38" s="16">
        <v>75</v>
      </c>
      <c r="I38" s="16">
        <v>74</v>
      </c>
      <c r="J38" s="16">
        <v>65</v>
      </c>
      <c r="K38" s="16">
        <v>62</v>
      </c>
      <c r="L38" s="16">
        <v>64</v>
      </c>
      <c r="M38" s="16">
        <v>57</v>
      </c>
      <c r="N38" s="16">
        <v>61</v>
      </c>
      <c r="O38" s="16">
        <v>67</v>
      </c>
      <c r="P38" s="16">
        <v>69</v>
      </c>
      <c r="Q38" s="16">
        <v>68</v>
      </c>
      <c r="R38" s="16">
        <v>72</v>
      </c>
      <c r="S38" s="16">
        <v>85</v>
      </c>
      <c r="T38" s="16">
        <v>86</v>
      </c>
      <c r="U38" s="16">
        <v>81</v>
      </c>
      <c r="V38" s="16">
        <v>83</v>
      </c>
    </row>
    <row r="39" spans="1:22" ht="18" customHeight="1">
      <c r="A39" s="74" t="s">
        <v>106</v>
      </c>
      <c r="B39" s="16">
        <v>128</v>
      </c>
      <c r="C39" s="16">
        <v>168</v>
      </c>
      <c r="D39" s="16">
        <v>168</v>
      </c>
      <c r="E39" s="16">
        <v>192</v>
      </c>
      <c r="F39" s="16">
        <v>223</v>
      </c>
      <c r="G39" s="16">
        <v>220</v>
      </c>
      <c r="H39" s="16">
        <v>256</v>
      </c>
      <c r="I39" s="16">
        <v>238</v>
      </c>
      <c r="J39" s="16">
        <v>222</v>
      </c>
      <c r="K39" s="16">
        <v>215</v>
      </c>
      <c r="L39" s="16">
        <v>213</v>
      </c>
      <c r="M39" s="16">
        <v>212</v>
      </c>
      <c r="N39" s="16">
        <v>201</v>
      </c>
      <c r="O39" s="16">
        <v>212</v>
      </c>
      <c r="P39" s="16">
        <v>214</v>
      </c>
      <c r="Q39" s="16">
        <v>213</v>
      </c>
      <c r="R39" s="16">
        <v>212</v>
      </c>
      <c r="S39" s="16">
        <v>222</v>
      </c>
      <c r="T39" s="16">
        <v>223</v>
      </c>
      <c r="U39" s="16">
        <v>219</v>
      </c>
      <c r="V39" s="16">
        <v>221</v>
      </c>
    </row>
    <row r="40" spans="1:22" ht="18" customHeight="1">
      <c r="A40" s="74" t="s">
        <v>107</v>
      </c>
      <c r="B40" s="16">
        <v>1640</v>
      </c>
      <c r="C40" s="16">
        <v>1734</v>
      </c>
      <c r="D40" s="16">
        <v>1651</v>
      </c>
      <c r="E40" s="16">
        <v>1984</v>
      </c>
      <c r="F40" s="16">
        <v>2356</v>
      </c>
      <c r="G40" s="16">
        <v>2405</v>
      </c>
      <c r="H40" s="16">
        <v>2757</v>
      </c>
      <c r="I40" s="16">
        <v>2898</v>
      </c>
      <c r="J40" s="16">
        <v>2769</v>
      </c>
      <c r="K40" s="16">
        <v>2719</v>
      </c>
      <c r="L40" s="16">
        <v>2714</v>
      </c>
      <c r="M40" s="16">
        <v>2727</v>
      </c>
      <c r="N40" s="16">
        <v>2701</v>
      </c>
      <c r="O40" s="16">
        <v>2640</v>
      </c>
      <c r="P40" s="16">
        <v>2660</v>
      </c>
      <c r="Q40" s="16">
        <v>2664</v>
      </c>
      <c r="R40" s="16">
        <v>2774</v>
      </c>
      <c r="S40" s="16">
        <v>2899</v>
      </c>
      <c r="T40" s="16">
        <v>3097</v>
      </c>
      <c r="U40" s="16">
        <v>3227</v>
      </c>
      <c r="V40" s="16">
        <v>3422</v>
      </c>
    </row>
    <row r="41" spans="1:22" ht="18" customHeight="1">
      <c r="A41" s="74" t="s">
        <v>108</v>
      </c>
      <c r="B41" s="16">
        <v>102</v>
      </c>
      <c r="C41" s="16">
        <v>153</v>
      </c>
      <c r="D41" s="16">
        <v>170</v>
      </c>
      <c r="E41" s="16">
        <v>199</v>
      </c>
      <c r="F41" s="16">
        <v>210</v>
      </c>
      <c r="G41" s="16">
        <v>213</v>
      </c>
      <c r="H41" s="16">
        <v>237</v>
      </c>
      <c r="I41" s="16">
        <v>257</v>
      </c>
      <c r="J41" s="16">
        <v>258</v>
      </c>
      <c r="K41" s="16">
        <v>252</v>
      </c>
      <c r="L41" s="16">
        <v>250</v>
      </c>
      <c r="M41" s="16">
        <v>241</v>
      </c>
      <c r="N41" s="16">
        <v>226</v>
      </c>
      <c r="O41" s="16">
        <v>205</v>
      </c>
      <c r="P41" s="16">
        <v>199</v>
      </c>
      <c r="Q41" s="16">
        <v>200</v>
      </c>
      <c r="R41" s="16">
        <v>203</v>
      </c>
      <c r="S41" s="16">
        <v>226</v>
      </c>
      <c r="T41" s="16">
        <v>245</v>
      </c>
      <c r="U41" s="16">
        <v>254</v>
      </c>
      <c r="V41" s="16">
        <v>262</v>
      </c>
    </row>
    <row r="42" spans="1:22" ht="18" customHeight="1">
      <c r="A42" s="74" t="s">
        <v>109</v>
      </c>
      <c r="B42" s="16">
        <v>176</v>
      </c>
      <c r="C42" s="16">
        <v>234</v>
      </c>
      <c r="D42" s="16">
        <v>228</v>
      </c>
      <c r="E42" s="16">
        <v>239</v>
      </c>
      <c r="F42" s="16">
        <v>277</v>
      </c>
      <c r="G42" s="16">
        <v>299</v>
      </c>
      <c r="H42" s="16">
        <v>320</v>
      </c>
      <c r="I42" s="16">
        <v>331</v>
      </c>
      <c r="J42" s="16">
        <v>348</v>
      </c>
      <c r="K42" s="16">
        <v>329</v>
      </c>
      <c r="L42" s="16">
        <v>326</v>
      </c>
      <c r="M42" s="16">
        <v>324</v>
      </c>
      <c r="N42" s="16">
        <v>301</v>
      </c>
      <c r="O42" s="16">
        <v>292</v>
      </c>
      <c r="P42" s="16">
        <v>291</v>
      </c>
      <c r="Q42" s="16">
        <v>303</v>
      </c>
      <c r="R42" s="16">
        <v>329</v>
      </c>
      <c r="S42" s="16">
        <v>363</v>
      </c>
      <c r="T42" s="16">
        <v>418</v>
      </c>
      <c r="U42" s="16">
        <v>431</v>
      </c>
      <c r="V42" s="16">
        <v>461</v>
      </c>
    </row>
    <row r="43" spans="1:22" ht="18" customHeight="1">
      <c r="A43" s="74" t="s">
        <v>110</v>
      </c>
      <c r="B43" s="16">
        <v>282</v>
      </c>
      <c r="C43" s="16">
        <v>410</v>
      </c>
      <c r="D43" s="16">
        <v>496</v>
      </c>
      <c r="E43" s="16">
        <v>562</v>
      </c>
      <c r="F43" s="16">
        <v>610</v>
      </c>
      <c r="G43" s="16">
        <v>602</v>
      </c>
      <c r="H43" s="16">
        <v>631</v>
      </c>
      <c r="I43" s="16">
        <v>636</v>
      </c>
      <c r="J43" s="16">
        <v>601</v>
      </c>
      <c r="K43" s="16">
        <v>587</v>
      </c>
      <c r="L43" s="16">
        <v>567</v>
      </c>
      <c r="M43" s="16">
        <v>544</v>
      </c>
      <c r="N43" s="16">
        <v>508</v>
      </c>
      <c r="O43" s="16">
        <v>453</v>
      </c>
      <c r="P43" s="16">
        <v>439</v>
      </c>
      <c r="Q43" s="16">
        <v>403</v>
      </c>
      <c r="R43" s="16">
        <v>396</v>
      </c>
      <c r="S43" s="16">
        <v>398</v>
      </c>
      <c r="T43" s="16">
        <v>407</v>
      </c>
      <c r="U43" s="16">
        <v>419</v>
      </c>
      <c r="V43" s="16">
        <v>415</v>
      </c>
    </row>
    <row r="44" spans="1:22" ht="18" customHeight="1">
      <c r="A44" s="74" t="s">
        <v>111</v>
      </c>
      <c r="B44" s="16">
        <v>53</v>
      </c>
      <c r="C44" s="16">
        <v>84</v>
      </c>
      <c r="D44" s="16">
        <v>119</v>
      </c>
      <c r="E44" s="16">
        <v>137</v>
      </c>
      <c r="F44" s="16">
        <v>138</v>
      </c>
      <c r="G44" s="16">
        <v>168</v>
      </c>
      <c r="H44" s="16">
        <v>193</v>
      </c>
      <c r="I44" s="16">
        <v>182</v>
      </c>
      <c r="J44" s="16">
        <v>181</v>
      </c>
      <c r="K44" s="16">
        <v>178</v>
      </c>
      <c r="L44" s="16">
        <v>184</v>
      </c>
      <c r="M44" s="16">
        <v>175</v>
      </c>
      <c r="N44" s="16">
        <v>165</v>
      </c>
      <c r="O44" s="16">
        <v>158</v>
      </c>
      <c r="P44" s="16">
        <v>152</v>
      </c>
      <c r="Q44" s="16">
        <v>149</v>
      </c>
      <c r="R44" s="16">
        <v>141</v>
      </c>
      <c r="S44" s="16">
        <v>150</v>
      </c>
      <c r="T44" s="16">
        <v>158</v>
      </c>
      <c r="U44" s="16">
        <v>165</v>
      </c>
      <c r="V44" s="16">
        <v>165</v>
      </c>
    </row>
    <row r="45" spans="1:22" ht="18" customHeight="1">
      <c r="A45" s="74" t="s">
        <v>112</v>
      </c>
      <c r="B45" s="16">
        <v>0</v>
      </c>
      <c r="C45" s="16">
        <v>0</v>
      </c>
      <c r="D45" s="16">
        <v>0</v>
      </c>
      <c r="E45" s="16">
        <v>2</v>
      </c>
      <c r="F45" s="16">
        <v>22</v>
      </c>
      <c r="G45" s="16">
        <v>28</v>
      </c>
      <c r="H45" s="16">
        <v>31</v>
      </c>
      <c r="I45" s="16">
        <v>54</v>
      </c>
      <c r="J45" s="16">
        <v>60</v>
      </c>
      <c r="K45" s="16">
        <v>68</v>
      </c>
      <c r="L45" s="16">
        <v>82</v>
      </c>
      <c r="M45" s="16">
        <v>99</v>
      </c>
      <c r="N45" s="16"/>
      <c r="O45" s="16">
        <v>117</v>
      </c>
      <c r="P45" s="16">
        <v>118</v>
      </c>
      <c r="Q45" s="16">
        <v>126</v>
      </c>
      <c r="R45" s="16">
        <v>164</v>
      </c>
      <c r="S45" s="16">
        <v>194</v>
      </c>
      <c r="T45" s="16">
        <v>223</v>
      </c>
      <c r="U45" s="16">
        <v>272</v>
      </c>
      <c r="V45" s="16">
        <v>317</v>
      </c>
    </row>
    <row r="46" spans="1:22" ht="18" customHeight="1">
      <c r="A46" s="107" t="s">
        <v>113</v>
      </c>
      <c r="B46" s="108">
        <f>SUM(B30:B45)</f>
        <v>3908</v>
      </c>
      <c r="C46" s="108">
        <f t="shared" ref="C46:U46" si="2">SUM(C30:C45)</f>
        <v>4704</v>
      </c>
      <c r="D46" s="108">
        <f t="shared" si="2"/>
        <v>4897</v>
      </c>
      <c r="E46" s="108">
        <f t="shared" si="2"/>
        <v>6092</v>
      </c>
      <c r="F46" s="108">
        <f t="shared" si="2"/>
        <v>7282</v>
      </c>
      <c r="G46" s="108">
        <f t="shared" si="2"/>
        <v>8090</v>
      </c>
      <c r="H46" s="108">
        <f t="shared" si="2"/>
        <v>9350</v>
      </c>
      <c r="I46" s="108">
        <f t="shared" si="2"/>
        <v>9658</v>
      </c>
      <c r="J46" s="108">
        <f t="shared" si="2"/>
        <v>9501</v>
      </c>
      <c r="K46" s="108">
        <f t="shared" si="2"/>
        <v>9439</v>
      </c>
      <c r="L46" s="108">
        <f t="shared" si="2"/>
        <v>9516</v>
      </c>
      <c r="M46" s="108">
        <f t="shared" si="2"/>
        <v>9208</v>
      </c>
      <c r="N46" s="108">
        <f t="shared" si="2"/>
        <v>7899</v>
      </c>
      <c r="O46" s="108">
        <f t="shared" si="2"/>
        <v>7703</v>
      </c>
      <c r="P46" s="108">
        <f t="shared" si="2"/>
        <v>7575</v>
      </c>
      <c r="Q46" s="108">
        <f t="shared" si="2"/>
        <v>7373</v>
      </c>
      <c r="R46" s="108">
        <f t="shared" si="2"/>
        <v>7521</v>
      </c>
      <c r="S46" s="108">
        <f t="shared" si="2"/>
        <v>7760</v>
      </c>
      <c r="T46" s="108">
        <f t="shared" si="2"/>
        <v>8092</v>
      </c>
      <c r="U46" s="108">
        <f t="shared" si="2"/>
        <v>8317</v>
      </c>
      <c r="V46" s="115">
        <f>SUM(V30:V45)</f>
        <v>8657</v>
      </c>
    </row>
    <row r="47" spans="1:22" ht="18" customHeight="1">
      <c r="A47" s="105" t="s">
        <v>114</v>
      </c>
      <c r="B47" s="106">
        <f>B48-B46</f>
        <v>778</v>
      </c>
      <c r="C47" s="106">
        <f t="shared" ref="C47:U47" si="3">C48-C46</f>
        <v>890</v>
      </c>
      <c r="D47" s="106">
        <f t="shared" si="3"/>
        <v>844</v>
      </c>
      <c r="E47" s="106">
        <f t="shared" si="3"/>
        <v>838</v>
      </c>
      <c r="F47" s="106">
        <f t="shared" si="3"/>
        <v>1002</v>
      </c>
      <c r="G47" s="106">
        <f t="shared" si="3"/>
        <v>1173</v>
      </c>
      <c r="H47" s="106">
        <f t="shared" si="3"/>
        <v>1419</v>
      </c>
      <c r="I47" s="106">
        <f t="shared" si="3"/>
        <v>1515</v>
      </c>
      <c r="J47" s="106">
        <f t="shared" si="3"/>
        <v>1493</v>
      </c>
      <c r="K47" s="106">
        <f t="shared" si="3"/>
        <v>1524</v>
      </c>
      <c r="L47" s="106">
        <f t="shared" si="3"/>
        <v>1572</v>
      </c>
      <c r="M47" s="106">
        <f t="shared" si="3"/>
        <v>1540</v>
      </c>
      <c r="N47" s="106">
        <f t="shared" si="3"/>
        <v>1446</v>
      </c>
      <c r="O47" s="106">
        <f t="shared" si="3"/>
        <v>1287</v>
      </c>
      <c r="P47" s="106">
        <f t="shared" si="3"/>
        <v>1270</v>
      </c>
      <c r="Q47" s="106">
        <f t="shared" si="3"/>
        <v>1248</v>
      </c>
      <c r="R47" s="106">
        <f t="shared" si="3"/>
        <v>1243</v>
      </c>
      <c r="S47" s="106">
        <f t="shared" si="3"/>
        <v>1278</v>
      </c>
      <c r="T47" s="106">
        <f t="shared" si="3"/>
        <v>1330</v>
      </c>
      <c r="U47" s="106">
        <f t="shared" si="3"/>
        <v>1363</v>
      </c>
      <c r="V47" s="16">
        <f>V48-V46</f>
        <v>1453</v>
      </c>
    </row>
    <row r="48" spans="1:22" ht="18" customHeight="1">
      <c r="A48" s="95" t="s">
        <v>38</v>
      </c>
      <c r="B48" s="61">
        <v>4686</v>
      </c>
      <c r="C48" s="61">
        <v>5594</v>
      </c>
      <c r="D48" s="61">
        <v>5741</v>
      </c>
      <c r="E48" s="61">
        <v>6930</v>
      </c>
      <c r="F48" s="61">
        <v>8284</v>
      </c>
      <c r="G48" s="61">
        <v>9263</v>
      </c>
      <c r="H48" s="61">
        <v>10769</v>
      </c>
      <c r="I48" s="61">
        <v>11173</v>
      </c>
      <c r="J48" s="61">
        <v>10994</v>
      </c>
      <c r="K48" s="61">
        <v>10963</v>
      </c>
      <c r="L48" s="61">
        <v>11088</v>
      </c>
      <c r="M48" s="61">
        <v>10748</v>
      </c>
      <c r="N48" s="61">
        <v>9345</v>
      </c>
      <c r="O48" s="61">
        <v>8990</v>
      </c>
      <c r="P48" s="61">
        <v>8845</v>
      </c>
      <c r="Q48" s="61">
        <v>8621</v>
      </c>
      <c r="R48" s="61">
        <v>8764</v>
      </c>
      <c r="S48" s="61">
        <v>9038</v>
      </c>
      <c r="T48" s="61">
        <v>9422</v>
      </c>
      <c r="U48" s="109">
        <v>9680</v>
      </c>
      <c r="V48" s="109">
        <v>10110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59" t="s">
        <v>49</v>
      </c>
      <c r="B53" s="92">
        <v>2002</v>
      </c>
      <c r="C53" s="92">
        <v>2003</v>
      </c>
      <c r="D53" s="92">
        <v>2004</v>
      </c>
      <c r="E53" s="92">
        <v>2005</v>
      </c>
      <c r="F53" s="92">
        <v>2006</v>
      </c>
      <c r="G53" s="92">
        <v>2007</v>
      </c>
      <c r="H53" s="92">
        <v>2008</v>
      </c>
      <c r="I53" s="92">
        <v>2009</v>
      </c>
      <c r="J53" s="92">
        <v>2010</v>
      </c>
      <c r="K53" s="92">
        <v>2011</v>
      </c>
      <c r="L53" s="92">
        <v>2012</v>
      </c>
      <c r="M53" s="92">
        <v>2013</v>
      </c>
      <c r="N53" s="92">
        <v>2014</v>
      </c>
      <c r="O53" s="92">
        <v>2015</v>
      </c>
      <c r="P53" s="92">
        <v>2016</v>
      </c>
      <c r="Q53" s="92">
        <v>2017</v>
      </c>
      <c r="R53" s="92">
        <v>2018</v>
      </c>
      <c r="S53" s="92">
        <v>2019</v>
      </c>
      <c r="T53" s="92">
        <v>2020</v>
      </c>
      <c r="U53" s="92">
        <v>2021</v>
      </c>
      <c r="V53" s="92">
        <v>2022</v>
      </c>
    </row>
    <row r="54" spans="1:22" ht="18" customHeight="1">
      <c r="A54" s="75" t="s">
        <v>96</v>
      </c>
      <c r="B54" s="16">
        <v>473</v>
      </c>
      <c r="C54" s="16">
        <v>526</v>
      </c>
      <c r="D54" s="16">
        <v>408</v>
      </c>
      <c r="E54" s="16">
        <v>454</v>
      </c>
      <c r="F54" s="16">
        <v>528</v>
      </c>
      <c r="G54" s="16">
        <v>567</v>
      </c>
      <c r="H54" s="16">
        <v>619</v>
      </c>
      <c r="I54" s="16">
        <v>636</v>
      </c>
      <c r="J54" s="16">
        <v>628</v>
      </c>
      <c r="K54" s="16">
        <v>637</v>
      </c>
      <c r="L54" s="16">
        <v>656</v>
      </c>
      <c r="M54" s="16">
        <v>624</v>
      </c>
      <c r="N54" s="16">
        <v>451</v>
      </c>
      <c r="O54" s="16">
        <v>427</v>
      </c>
      <c r="P54" s="16">
        <v>392</v>
      </c>
      <c r="Q54" s="16">
        <v>362</v>
      </c>
      <c r="R54" s="16">
        <v>363</v>
      </c>
      <c r="S54" s="16">
        <v>346</v>
      </c>
      <c r="T54" s="16">
        <v>342</v>
      </c>
      <c r="U54" s="16">
        <v>354</v>
      </c>
      <c r="V54" s="16">
        <v>397</v>
      </c>
    </row>
    <row r="55" spans="1:22" ht="18" customHeight="1">
      <c r="A55" s="74" t="s">
        <v>97</v>
      </c>
      <c r="B55" s="16">
        <v>94</v>
      </c>
      <c r="C55" s="16">
        <v>106</v>
      </c>
      <c r="D55" s="16">
        <v>99</v>
      </c>
      <c r="E55" s="16">
        <v>111</v>
      </c>
      <c r="F55" s="16">
        <v>126</v>
      </c>
      <c r="G55" s="16">
        <v>130</v>
      </c>
      <c r="H55" s="16">
        <v>139</v>
      </c>
      <c r="I55" s="16">
        <v>145</v>
      </c>
      <c r="J55" s="16">
        <v>151</v>
      </c>
      <c r="K55" s="16">
        <v>157</v>
      </c>
      <c r="L55" s="16">
        <v>164</v>
      </c>
      <c r="M55" s="16">
        <v>150</v>
      </c>
      <c r="N55" s="16">
        <v>115</v>
      </c>
      <c r="O55" s="16">
        <v>117</v>
      </c>
      <c r="P55" s="16">
        <v>117</v>
      </c>
      <c r="Q55" s="16">
        <v>116</v>
      </c>
      <c r="R55" s="16">
        <v>118</v>
      </c>
      <c r="S55" s="16">
        <v>119</v>
      </c>
      <c r="T55" s="16">
        <v>125</v>
      </c>
      <c r="U55" s="16">
        <v>131</v>
      </c>
      <c r="V55" s="16">
        <v>136</v>
      </c>
    </row>
    <row r="56" spans="1:22" ht="18" customHeight="1">
      <c r="A56" s="74" t="s">
        <v>98</v>
      </c>
      <c r="B56" s="16">
        <v>410</v>
      </c>
      <c r="C56" s="16">
        <v>432</v>
      </c>
      <c r="D56" s="16">
        <v>379</v>
      </c>
      <c r="E56" s="16">
        <v>399</v>
      </c>
      <c r="F56" s="16">
        <v>435</v>
      </c>
      <c r="G56" s="16">
        <v>475</v>
      </c>
      <c r="H56" s="16">
        <v>505</v>
      </c>
      <c r="I56" s="16">
        <v>514</v>
      </c>
      <c r="J56" s="16">
        <v>519</v>
      </c>
      <c r="K56" s="16">
        <v>535</v>
      </c>
      <c r="L56" s="16">
        <v>550</v>
      </c>
      <c r="M56" s="16">
        <v>540</v>
      </c>
      <c r="N56" s="16">
        <v>449</v>
      </c>
      <c r="O56" s="16">
        <v>452</v>
      </c>
      <c r="P56" s="16">
        <v>454</v>
      </c>
      <c r="Q56" s="16">
        <v>449</v>
      </c>
      <c r="R56" s="16">
        <v>461</v>
      </c>
      <c r="S56" s="16">
        <v>458</v>
      </c>
      <c r="T56" s="16">
        <v>471</v>
      </c>
      <c r="U56" s="16">
        <v>507</v>
      </c>
      <c r="V56" s="16">
        <v>527</v>
      </c>
    </row>
    <row r="57" spans="1:22" ht="18" customHeight="1">
      <c r="A57" s="74" t="s">
        <v>99</v>
      </c>
      <c r="B57" s="16">
        <v>56</v>
      </c>
      <c r="C57" s="16">
        <v>62</v>
      </c>
      <c r="D57" s="16">
        <v>70</v>
      </c>
      <c r="E57" s="16">
        <v>77</v>
      </c>
      <c r="F57" s="16">
        <v>89</v>
      </c>
      <c r="G57" s="16">
        <v>99</v>
      </c>
      <c r="H57" s="16">
        <v>113</v>
      </c>
      <c r="I57" s="16">
        <v>111</v>
      </c>
      <c r="J57" s="16">
        <v>115</v>
      </c>
      <c r="K57" s="16">
        <v>111</v>
      </c>
      <c r="L57" s="16">
        <v>114</v>
      </c>
      <c r="M57" s="16">
        <v>103</v>
      </c>
      <c r="N57" s="16">
        <v>81</v>
      </c>
      <c r="O57" s="16">
        <v>78</v>
      </c>
      <c r="P57" s="16">
        <v>85</v>
      </c>
      <c r="Q57" s="16">
        <v>89</v>
      </c>
      <c r="R57" s="16">
        <v>100</v>
      </c>
      <c r="S57" s="16">
        <v>105</v>
      </c>
      <c r="T57" s="16">
        <v>102</v>
      </c>
      <c r="U57" s="16">
        <v>112</v>
      </c>
      <c r="V57" s="16">
        <v>112</v>
      </c>
    </row>
    <row r="58" spans="1:22" ht="18" customHeight="1">
      <c r="A58" s="74" t="s">
        <v>100</v>
      </c>
      <c r="B58" s="16">
        <v>29</v>
      </c>
      <c r="C58" s="16">
        <v>31</v>
      </c>
      <c r="D58" s="16">
        <v>30</v>
      </c>
      <c r="E58" s="16">
        <v>37</v>
      </c>
      <c r="F58" s="16">
        <v>50</v>
      </c>
      <c r="G58" s="16">
        <v>64</v>
      </c>
      <c r="H58" s="16">
        <v>86</v>
      </c>
      <c r="I58" s="16">
        <v>86</v>
      </c>
      <c r="J58" s="16">
        <v>87</v>
      </c>
      <c r="K58" s="16">
        <v>86</v>
      </c>
      <c r="L58" s="16">
        <v>89</v>
      </c>
      <c r="M58" s="16">
        <v>77</v>
      </c>
      <c r="N58" s="16">
        <v>68</v>
      </c>
      <c r="O58" s="16">
        <v>55</v>
      </c>
      <c r="P58" s="16">
        <v>51</v>
      </c>
      <c r="Q58" s="16">
        <v>46</v>
      </c>
      <c r="R58" s="16">
        <v>49</v>
      </c>
      <c r="S58" s="16">
        <v>51</v>
      </c>
      <c r="T58" s="16">
        <v>54</v>
      </c>
      <c r="U58" s="16">
        <v>54</v>
      </c>
      <c r="V58" s="16">
        <v>55</v>
      </c>
    </row>
    <row r="59" spans="1:22" ht="18" customHeight="1">
      <c r="A59" s="74" t="s">
        <v>101</v>
      </c>
      <c r="B59" s="16">
        <v>184</v>
      </c>
      <c r="C59" s="16">
        <v>232</v>
      </c>
      <c r="D59" s="16">
        <v>295</v>
      </c>
      <c r="E59" s="16">
        <v>393</v>
      </c>
      <c r="F59" s="16">
        <v>482</v>
      </c>
      <c r="G59" s="16">
        <v>579</v>
      </c>
      <c r="H59" s="16">
        <v>635</v>
      </c>
      <c r="I59" s="16">
        <v>670</v>
      </c>
      <c r="J59" s="16">
        <v>663</v>
      </c>
      <c r="K59" s="16">
        <v>673</v>
      </c>
      <c r="L59" s="16">
        <v>688</v>
      </c>
      <c r="M59" s="16">
        <v>682</v>
      </c>
      <c r="N59" s="16">
        <v>430</v>
      </c>
      <c r="O59" s="16">
        <v>398</v>
      </c>
      <c r="P59" s="16">
        <v>350</v>
      </c>
      <c r="Q59" s="16">
        <v>317</v>
      </c>
      <c r="R59" s="16">
        <v>295</v>
      </c>
      <c r="S59" s="16">
        <v>300</v>
      </c>
      <c r="T59" s="16">
        <v>316</v>
      </c>
      <c r="U59" s="16">
        <v>327</v>
      </c>
      <c r="V59" s="16">
        <v>335</v>
      </c>
    </row>
    <row r="60" spans="1:22" ht="18" customHeight="1">
      <c r="A60" s="74" t="s">
        <v>102</v>
      </c>
      <c r="B60" s="16">
        <v>160</v>
      </c>
      <c r="C60" s="16">
        <v>328</v>
      </c>
      <c r="D60" s="16">
        <v>546</v>
      </c>
      <c r="E60" s="16">
        <v>840</v>
      </c>
      <c r="F60" s="16">
        <v>1171</v>
      </c>
      <c r="G60" s="16">
        <v>1600</v>
      </c>
      <c r="H60" s="16">
        <v>2021</v>
      </c>
      <c r="I60" s="16">
        <v>2098</v>
      </c>
      <c r="J60" s="16">
        <v>2189</v>
      </c>
      <c r="K60" s="16">
        <v>2264</v>
      </c>
      <c r="L60" s="16">
        <v>2356</v>
      </c>
      <c r="M60" s="16">
        <v>2300</v>
      </c>
      <c r="N60" s="16">
        <v>2007</v>
      </c>
      <c r="O60" s="16">
        <v>1964</v>
      </c>
      <c r="P60" s="16">
        <v>1961</v>
      </c>
      <c r="Q60" s="16">
        <v>1836</v>
      </c>
      <c r="R60" s="16">
        <v>1806</v>
      </c>
      <c r="S60" s="16">
        <v>1793</v>
      </c>
      <c r="T60" s="16">
        <v>1756</v>
      </c>
      <c r="U60" s="16">
        <v>1694</v>
      </c>
      <c r="V60" s="16">
        <v>1682</v>
      </c>
    </row>
    <row r="61" spans="1:22" ht="18" customHeight="1">
      <c r="A61" s="74" t="s">
        <v>103</v>
      </c>
      <c r="B61" s="16" t="s">
        <v>104</v>
      </c>
      <c r="C61" s="16" t="s">
        <v>104</v>
      </c>
      <c r="D61" s="16" t="s">
        <v>104</v>
      </c>
      <c r="E61" s="16">
        <v>75</v>
      </c>
      <c r="F61" s="16">
        <v>114</v>
      </c>
      <c r="G61" s="16">
        <v>130</v>
      </c>
      <c r="H61" s="16">
        <v>191</v>
      </c>
      <c r="I61" s="16">
        <v>230</v>
      </c>
      <c r="J61" s="16">
        <v>231</v>
      </c>
      <c r="K61" s="16">
        <v>227</v>
      </c>
      <c r="L61" s="16">
        <v>229</v>
      </c>
      <c r="M61" s="16">
        <v>245</v>
      </c>
      <c r="N61" s="16">
        <v>247</v>
      </c>
      <c r="O61" s="16">
        <v>247</v>
      </c>
      <c r="P61" s="16">
        <v>259</v>
      </c>
      <c r="Q61" s="16">
        <v>269</v>
      </c>
      <c r="R61" s="16">
        <v>279</v>
      </c>
      <c r="S61" s="16">
        <v>280</v>
      </c>
      <c r="T61" s="16">
        <v>289</v>
      </c>
      <c r="U61" s="16">
        <v>293</v>
      </c>
      <c r="V61" s="16">
        <v>294</v>
      </c>
    </row>
    <row r="62" spans="1:22" ht="18" customHeight="1">
      <c r="A62" s="74" t="s">
        <v>105</v>
      </c>
      <c r="B62" s="16">
        <v>42</v>
      </c>
      <c r="C62" s="16">
        <v>55</v>
      </c>
      <c r="D62" s="16">
        <v>70</v>
      </c>
      <c r="E62" s="16">
        <v>85</v>
      </c>
      <c r="F62" s="16">
        <v>75</v>
      </c>
      <c r="G62" s="16">
        <v>93</v>
      </c>
      <c r="H62" s="16">
        <v>126</v>
      </c>
      <c r="I62" s="16">
        <v>117</v>
      </c>
      <c r="J62" s="16">
        <v>108</v>
      </c>
      <c r="K62" s="16">
        <v>115</v>
      </c>
      <c r="L62" s="16">
        <v>121</v>
      </c>
      <c r="M62" s="16">
        <v>124</v>
      </c>
      <c r="N62" s="16">
        <v>116</v>
      </c>
      <c r="O62" s="16">
        <v>117</v>
      </c>
      <c r="P62" s="16">
        <v>120</v>
      </c>
      <c r="Q62" s="16">
        <v>128</v>
      </c>
      <c r="R62" s="16">
        <v>133</v>
      </c>
      <c r="S62" s="16">
        <v>150</v>
      </c>
      <c r="T62" s="16">
        <v>146</v>
      </c>
      <c r="U62" s="16">
        <v>143</v>
      </c>
      <c r="V62" s="16">
        <v>152</v>
      </c>
    </row>
    <row r="63" spans="1:22" ht="18" customHeight="1">
      <c r="A63" s="74" t="s">
        <v>106</v>
      </c>
      <c r="B63" s="16">
        <v>75</v>
      </c>
      <c r="C63" s="16">
        <v>109</v>
      </c>
      <c r="D63" s="16">
        <v>126</v>
      </c>
      <c r="E63" s="16">
        <v>147</v>
      </c>
      <c r="F63" s="16">
        <v>167</v>
      </c>
      <c r="G63" s="16">
        <v>173</v>
      </c>
      <c r="H63" s="16">
        <v>210</v>
      </c>
      <c r="I63" s="16">
        <v>220</v>
      </c>
      <c r="J63" s="16">
        <v>221</v>
      </c>
      <c r="K63" s="16">
        <v>231</v>
      </c>
      <c r="L63" s="16">
        <v>237</v>
      </c>
      <c r="M63" s="16">
        <v>223</v>
      </c>
      <c r="N63" s="16">
        <v>217</v>
      </c>
      <c r="O63" s="16">
        <v>223</v>
      </c>
      <c r="P63" s="16">
        <v>241</v>
      </c>
      <c r="Q63" s="16">
        <v>246</v>
      </c>
      <c r="R63" s="16">
        <v>247</v>
      </c>
      <c r="S63" s="16">
        <v>261</v>
      </c>
      <c r="T63" s="16">
        <v>279</v>
      </c>
      <c r="U63" s="16">
        <v>276</v>
      </c>
      <c r="V63" s="16">
        <v>276</v>
      </c>
    </row>
    <row r="64" spans="1:22" ht="18" customHeight="1">
      <c r="A64" s="74" t="s">
        <v>107</v>
      </c>
      <c r="B64" s="16">
        <v>570</v>
      </c>
      <c r="C64" s="16">
        <v>670</v>
      </c>
      <c r="D64" s="16">
        <v>753</v>
      </c>
      <c r="E64" s="16">
        <v>950</v>
      </c>
      <c r="F64" s="16">
        <v>1120</v>
      </c>
      <c r="G64" s="16">
        <v>1197</v>
      </c>
      <c r="H64" s="16">
        <v>1467</v>
      </c>
      <c r="I64" s="16">
        <v>1540</v>
      </c>
      <c r="J64" s="16">
        <v>1660</v>
      </c>
      <c r="K64" s="16">
        <v>1683</v>
      </c>
      <c r="L64" s="16">
        <v>1730</v>
      </c>
      <c r="M64" s="16">
        <v>1792</v>
      </c>
      <c r="N64" s="16">
        <v>1799</v>
      </c>
      <c r="O64" s="16">
        <v>1815</v>
      </c>
      <c r="P64" s="16">
        <v>1866</v>
      </c>
      <c r="Q64" s="16">
        <v>1907</v>
      </c>
      <c r="R64" s="16">
        <v>1985</v>
      </c>
      <c r="S64" s="16">
        <v>2070</v>
      </c>
      <c r="T64" s="16">
        <v>2211</v>
      </c>
      <c r="U64" s="16">
        <v>2316</v>
      </c>
      <c r="V64" s="16">
        <v>2483</v>
      </c>
    </row>
    <row r="65" spans="1:22" ht="18" customHeight="1">
      <c r="A65" s="74" t="s">
        <v>108</v>
      </c>
      <c r="B65" s="16">
        <v>83</v>
      </c>
      <c r="C65" s="16">
        <v>130</v>
      </c>
      <c r="D65" s="16">
        <v>152</v>
      </c>
      <c r="E65" s="16">
        <v>175</v>
      </c>
      <c r="F65" s="16">
        <v>200</v>
      </c>
      <c r="G65" s="16">
        <v>209</v>
      </c>
      <c r="H65" s="16">
        <v>222</v>
      </c>
      <c r="I65" s="16">
        <v>226</v>
      </c>
      <c r="J65" s="16">
        <v>235</v>
      </c>
      <c r="K65" s="16">
        <v>230</v>
      </c>
      <c r="L65" s="16">
        <v>231</v>
      </c>
      <c r="M65" s="16">
        <v>226</v>
      </c>
      <c r="N65" s="16">
        <v>196</v>
      </c>
      <c r="O65" s="16">
        <v>189</v>
      </c>
      <c r="P65" s="16">
        <v>185</v>
      </c>
      <c r="Q65" s="16">
        <v>189</v>
      </c>
      <c r="R65" s="16">
        <v>203</v>
      </c>
      <c r="S65" s="16">
        <v>210</v>
      </c>
      <c r="T65" s="16">
        <v>236</v>
      </c>
      <c r="U65" s="16">
        <v>234</v>
      </c>
      <c r="V65" s="16">
        <v>254</v>
      </c>
    </row>
    <row r="66" spans="1:22" ht="18" customHeight="1">
      <c r="A66" s="74" t="s">
        <v>109</v>
      </c>
      <c r="B66" s="16">
        <v>290</v>
      </c>
      <c r="C66" s="16">
        <v>363</v>
      </c>
      <c r="D66" s="16">
        <v>372</v>
      </c>
      <c r="E66" s="16">
        <v>383</v>
      </c>
      <c r="F66" s="16">
        <v>414</v>
      </c>
      <c r="G66" s="16">
        <v>406</v>
      </c>
      <c r="H66" s="16">
        <v>463</v>
      </c>
      <c r="I66" s="16">
        <v>486</v>
      </c>
      <c r="J66" s="16">
        <v>485</v>
      </c>
      <c r="K66" s="16">
        <v>494</v>
      </c>
      <c r="L66" s="16">
        <v>481</v>
      </c>
      <c r="M66" s="16">
        <v>493</v>
      </c>
      <c r="N66" s="16">
        <v>462</v>
      </c>
      <c r="O66" s="16">
        <v>448</v>
      </c>
      <c r="P66" s="16">
        <v>427</v>
      </c>
      <c r="Q66" s="16">
        <v>466</v>
      </c>
      <c r="R66" s="16">
        <v>499</v>
      </c>
      <c r="S66" s="16">
        <v>547</v>
      </c>
      <c r="T66" s="16">
        <v>626</v>
      </c>
      <c r="U66" s="16">
        <v>650</v>
      </c>
      <c r="V66" s="16">
        <v>683</v>
      </c>
    </row>
    <row r="67" spans="1:22" ht="18" customHeight="1">
      <c r="A67" s="74" t="s">
        <v>110</v>
      </c>
      <c r="B67" s="16">
        <v>250</v>
      </c>
      <c r="C67" s="16">
        <v>356</v>
      </c>
      <c r="D67" s="16">
        <v>462</v>
      </c>
      <c r="E67" s="16">
        <v>527</v>
      </c>
      <c r="F67" s="16">
        <v>575</v>
      </c>
      <c r="G67" s="16">
        <v>585</v>
      </c>
      <c r="H67" s="16">
        <v>610</v>
      </c>
      <c r="I67" s="16">
        <v>621</v>
      </c>
      <c r="J67" s="16">
        <v>605</v>
      </c>
      <c r="K67" s="16">
        <v>593</v>
      </c>
      <c r="L67" s="16">
        <v>587</v>
      </c>
      <c r="M67" s="16">
        <v>573</v>
      </c>
      <c r="N67" s="16">
        <v>550</v>
      </c>
      <c r="O67" s="16">
        <v>515</v>
      </c>
      <c r="P67" s="16">
        <v>508</v>
      </c>
      <c r="Q67" s="16">
        <v>488</v>
      </c>
      <c r="R67" s="16">
        <v>494</v>
      </c>
      <c r="S67" s="16">
        <v>494</v>
      </c>
      <c r="T67" s="16">
        <v>499</v>
      </c>
      <c r="U67" s="16">
        <v>494</v>
      </c>
      <c r="V67" s="16">
        <v>498</v>
      </c>
    </row>
    <row r="68" spans="1:22" ht="18" customHeight="1">
      <c r="A68" s="74" t="s">
        <v>111</v>
      </c>
      <c r="B68" s="16">
        <v>36</v>
      </c>
      <c r="C68" s="16">
        <v>71</v>
      </c>
      <c r="D68" s="16">
        <v>105</v>
      </c>
      <c r="E68" s="16">
        <v>120</v>
      </c>
      <c r="F68" s="16">
        <v>133</v>
      </c>
      <c r="G68" s="16">
        <v>161</v>
      </c>
      <c r="H68" s="16">
        <v>186</v>
      </c>
      <c r="I68" s="16">
        <v>186</v>
      </c>
      <c r="J68" s="16">
        <v>180</v>
      </c>
      <c r="K68" s="16">
        <v>176</v>
      </c>
      <c r="L68" s="16">
        <v>181</v>
      </c>
      <c r="M68" s="16">
        <v>172</v>
      </c>
      <c r="N68" s="16">
        <v>157</v>
      </c>
      <c r="O68" s="16">
        <v>155</v>
      </c>
      <c r="P68" s="16">
        <v>144</v>
      </c>
      <c r="Q68" s="16">
        <v>145</v>
      </c>
      <c r="R68" s="16">
        <v>144</v>
      </c>
      <c r="S68" s="16">
        <v>140</v>
      </c>
      <c r="T68" s="16">
        <v>141</v>
      </c>
      <c r="U68" s="16">
        <v>152</v>
      </c>
      <c r="V68" s="16">
        <v>154</v>
      </c>
    </row>
    <row r="69" spans="1:22" ht="18" customHeight="1">
      <c r="A69" s="74" t="s">
        <v>112</v>
      </c>
      <c r="B69" s="16">
        <v>0</v>
      </c>
      <c r="C69" s="16">
        <v>0</v>
      </c>
      <c r="D69" s="16">
        <v>0</v>
      </c>
      <c r="E69" s="16">
        <v>0</v>
      </c>
      <c r="F69" s="16">
        <v>1</v>
      </c>
      <c r="G69" s="16">
        <v>3</v>
      </c>
      <c r="H69" s="16">
        <v>1</v>
      </c>
      <c r="I69" s="16">
        <v>2</v>
      </c>
      <c r="J69" s="16">
        <v>7</v>
      </c>
      <c r="K69" s="16">
        <v>16</v>
      </c>
      <c r="L69" s="16">
        <v>16</v>
      </c>
      <c r="M69" s="16">
        <v>16</v>
      </c>
      <c r="N69" s="16">
        <v>125</v>
      </c>
      <c r="O69" s="16">
        <v>19</v>
      </c>
      <c r="P69" s="16">
        <v>19</v>
      </c>
      <c r="Q69" s="16">
        <v>24</v>
      </c>
      <c r="R69" s="16">
        <v>39</v>
      </c>
      <c r="S69" s="16">
        <v>44</v>
      </c>
      <c r="T69" s="16">
        <v>53</v>
      </c>
      <c r="U69" s="16">
        <v>67</v>
      </c>
      <c r="V69" s="16">
        <v>82</v>
      </c>
    </row>
    <row r="70" spans="1:22" ht="18" customHeight="1">
      <c r="A70" s="107" t="s">
        <v>113</v>
      </c>
      <c r="B70" s="108">
        <f>SUM(B54:B69)</f>
        <v>2752</v>
      </c>
      <c r="C70" s="108">
        <f t="shared" ref="C70:U70" si="4">SUM(C54:C69)</f>
        <v>3471</v>
      </c>
      <c r="D70" s="108">
        <f t="shared" si="4"/>
        <v>3867</v>
      </c>
      <c r="E70" s="108">
        <f t="shared" si="4"/>
        <v>4773</v>
      </c>
      <c r="F70" s="108">
        <f t="shared" si="4"/>
        <v>5680</v>
      </c>
      <c r="G70" s="108">
        <f t="shared" si="4"/>
        <v>6471</v>
      </c>
      <c r="H70" s="108">
        <f t="shared" si="4"/>
        <v>7594</v>
      </c>
      <c r="I70" s="108">
        <f t="shared" si="4"/>
        <v>7888</v>
      </c>
      <c r="J70" s="108">
        <f t="shared" si="4"/>
        <v>8084</v>
      </c>
      <c r="K70" s="108">
        <f t="shared" si="4"/>
        <v>8228</v>
      </c>
      <c r="L70" s="108">
        <f t="shared" si="4"/>
        <v>8430</v>
      </c>
      <c r="M70" s="108">
        <f t="shared" si="4"/>
        <v>8340</v>
      </c>
      <c r="N70" s="108">
        <f t="shared" si="4"/>
        <v>7470</v>
      </c>
      <c r="O70" s="108">
        <f t="shared" si="4"/>
        <v>7219</v>
      </c>
      <c r="P70" s="108">
        <f t="shared" si="4"/>
        <v>7179</v>
      </c>
      <c r="Q70" s="108">
        <f t="shared" si="4"/>
        <v>7077</v>
      </c>
      <c r="R70" s="108">
        <f t="shared" si="4"/>
        <v>7215</v>
      </c>
      <c r="S70" s="108">
        <f t="shared" si="4"/>
        <v>7368</v>
      </c>
      <c r="T70" s="108">
        <f t="shared" si="4"/>
        <v>7646</v>
      </c>
      <c r="U70" s="108">
        <f t="shared" si="4"/>
        <v>7804</v>
      </c>
      <c r="V70" s="115">
        <f>SUM(V54:V69)</f>
        <v>8120</v>
      </c>
    </row>
    <row r="71" spans="1:22" ht="18" customHeight="1">
      <c r="A71" s="105" t="s">
        <v>114</v>
      </c>
      <c r="B71" s="106">
        <f>B72-B70</f>
        <v>666</v>
      </c>
      <c r="C71" s="106">
        <f t="shared" ref="C71:U71" si="5">C72-C70</f>
        <v>773</v>
      </c>
      <c r="D71" s="106">
        <f t="shared" si="5"/>
        <v>780</v>
      </c>
      <c r="E71" s="106">
        <f t="shared" si="5"/>
        <v>857</v>
      </c>
      <c r="F71" s="106">
        <f t="shared" si="5"/>
        <v>1004</v>
      </c>
      <c r="G71" s="106">
        <f t="shared" si="5"/>
        <v>1169</v>
      </c>
      <c r="H71" s="106">
        <f t="shared" si="5"/>
        <v>1392</v>
      </c>
      <c r="I71" s="106">
        <f t="shared" si="5"/>
        <v>1482</v>
      </c>
      <c r="J71" s="106">
        <f t="shared" si="5"/>
        <v>1465</v>
      </c>
      <c r="K71" s="106">
        <f t="shared" si="5"/>
        <v>1519</v>
      </c>
      <c r="L71" s="106">
        <f t="shared" si="5"/>
        <v>1507</v>
      </c>
      <c r="M71" s="106">
        <f t="shared" si="5"/>
        <v>1522</v>
      </c>
      <c r="N71" s="106">
        <f t="shared" si="5"/>
        <v>1278</v>
      </c>
      <c r="O71" s="106">
        <f t="shared" si="5"/>
        <v>1345</v>
      </c>
      <c r="P71" s="106">
        <f t="shared" si="5"/>
        <v>1314</v>
      </c>
      <c r="Q71" s="106">
        <f t="shared" si="5"/>
        <v>1316</v>
      </c>
      <c r="R71" s="106">
        <f t="shared" si="5"/>
        <v>1366</v>
      </c>
      <c r="S71" s="106">
        <f t="shared" si="5"/>
        <v>1423</v>
      </c>
      <c r="T71" s="106">
        <f t="shared" si="5"/>
        <v>1485</v>
      </c>
      <c r="U71" s="106">
        <f t="shared" si="5"/>
        <v>1531</v>
      </c>
      <c r="V71" s="16">
        <f>V72-V70</f>
        <v>1651</v>
      </c>
    </row>
    <row r="72" spans="1:22" ht="18" customHeight="1">
      <c r="A72" s="95" t="s">
        <v>38</v>
      </c>
      <c r="B72" s="61">
        <v>3418</v>
      </c>
      <c r="C72" s="61">
        <v>4244</v>
      </c>
      <c r="D72" s="61">
        <v>4647</v>
      </c>
      <c r="E72" s="61">
        <v>5630</v>
      </c>
      <c r="F72" s="61">
        <v>6684</v>
      </c>
      <c r="G72" s="61">
        <v>7640</v>
      </c>
      <c r="H72" s="61">
        <v>8986</v>
      </c>
      <c r="I72" s="61">
        <v>9370</v>
      </c>
      <c r="J72" s="61">
        <v>9549</v>
      </c>
      <c r="K72" s="61">
        <v>9747</v>
      </c>
      <c r="L72" s="61">
        <v>9937</v>
      </c>
      <c r="M72" s="61">
        <v>9862</v>
      </c>
      <c r="N72" s="61">
        <v>8748</v>
      </c>
      <c r="O72" s="61">
        <v>8564</v>
      </c>
      <c r="P72" s="61">
        <v>8493</v>
      </c>
      <c r="Q72" s="61">
        <v>8393</v>
      </c>
      <c r="R72" s="61">
        <v>8581</v>
      </c>
      <c r="S72" s="61">
        <v>8791</v>
      </c>
      <c r="T72" s="61">
        <v>9131</v>
      </c>
      <c r="U72" s="109">
        <v>9335</v>
      </c>
      <c r="V72" s="109">
        <v>9771</v>
      </c>
    </row>
    <row r="73" spans="1:22" ht="18" customHeight="1">
      <c r="A73" s="57" t="s">
        <v>52</v>
      </c>
    </row>
    <row r="74" spans="1:22">
      <c r="A74" s="72" t="s">
        <v>115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F12" sqref="F12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116</v>
      </c>
      <c r="B2" s="10"/>
      <c r="C2" s="10"/>
      <c r="D2" s="10"/>
      <c r="E2" s="11"/>
    </row>
    <row r="5" spans="1:22" ht="18" customHeight="1">
      <c r="A5" s="58" t="s">
        <v>14</v>
      </c>
      <c r="B5" s="92" t="s">
        <v>18</v>
      </c>
      <c r="C5" s="92" t="s">
        <v>19</v>
      </c>
      <c r="D5" s="92" t="s">
        <v>20</v>
      </c>
      <c r="E5" s="92" t="s">
        <v>21</v>
      </c>
      <c r="F5" s="92" t="s">
        <v>22</v>
      </c>
      <c r="G5" s="92" t="s">
        <v>23</v>
      </c>
      <c r="H5" s="92" t="s">
        <v>24</v>
      </c>
      <c r="I5" s="92" t="s">
        <v>25</v>
      </c>
      <c r="J5" s="92" t="s">
        <v>26</v>
      </c>
      <c r="K5" s="92" t="s">
        <v>27</v>
      </c>
      <c r="L5" s="92" t="s">
        <v>28</v>
      </c>
      <c r="M5" s="92" t="s">
        <v>29</v>
      </c>
      <c r="N5" s="92" t="s">
        <v>30</v>
      </c>
      <c r="O5" s="92" t="s">
        <v>31</v>
      </c>
      <c r="P5" s="92" t="s">
        <v>32</v>
      </c>
      <c r="Q5" s="92" t="s">
        <v>33</v>
      </c>
      <c r="R5" s="92" t="s">
        <v>34</v>
      </c>
      <c r="S5" s="92" t="s">
        <v>35</v>
      </c>
      <c r="T5" s="92" t="s">
        <v>36</v>
      </c>
      <c r="U5" s="103" t="s">
        <v>37</v>
      </c>
      <c r="V5" s="103" t="s">
        <v>51</v>
      </c>
    </row>
    <row r="6" spans="1:22" ht="18" customHeight="1">
      <c r="A6" s="96" t="s">
        <v>96</v>
      </c>
      <c r="B6" s="62">
        <v>864</v>
      </c>
      <c r="C6" s="62">
        <v>968</v>
      </c>
      <c r="D6" s="62">
        <v>734</v>
      </c>
      <c r="E6" s="62">
        <v>832</v>
      </c>
      <c r="F6" s="62">
        <v>980</v>
      </c>
      <c r="G6" s="62">
        <v>1087</v>
      </c>
      <c r="H6" s="62">
        <v>1186</v>
      </c>
      <c r="I6" s="62">
        <v>1215</v>
      </c>
      <c r="J6" s="62">
        <v>1185</v>
      </c>
      <c r="K6" s="62">
        <v>1195</v>
      </c>
      <c r="L6" s="62">
        <v>1255</v>
      </c>
      <c r="M6" s="62">
        <v>1177</v>
      </c>
      <c r="N6" s="62">
        <v>792</v>
      </c>
      <c r="O6" s="62">
        <v>740</v>
      </c>
      <c r="P6" s="62">
        <v>673</v>
      </c>
      <c r="Q6" s="62">
        <v>630</v>
      </c>
      <c r="R6" s="62">
        <v>632</v>
      </c>
      <c r="S6" s="62">
        <v>585</v>
      </c>
      <c r="T6" s="62">
        <v>583</v>
      </c>
      <c r="U6" s="101">
        <v>590</v>
      </c>
      <c r="V6" s="101">
        <v>670</v>
      </c>
    </row>
    <row r="7" spans="1:22" ht="18" customHeight="1">
      <c r="A7" s="13" t="s">
        <v>97</v>
      </c>
      <c r="B7" s="16">
        <v>184</v>
      </c>
      <c r="C7" s="16">
        <v>207</v>
      </c>
      <c r="D7" s="16">
        <v>170</v>
      </c>
      <c r="E7" s="16">
        <v>208</v>
      </c>
      <c r="F7" s="16">
        <v>240</v>
      </c>
      <c r="G7" s="16">
        <v>251</v>
      </c>
      <c r="H7" s="16">
        <v>264</v>
      </c>
      <c r="I7" s="16">
        <v>277</v>
      </c>
      <c r="J7" s="16">
        <v>283</v>
      </c>
      <c r="K7" s="16">
        <v>298</v>
      </c>
      <c r="L7" s="16">
        <v>306</v>
      </c>
      <c r="M7" s="16">
        <v>287</v>
      </c>
      <c r="N7" s="16">
        <v>211</v>
      </c>
      <c r="O7" s="16">
        <v>221</v>
      </c>
      <c r="P7" s="16">
        <v>213</v>
      </c>
      <c r="Q7" s="16">
        <v>211</v>
      </c>
      <c r="R7" s="63">
        <v>214</v>
      </c>
      <c r="S7" s="63">
        <v>221</v>
      </c>
      <c r="T7" s="63">
        <v>239</v>
      </c>
      <c r="U7" s="99">
        <v>240</v>
      </c>
      <c r="V7" s="99">
        <v>245</v>
      </c>
    </row>
    <row r="8" spans="1:22" ht="18" customHeight="1">
      <c r="A8" s="13" t="s">
        <v>98</v>
      </c>
      <c r="B8" s="16">
        <v>454</v>
      </c>
      <c r="C8" s="16">
        <v>497</v>
      </c>
      <c r="D8" s="16">
        <v>393</v>
      </c>
      <c r="E8" s="16">
        <v>470</v>
      </c>
      <c r="F8" s="16">
        <v>559</v>
      </c>
      <c r="G8" s="16">
        <v>639</v>
      </c>
      <c r="H8" s="16">
        <v>696</v>
      </c>
      <c r="I8" s="16">
        <v>727</v>
      </c>
      <c r="J8" s="16">
        <v>753</v>
      </c>
      <c r="K8" s="16">
        <v>775</v>
      </c>
      <c r="L8" s="16">
        <v>816</v>
      </c>
      <c r="M8" s="16">
        <v>767</v>
      </c>
      <c r="N8" s="16">
        <v>572</v>
      </c>
      <c r="O8" s="16">
        <v>566</v>
      </c>
      <c r="P8" s="16">
        <v>608</v>
      </c>
      <c r="Q8" s="16">
        <v>586</v>
      </c>
      <c r="R8" s="16">
        <v>590</v>
      </c>
      <c r="S8" s="16">
        <v>603</v>
      </c>
      <c r="T8" s="16">
        <v>623</v>
      </c>
      <c r="U8" s="99">
        <v>692</v>
      </c>
      <c r="V8" s="99">
        <v>748</v>
      </c>
    </row>
    <row r="9" spans="1:22" ht="18" customHeight="1">
      <c r="A9" s="13" t="s">
        <v>99</v>
      </c>
      <c r="B9" s="63">
        <v>163</v>
      </c>
      <c r="C9" s="16">
        <v>218</v>
      </c>
      <c r="D9" s="16">
        <v>257</v>
      </c>
      <c r="E9" s="16">
        <v>314</v>
      </c>
      <c r="F9" s="16">
        <v>354</v>
      </c>
      <c r="G9" s="16">
        <v>431</v>
      </c>
      <c r="H9" s="16">
        <v>502</v>
      </c>
      <c r="I9" s="16">
        <v>532</v>
      </c>
      <c r="J9" s="16">
        <v>559</v>
      </c>
      <c r="K9" s="16">
        <v>571</v>
      </c>
      <c r="L9" s="16">
        <v>580</v>
      </c>
      <c r="M9" s="16">
        <v>529</v>
      </c>
      <c r="N9" s="16">
        <v>438</v>
      </c>
      <c r="O9" s="16">
        <v>411</v>
      </c>
      <c r="P9" s="16">
        <v>414</v>
      </c>
      <c r="Q9" s="16">
        <v>422</v>
      </c>
      <c r="R9" s="16">
        <v>435</v>
      </c>
      <c r="S9" s="16">
        <v>446</v>
      </c>
      <c r="T9" s="16">
        <v>465</v>
      </c>
      <c r="U9" s="99">
        <v>494</v>
      </c>
      <c r="V9" s="99">
        <v>519</v>
      </c>
    </row>
    <row r="10" spans="1:22" ht="18" customHeight="1">
      <c r="A10" s="13" t="s">
        <v>100</v>
      </c>
      <c r="B10" s="16">
        <v>52</v>
      </c>
      <c r="C10" s="16">
        <v>62</v>
      </c>
      <c r="D10" s="16">
        <v>63</v>
      </c>
      <c r="E10" s="16">
        <v>80</v>
      </c>
      <c r="F10" s="16">
        <v>146</v>
      </c>
      <c r="G10" s="16">
        <v>202</v>
      </c>
      <c r="H10" s="16">
        <v>278</v>
      </c>
      <c r="I10" s="16">
        <v>259</v>
      </c>
      <c r="J10" s="16">
        <v>261</v>
      </c>
      <c r="K10" s="16">
        <v>249</v>
      </c>
      <c r="L10" s="16">
        <v>253</v>
      </c>
      <c r="M10" s="16">
        <v>213</v>
      </c>
      <c r="N10" s="16">
        <v>156</v>
      </c>
      <c r="O10" s="16">
        <v>138</v>
      </c>
      <c r="P10" s="16">
        <v>132</v>
      </c>
      <c r="Q10" s="16">
        <v>114</v>
      </c>
      <c r="R10" s="16">
        <v>114</v>
      </c>
      <c r="S10" s="16">
        <v>118</v>
      </c>
      <c r="T10" s="16">
        <v>121</v>
      </c>
      <c r="U10" s="99">
        <v>120</v>
      </c>
      <c r="V10" s="99">
        <v>128</v>
      </c>
    </row>
    <row r="11" spans="1:22" ht="18" customHeight="1">
      <c r="A11" s="13" t="s">
        <v>101</v>
      </c>
      <c r="B11" s="63">
        <v>342</v>
      </c>
      <c r="C11" s="63">
        <v>446</v>
      </c>
      <c r="D11" s="16">
        <v>595</v>
      </c>
      <c r="E11" s="16">
        <v>782</v>
      </c>
      <c r="F11" s="16">
        <v>960</v>
      </c>
      <c r="G11" s="16">
        <v>1169</v>
      </c>
      <c r="H11" s="16">
        <v>1277</v>
      </c>
      <c r="I11" s="16">
        <v>1356</v>
      </c>
      <c r="J11" s="16">
        <v>1337</v>
      </c>
      <c r="K11" s="16">
        <v>1364</v>
      </c>
      <c r="L11" s="16">
        <v>1393</v>
      </c>
      <c r="M11" s="16">
        <v>1362</v>
      </c>
      <c r="N11" s="16">
        <v>870</v>
      </c>
      <c r="O11" s="16">
        <v>818</v>
      </c>
      <c r="P11" s="16">
        <v>710</v>
      </c>
      <c r="Q11" s="16">
        <v>650</v>
      </c>
      <c r="R11" s="16">
        <v>603</v>
      </c>
      <c r="S11" s="16">
        <v>601</v>
      </c>
      <c r="T11" s="16">
        <v>625</v>
      </c>
      <c r="U11" s="99">
        <v>668</v>
      </c>
      <c r="V11" s="99">
        <v>682</v>
      </c>
    </row>
    <row r="12" spans="1:22" ht="18" customHeight="1">
      <c r="A12" s="13" t="s">
        <v>102</v>
      </c>
      <c r="B12" s="63">
        <v>459</v>
      </c>
      <c r="C12" s="63">
        <v>855</v>
      </c>
      <c r="D12" s="63">
        <v>1284</v>
      </c>
      <c r="E12" s="16">
        <v>1972</v>
      </c>
      <c r="F12" s="16">
        <v>2695</v>
      </c>
      <c r="G12" s="16">
        <v>3580</v>
      </c>
      <c r="H12" s="16">
        <v>4539</v>
      </c>
      <c r="I12" s="16">
        <v>4721</v>
      </c>
      <c r="J12" s="16">
        <v>4873</v>
      </c>
      <c r="K12" s="16">
        <v>5005</v>
      </c>
      <c r="L12" s="16">
        <v>5209</v>
      </c>
      <c r="M12" s="16">
        <v>5036</v>
      </c>
      <c r="N12" s="16">
        <v>4334</v>
      </c>
      <c r="O12" s="16">
        <v>4278</v>
      </c>
      <c r="P12" s="16">
        <v>4257</v>
      </c>
      <c r="Q12" s="16">
        <v>4043</v>
      </c>
      <c r="R12" s="16">
        <v>4069</v>
      </c>
      <c r="S12" s="16">
        <v>4060</v>
      </c>
      <c r="T12" s="16">
        <v>4016</v>
      </c>
      <c r="U12" s="99">
        <v>3917</v>
      </c>
      <c r="V12" s="99">
        <v>3879</v>
      </c>
    </row>
    <row r="13" spans="1:22" ht="18" customHeight="1">
      <c r="A13" s="13" t="s">
        <v>103</v>
      </c>
      <c r="B13" s="63" t="s">
        <v>104</v>
      </c>
      <c r="C13" s="63" t="s">
        <v>104</v>
      </c>
      <c r="D13" s="63" t="s">
        <v>104</v>
      </c>
      <c r="E13" s="16">
        <v>213</v>
      </c>
      <c r="F13" s="16">
        <v>284</v>
      </c>
      <c r="G13" s="16">
        <v>325</v>
      </c>
      <c r="H13" s="16">
        <v>456</v>
      </c>
      <c r="I13" s="16">
        <v>513</v>
      </c>
      <c r="J13" s="16">
        <v>515</v>
      </c>
      <c r="K13" s="16">
        <v>500</v>
      </c>
      <c r="L13" s="16">
        <v>487</v>
      </c>
      <c r="M13" s="16">
        <v>505</v>
      </c>
      <c r="N13" s="16">
        <v>492</v>
      </c>
      <c r="O13" s="16">
        <v>480</v>
      </c>
      <c r="P13" s="16">
        <v>495</v>
      </c>
      <c r="Q13" s="16">
        <v>496</v>
      </c>
      <c r="R13" s="16">
        <v>501</v>
      </c>
      <c r="S13" s="16">
        <v>505</v>
      </c>
      <c r="T13" s="16">
        <v>484</v>
      </c>
      <c r="U13" s="99">
        <v>447</v>
      </c>
      <c r="V13" s="99">
        <v>447</v>
      </c>
    </row>
    <row r="14" spans="1:22" ht="18" customHeight="1">
      <c r="A14" s="13" t="s">
        <v>105</v>
      </c>
      <c r="B14" s="16">
        <v>93</v>
      </c>
      <c r="C14" s="16">
        <v>120</v>
      </c>
      <c r="D14" s="16">
        <v>142</v>
      </c>
      <c r="E14" s="16">
        <v>151</v>
      </c>
      <c r="F14" s="16">
        <v>128</v>
      </c>
      <c r="G14" s="16">
        <v>150</v>
      </c>
      <c r="H14" s="16">
        <v>208</v>
      </c>
      <c r="I14" s="16">
        <v>199</v>
      </c>
      <c r="J14" s="16">
        <v>182</v>
      </c>
      <c r="K14" s="16">
        <v>188</v>
      </c>
      <c r="L14" s="16">
        <v>201</v>
      </c>
      <c r="M14" s="16">
        <v>208</v>
      </c>
      <c r="N14" s="16">
        <v>202</v>
      </c>
      <c r="O14" s="16">
        <v>204</v>
      </c>
      <c r="P14" s="16">
        <v>200</v>
      </c>
      <c r="Q14" s="16">
        <v>199</v>
      </c>
      <c r="R14" s="16">
        <v>207</v>
      </c>
      <c r="S14" s="16">
        <v>236</v>
      </c>
      <c r="T14" s="16">
        <v>230</v>
      </c>
      <c r="U14" s="99">
        <v>215</v>
      </c>
      <c r="V14" s="99">
        <v>221</v>
      </c>
    </row>
    <row r="15" spans="1:22" ht="18" customHeight="1">
      <c r="A15" s="13" t="s">
        <v>106</v>
      </c>
      <c r="B15" s="16">
        <v>204</v>
      </c>
      <c r="C15" s="16">
        <v>279</v>
      </c>
      <c r="D15" s="16">
        <v>304</v>
      </c>
      <c r="E15" s="16">
        <v>346</v>
      </c>
      <c r="F15" s="16">
        <v>401</v>
      </c>
      <c r="G15" s="16">
        <v>410</v>
      </c>
      <c r="H15" s="16">
        <v>491</v>
      </c>
      <c r="I15" s="16">
        <v>483</v>
      </c>
      <c r="J15" s="16">
        <v>474</v>
      </c>
      <c r="K15" s="16">
        <v>478</v>
      </c>
      <c r="L15" s="16">
        <v>482</v>
      </c>
      <c r="M15" s="16">
        <v>475</v>
      </c>
      <c r="N15" s="16">
        <v>461</v>
      </c>
      <c r="O15" s="16">
        <v>480</v>
      </c>
      <c r="P15" s="16">
        <v>499</v>
      </c>
      <c r="Q15" s="16">
        <v>499</v>
      </c>
      <c r="R15" s="16">
        <v>499</v>
      </c>
      <c r="S15" s="16">
        <v>531</v>
      </c>
      <c r="T15" s="16">
        <v>543</v>
      </c>
      <c r="U15" s="99">
        <v>519</v>
      </c>
      <c r="V15" s="99">
        <v>517</v>
      </c>
    </row>
    <row r="16" spans="1:22" ht="18" customHeight="1">
      <c r="A16" s="13" t="s">
        <v>107</v>
      </c>
      <c r="B16" s="16">
        <v>2089</v>
      </c>
      <c r="C16" s="16">
        <v>2306</v>
      </c>
      <c r="D16" s="16">
        <v>2337</v>
      </c>
      <c r="E16" s="16">
        <v>2924</v>
      </c>
      <c r="F16" s="16">
        <v>3536</v>
      </c>
      <c r="G16" s="16">
        <v>3750</v>
      </c>
      <c r="H16" s="16">
        <v>4469</v>
      </c>
      <c r="I16" s="16">
        <v>4814</v>
      </c>
      <c r="J16" s="16">
        <v>4916</v>
      </c>
      <c r="K16" s="16">
        <v>5036</v>
      </c>
      <c r="L16" s="16">
        <v>5195</v>
      </c>
      <c r="M16" s="16">
        <v>5347</v>
      </c>
      <c r="N16" s="16">
        <v>5375</v>
      </c>
      <c r="O16" s="16">
        <v>5230</v>
      </c>
      <c r="P16" s="16">
        <v>5235</v>
      </c>
      <c r="Q16" s="16">
        <v>5115</v>
      </c>
      <c r="R16" s="16">
        <v>5254</v>
      </c>
      <c r="S16" s="16">
        <v>5473</v>
      </c>
      <c r="T16" s="16">
        <v>5804</v>
      </c>
      <c r="U16" s="99">
        <v>5925</v>
      </c>
      <c r="V16" s="99">
        <v>6171</v>
      </c>
    </row>
    <row r="17" spans="1:22" ht="18" customHeight="1">
      <c r="A17" s="13" t="s">
        <v>108</v>
      </c>
      <c r="B17" s="63">
        <v>121</v>
      </c>
      <c r="C17" s="63">
        <v>186</v>
      </c>
      <c r="D17" s="63">
        <v>207</v>
      </c>
      <c r="E17" s="63">
        <v>227</v>
      </c>
      <c r="F17" s="63">
        <v>250</v>
      </c>
      <c r="G17" s="16">
        <v>239</v>
      </c>
      <c r="H17" s="16">
        <v>257</v>
      </c>
      <c r="I17" s="16">
        <v>252</v>
      </c>
      <c r="J17" s="16">
        <v>229</v>
      </c>
      <c r="K17" s="16">
        <v>221</v>
      </c>
      <c r="L17" s="16">
        <v>216</v>
      </c>
      <c r="M17" s="16">
        <v>198</v>
      </c>
      <c r="N17" s="16">
        <v>170</v>
      </c>
      <c r="O17" s="63">
        <v>154</v>
      </c>
      <c r="P17" s="63">
        <v>142</v>
      </c>
      <c r="Q17" s="63">
        <v>134</v>
      </c>
      <c r="R17" s="63">
        <v>139</v>
      </c>
      <c r="S17" s="63">
        <v>156</v>
      </c>
      <c r="T17" s="63">
        <v>178</v>
      </c>
      <c r="U17" s="99">
        <v>185</v>
      </c>
      <c r="V17" s="99">
        <v>191</v>
      </c>
    </row>
    <row r="18" spans="1:22" ht="18" customHeight="1">
      <c r="A18" s="13" t="s">
        <v>109</v>
      </c>
      <c r="B18" s="16">
        <v>440</v>
      </c>
      <c r="C18" s="16">
        <v>572</v>
      </c>
      <c r="D18" s="16">
        <v>580</v>
      </c>
      <c r="E18" s="16">
        <v>602</v>
      </c>
      <c r="F18" s="16">
        <v>665</v>
      </c>
      <c r="G18" s="16">
        <v>670</v>
      </c>
      <c r="H18" s="16">
        <v>732</v>
      </c>
      <c r="I18" s="16">
        <v>743</v>
      </c>
      <c r="J18" s="16">
        <v>746</v>
      </c>
      <c r="K18" s="16">
        <v>710</v>
      </c>
      <c r="L18" s="16">
        <v>674</v>
      </c>
      <c r="M18" s="16">
        <v>649</v>
      </c>
      <c r="N18" s="16">
        <v>559</v>
      </c>
      <c r="O18" s="16">
        <v>500</v>
      </c>
      <c r="P18" s="16">
        <v>436</v>
      </c>
      <c r="Q18" s="16">
        <v>452</v>
      </c>
      <c r="R18" s="16">
        <v>509</v>
      </c>
      <c r="S18" s="16">
        <v>575</v>
      </c>
      <c r="T18" s="16">
        <v>680</v>
      </c>
      <c r="U18" s="99">
        <v>701</v>
      </c>
      <c r="V18" s="99">
        <v>739</v>
      </c>
    </row>
    <row r="19" spans="1:22" ht="18" customHeight="1">
      <c r="A19" s="13" t="s">
        <v>110</v>
      </c>
      <c r="B19" s="16">
        <v>542</v>
      </c>
      <c r="C19" s="16">
        <v>791</v>
      </c>
      <c r="D19" s="16">
        <v>999</v>
      </c>
      <c r="E19" s="16">
        <v>1137</v>
      </c>
      <c r="F19" s="16">
        <v>1221</v>
      </c>
      <c r="G19" s="16">
        <v>1228</v>
      </c>
      <c r="H19" s="16">
        <v>1269</v>
      </c>
      <c r="I19" s="16">
        <v>1252</v>
      </c>
      <c r="J19" s="16">
        <v>1179</v>
      </c>
      <c r="K19" s="16">
        <v>1113</v>
      </c>
      <c r="L19" s="16">
        <v>1021</v>
      </c>
      <c r="M19" s="16">
        <v>923</v>
      </c>
      <c r="N19" s="16">
        <v>807</v>
      </c>
      <c r="O19" s="16">
        <v>641</v>
      </c>
      <c r="P19" s="16">
        <v>550</v>
      </c>
      <c r="Q19" s="16">
        <v>456</v>
      </c>
      <c r="R19" s="16">
        <v>432</v>
      </c>
      <c r="S19" s="16">
        <v>437</v>
      </c>
      <c r="T19" s="16">
        <v>414</v>
      </c>
      <c r="U19" s="99">
        <v>404</v>
      </c>
      <c r="V19" s="99">
        <v>369</v>
      </c>
    </row>
    <row r="20" spans="1:22" ht="18" customHeight="1">
      <c r="A20" s="13" t="s">
        <v>111</v>
      </c>
      <c r="B20" s="63">
        <v>53</v>
      </c>
      <c r="C20" s="63">
        <v>89</v>
      </c>
      <c r="D20" s="63">
        <v>139</v>
      </c>
      <c r="E20" s="63">
        <v>162</v>
      </c>
      <c r="F20" s="63">
        <v>176</v>
      </c>
      <c r="G20" s="63">
        <v>211</v>
      </c>
      <c r="H20" s="63">
        <v>239</v>
      </c>
      <c r="I20" s="63">
        <v>220</v>
      </c>
      <c r="J20" s="63">
        <v>207</v>
      </c>
      <c r="K20" s="63">
        <v>185</v>
      </c>
      <c r="L20" s="63">
        <v>187</v>
      </c>
      <c r="M20" s="63">
        <v>163</v>
      </c>
      <c r="N20" s="63">
        <v>146</v>
      </c>
      <c r="O20" s="63">
        <v>131</v>
      </c>
      <c r="P20" s="63">
        <v>118</v>
      </c>
      <c r="Q20" s="63">
        <v>115</v>
      </c>
      <c r="R20" s="16">
        <v>108</v>
      </c>
      <c r="S20" s="16">
        <v>106</v>
      </c>
      <c r="T20" s="16">
        <v>119</v>
      </c>
      <c r="U20" s="99">
        <v>120</v>
      </c>
      <c r="V20" s="99">
        <v>119</v>
      </c>
    </row>
    <row r="21" spans="1:22" ht="18" customHeight="1">
      <c r="A21" s="13" t="s">
        <v>112</v>
      </c>
      <c r="B21" s="63">
        <v>0</v>
      </c>
      <c r="C21" s="63">
        <v>0</v>
      </c>
      <c r="D21" s="63">
        <v>0</v>
      </c>
      <c r="E21" s="63">
        <v>2</v>
      </c>
      <c r="F21" s="63">
        <v>24</v>
      </c>
      <c r="G21" s="63">
        <v>34</v>
      </c>
      <c r="H21" s="16">
        <v>32</v>
      </c>
      <c r="I21" s="16">
        <v>55</v>
      </c>
      <c r="J21" s="16">
        <v>69</v>
      </c>
      <c r="K21" s="16">
        <v>88</v>
      </c>
      <c r="L21" s="16">
        <v>103</v>
      </c>
      <c r="M21" s="16">
        <v>122</v>
      </c>
      <c r="N21" s="16">
        <v>135</v>
      </c>
      <c r="O21" s="16">
        <v>148</v>
      </c>
      <c r="P21" s="16">
        <v>150</v>
      </c>
      <c r="Q21" s="16">
        <v>162</v>
      </c>
      <c r="R21" s="16">
        <v>217</v>
      </c>
      <c r="S21" s="16">
        <v>246</v>
      </c>
      <c r="T21" s="16">
        <v>281</v>
      </c>
      <c r="U21" s="99">
        <v>336</v>
      </c>
      <c r="V21" s="99">
        <v>387</v>
      </c>
    </row>
    <row r="22" spans="1:22" ht="18" customHeight="1">
      <c r="A22" s="107" t="s">
        <v>113</v>
      </c>
      <c r="B22" s="108">
        <f>SUM(B6:B21)</f>
        <v>6060</v>
      </c>
      <c r="C22" s="108">
        <f t="shared" ref="C22:U22" si="0">SUM(C6:C21)</f>
        <v>7596</v>
      </c>
      <c r="D22" s="108">
        <f t="shared" si="0"/>
        <v>8204</v>
      </c>
      <c r="E22" s="108">
        <f t="shared" si="0"/>
        <v>10422</v>
      </c>
      <c r="F22" s="108">
        <f t="shared" si="0"/>
        <v>12619</v>
      </c>
      <c r="G22" s="108">
        <f t="shared" si="0"/>
        <v>14376</v>
      </c>
      <c r="H22" s="108">
        <f t="shared" si="0"/>
        <v>16895</v>
      </c>
      <c r="I22" s="108">
        <f t="shared" si="0"/>
        <v>17618</v>
      </c>
      <c r="J22" s="108">
        <f t="shared" si="0"/>
        <v>17768</v>
      </c>
      <c r="K22" s="108">
        <f t="shared" si="0"/>
        <v>17976</v>
      </c>
      <c r="L22" s="108">
        <f t="shared" si="0"/>
        <v>18378</v>
      </c>
      <c r="M22" s="108">
        <f t="shared" si="0"/>
        <v>17961</v>
      </c>
      <c r="N22" s="108">
        <f t="shared" si="0"/>
        <v>15720</v>
      </c>
      <c r="O22" s="108">
        <f t="shared" si="0"/>
        <v>15140</v>
      </c>
      <c r="P22" s="108">
        <f t="shared" si="0"/>
        <v>14832</v>
      </c>
      <c r="Q22" s="108">
        <f t="shared" si="0"/>
        <v>14284</v>
      </c>
      <c r="R22" s="108">
        <f t="shared" si="0"/>
        <v>14523</v>
      </c>
      <c r="S22" s="108">
        <f t="shared" si="0"/>
        <v>14899</v>
      </c>
      <c r="T22" s="108">
        <f t="shared" si="0"/>
        <v>15405</v>
      </c>
      <c r="U22" s="108">
        <f t="shared" si="0"/>
        <v>15573</v>
      </c>
      <c r="V22" s="114">
        <f>SUM(V6:V21)</f>
        <v>16032</v>
      </c>
    </row>
    <row r="23" spans="1:22" ht="18" customHeight="1">
      <c r="A23" s="105" t="s">
        <v>114</v>
      </c>
      <c r="B23" s="106">
        <f>B24-B22</f>
        <v>1182</v>
      </c>
      <c r="C23" s="106">
        <f t="shared" ref="C23:U23" si="1">C24-C22</f>
        <v>1398</v>
      </c>
      <c r="D23" s="106">
        <f t="shared" si="1"/>
        <v>1349</v>
      </c>
      <c r="E23" s="106">
        <f t="shared" si="1"/>
        <v>1408</v>
      </c>
      <c r="F23" s="106">
        <f t="shared" si="1"/>
        <v>1702</v>
      </c>
      <c r="G23" s="106">
        <f t="shared" si="1"/>
        <v>2009</v>
      </c>
      <c r="H23" s="106">
        <f t="shared" si="1"/>
        <v>2453</v>
      </c>
      <c r="I23" s="106">
        <f t="shared" si="1"/>
        <v>2621</v>
      </c>
      <c r="J23" s="106">
        <f t="shared" si="1"/>
        <v>2594</v>
      </c>
      <c r="K23" s="106">
        <f t="shared" si="1"/>
        <v>2698</v>
      </c>
      <c r="L23" s="106">
        <f t="shared" si="1"/>
        <v>2697</v>
      </c>
      <c r="M23" s="106">
        <f t="shared" si="1"/>
        <v>2689</v>
      </c>
      <c r="N23" s="106">
        <f t="shared" si="1"/>
        <v>2332</v>
      </c>
      <c r="O23" s="106">
        <f t="shared" si="1"/>
        <v>2230</v>
      </c>
      <c r="P23" s="106">
        <f t="shared" si="1"/>
        <v>2177</v>
      </c>
      <c r="Q23" s="106">
        <f t="shared" si="1"/>
        <v>2142</v>
      </c>
      <c r="R23" s="106">
        <f t="shared" si="1"/>
        <v>2164</v>
      </c>
      <c r="S23" s="106">
        <f t="shared" si="1"/>
        <v>2257</v>
      </c>
      <c r="T23" s="106">
        <f t="shared" si="1"/>
        <v>2354</v>
      </c>
      <c r="U23" s="106">
        <f t="shared" si="1"/>
        <v>2350</v>
      </c>
      <c r="V23" s="99">
        <f>V24-V22</f>
        <v>2492</v>
      </c>
    </row>
    <row r="24" spans="1:22" ht="18" customHeight="1">
      <c r="A24" s="94" t="s">
        <v>38</v>
      </c>
      <c r="B24" s="61">
        <v>7242</v>
      </c>
      <c r="C24" s="61">
        <v>8994</v>
      </c>
      <c r="D24" s="61">
        <v>9553</v>
      </c>
      <c r="E24" s="61">
        <v>11830</v>
      </c>
      <c r="F24" s="61">
        <v>14321</v>
      </c>
      <c r="G24" s="61">
        <v>16385</v>
      </c>
      <c r="H24" s="61">
        <v>19348</v>
      </c>
      <c r="I24" s="61">
        <v>20239</v>
      </c>
      <c r="J24" s="61">
        <v>20362</v>
      </c>
      <c r="K24" s="61">
        <v>20674</v>
      </c>
      <c r="L24" s="61">
        <v>21075</v>
      </c>
      <c r="M24" s="61">
        <v>20650</v>
      </c>
      <c r="N24" s="61">
        <v>18052</v>
      </c>
      <c r="O24" s="61">
        <v>17370</v>
      </c>
      <c r="P24" s="61">
        <v>17009</v>
      </c>
      <c r="Q24" s="61">
        <v>16426</v>
      </c>
      <c r="R24" s="61">
        <v>16687</v>
      </c>
      <c r="S24" s="61">
        <v>17156</v>
      </c>
      <c r="T24" s="61">
        <v>17759</v>
      </c>
      <c r="U24" s="102">
        <v>17923</v>
      </c>
      <c r="V24" s="102">
        <v>18524</v>
      </c>
    </row>
    <row r="25" spans="1:22" ht="18" customHeight="1">
      <c r="A25" s="32" t="s">
        <v>52</v>
      </c>
      <c r="B25" s="68"/>
      <c r="C25" s="68"/>
      <c r="D25" s="68"/>
      <c r="E25" s="68"/>
      <c r="F25" s="67"/>
      <c r="G25" s="68"/>
      <c r="H25" s="68"/>
      <c r="I25" s="68"/>
      <c r="J25" s="68"/>
      <c r="K25" s="67"/>
      <c r="L25" s="68"/>
      <c r="M25" s="68"/>
      <c r="N25" s="68"/>
      <c r="O25" s="68"/>
      <c r="P25" s="67"/>
      <c r="Q25" s="68"/>
      <c r="R25" s="68"/>
      <c r="S25" s="68"/>
      <c r="T25" s="68"/>
      <c r="U25" s="99"/>
      <c r="V25" s="99"/>
    </row>
    <row r="26" spans="1:22" s="60" customFormat="1" ht="18" customHeight="1">
      <c r="A26" s="5" t="s">
        <v>117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9"/>
      <c r="V26" s="99"/>
    </row>
    <row r="27" spans="1:22" ht="18" customHeight="1"/>
    <row r="28" spans="1:22" ht="18" customHeight="1"/>
    <row r="29" spans="1:22" ht="18" customHeight="1">
      <c r="A29" s="59" t="s">
        <v>48</v>
      </c>
      <c r="B29" s="92">
        <v>2002</v>
      </c>
      <c r="C29" s="92">
        <v>2003</v>
      </c>
      <c r="D29" s="92">
        <v>2004</v>
      </c>
      <c r="E29" s="92">
        <v>2005</v>
      </c>
      <c r="F29" s="92">
        <v>2006</v>
      </c>
      <c r="G29" s="92">
        <v>2007</v>
      </c>
      <c r="H29" s="92">
        <v>2008</v>
      </c>
      <c r="I29" s="92">
        <v>2009</v>
      </c>
      <c r="J29" s="92">
        <v>2010</v>
      </c>
      <c r="K29" s="92">
        <v>2011</v>
      </c>
      <c r="L29" s="92">
        <v>2012</v>
      </c>
      <c r="M29" s="92">
        <v>2013</v>
      </c>
      <c r="N29" s="92">
        <v>2014</v>
      </c>
      <c r="O29" s="92">
        <v>2015</v>
      </c>
      <c r="P29" s="92">
        <v>2016</v>
      </c>
      <c r="Q29" s="92">
        <v>2017</v>
      </c>
      <c r="R29" s="92">
        <v>2018</v>
      </c>
      <c r="S29" s="92">
        <v>2019</v>
      </c>
      <c r="T29" s="92">
        <v>2020</v>
      </c>
      <c r="U29" s="92">
        <v>2021</v>
      </c>
      <c r="V29" s="116" t="s">
        <v>51</v>
      </c>
    </row>
    <row r="30" spans="1:22" ht="18" customHeight="1">
      <c r="A30" s="73" t="s">
        <v>96</v>
      </c>
      <c r="B30" s="62">
        <v>430</v>
      </c>
      <c r="C30" s="62">
        <v>481</v>
      </c>
      <c r="D30" s="62">
        <v>366</v>
      </c>
      <c r="E30" s="62">
        <v>418</v>
      </c>
      <c r="F30" s="62">
        <v>492</v>
      </c>
      <c r="G30" s="64">
        <v>557</v>
      </c>
      <c r="H30" s="64">
        <v>606</v>
      </c>
      <c r="I30" s="64">
        <v>619</v>
      </c>
      <c r="J30" s="64">
        <v>594</v>
      </c>
      <c r="K30" s="62">
        <v>596</v>
      </c>
      <c r="L30" s="62">
        <v>637</v>
      </c>
      <c r="M30" s="62">
        <v>588</v>
      </c>
      <c r="N30" s="64">
        <v>381</v>
      </c>
      <c r="O30" s="64">
        <v>354</v>
      </c>
      <c r="P30" s="64">
        <v>321</v>
      </c>
      <c r="Q30" s="64">
        <v>304</v>
      </c>
      <c r="R30" s="64">
        <v>310</v>
      </c>
      <c r="S30" s="64">
        <v>281</v>
      </c>
      <c r="T30" s="64">
        <v>283</v>
      </c>
      <c r="U30" s="64">
        <v>289</v>
      </c>
      <c r="V30" s="64">
        <v>324</v>
      </c>
    </row>
    <row r="31" spans="1:22" ht="18" customHeight="1">
      <c r="A31" s="74" t="s">
        <v>97</v>
      </c>
      <c r="B31" s="16">
        <v>91</v>
      </c>
      <c r="C31" s="16">
        <v>102</v>
      </c>
      <c r="D31" s="63">
        <v>78</v>
      </c>
      <c r="E31" s="16">
        <v>101</v>
      </c>
      <c r="F31" s="16">
        <v>119</v>
      </c>
      <c r="G31" s="63">
        <v>127</v>
      </c>
      <c r="H31" s="63">
        <v>133</v>
      </c>
      <c r="I31" s="63">
        <v>138</v>
      </c>
      <c r="J31" s="63">
        <v>137</v>
      </c>
      <c r="K31" s="63">
        <v>147</v>
      </c>
      <c r="L31" s="63">
        <v>149</v>
      </c>
      <c r="M31" s="63">
        <v>146</v>
      </c>
      <c r="N31" s="63">
        <v>101</v>
      </c>
      <c r="O31" s="63">
        <v>109</v>
      </c>
      <c r="P31" s="63">
        <v>102</v>
      </c>
      <c r="Q31" s="63">
        <v>100</v>
      </c>
      <c r="R31" s="63">
        <v>106</v>
      </c>
      <c r="S31" s="63">
        <v>110</v>
      </c>
      <c r="T31" s="63">
        <v>122</v>
      </c>
      <c r="U31" s="63">
        <v>116</v>
      </c>
      <c r="V31" s="16">
        <v>115</v>
      </c>
    </row>
    <row r="32" spans="1:22" ht="18" customHeight="1">
      <c r="A32" s="74" t="s">
        <v>98</v>
      </c>
      <c r="B32" s="63">
        <v>206</v>
      </c>
      <c r="C32" s="16">
        <v>226</v>
      </c>
      <c r="D32" s="16">
        <v>181</v>
      </c>
      <c r="E32" s="16">
        <v>227</v>
      </c>
      <c r="F32" s="16">
        <v>277</v>
      </c>
      <c r="G32" s="16">
        <v>316</v>
      </c>
      <c r="H32" s="16">
        <v>343</v>
      </c>
      <c r="I32" s="16">
        <v>364</v>
      </c>
      <c r="J32" s="16">
        <v>377</v>
      </c>
      <c r="K32" s="16">
        <v>386</v>
      </c>
      <c r="L32" s="16">
        <v>408</v>
      </c>
      <c r="M32" s="16">
        <v>368</v>
      </c>
      <c r="N32" s="16">
        <v>277</v>
      </c>
      <c r="O32" s="16">
        <v>267</v>
      </c>
      <c r="P32" s="16">
        <v>299</v>
      </c>
      <c r="Q32" s="16">
        <v>286</v>
      </c>
      <c r="R32" s="16">
        <v>279</v>
      </c>
      <c r="S32" s="16">
        <v>292</v>
      </c>
      <c r="T32" s="16">
        <v>299</v>
      </c>
      <c r="U32" s="16">
        <v>336</v>
      </c>
      <c r="V32" s="16">
        <v>367</v>
      </c>
    </row>
    <row r="33" spans="1:22" ht="18" customHeight="1">
      <c r="A33" s="74" t="s">
        <v>99</v>
      </c>
      <c r="B33" s="63">
        <v>101</v>
      </c>
      <c r="C33" s="63">
        <v>132</v>
      </c>
      <c r="D33" s="16">
        <v>149</v>
      </c>
      <c r="E33" s="16">
        <v>188</v>
      </c>
      <c r="F33" s="16">
        <v>205</v>
      </c>
      <c r="G33" s="16">
        <v>250</v>
      </c>
      <c r="H33" s="16">
        <v>291</v>
      </c>
      <c r="I33" s="16">
        <v>313</v>
      </c>
      <c r="J33" s="16">
        <v>321</v>
      </c>
      <c r="K33" s="16">
        <v>332</v>
      </c>
      <c r="L33" s="16">
        <v>339</v>
      </c>
      <c r="M33" s="16">
        <v>310</v>
      </c>
      <c r="N33" s="16">
        <v>262</v>
      </c>
      <c r="O33" s="16">
        <v>243</v>
      </c>
      <c r="P33" s="16">
        <v>243</v>
      </c>
      <c r="Q33" s="16">
        <v>244</v>
      </c>
      <c r="R33" s="16">
        <v>248</v>
      </c>
      <c r="S33" s="16">
        <v>260</v>
      </c>
      <c r="T33" s="16">
        <v>281</v>
      </c>
      <c r="U33" s="16">
        <v>296</v>
      </c>
      <c r="V33" s="16">
        <v>316</v>
      </c>
    </row>
    <row r="34" spans="1:22" ht="18" customHeight="1">
      <c r="A34" s="74" t="s">
        <v>100</v>
      </c>
      <c r="B34" s="63">
        <v>27</v>
      </c>
      <c r="C34" s="63">
        <v>34</v>
      </c>
      <c r="D34" s="16">
        <v>35</v>
      </c>
      <c r="E34" s="16">
        <v>46</v>
      </c>
      <c r="F34" s="16">
        <v>97</v>
      </c>
      <c r="G34" s="16">
        <v>138</v>
      </c>
      <c r="H34" s="16">
        <v>192</v>
      </c>
      <c r="I34" s="16">
        <v>171</v>
      </c>
      <c r="J34" s="16">
        <v>171</v>
      </c>
      <c r="K34" s="16">
        <v>162</v>
      </c>
      <c r="L34" s="16">
        <v>162</v>
      </c>
      <c r="M34" s="16">
        <v>136</v>
      </c>
      <c r="N34" s="16">
        <v>89</v>
      </c>
      <c r="O34" s="16">
        <v>83</v>
      </c>
      <c r="P34" s="16">
        <v>80</v>
      </c>
      <c r="Q34" s="16">
        <v>69</v>
      </c>
      <c r="R34" s="16">
        <v>65</v>
      </c>
      <c r="S34" s="16">
        <v>66</v>
      </c>
      <c r="T34" s="16">
        <v>66</v>
      </c>
      <c r="U34" s="16">
        <v>65</v>
      </c>
      <c r="V34" s="16">
        <v>73</v>
      </c>
    </row>
    <row r="35" spans="1:22" ht="18" customHeight="1">
      <c r="A35" s="74" t="s">
        <v>101</v>
      </c>
      <c r="B35" s="63">
        <v>158</v>
      </c>
      <c r="C35" s="63">
        <v>218</v>
      </c>
      <c r="D35" s="63">
        <v>307</v>
      </c>
      <c r="E35" s="63">
        <v>396</v>
      </c>
      <c r="F35" s="16">
        <v>484</v>
      </c>
      <c r="G35" s="16">
        <v>591</v>
      </c>
      <c r="H35" s="16">
        <v>646</v>
      </c>
      <c r="I35" s="16">
        <v>689</v>
      </c>
      <c r="J35" s="16">
        <v>676</v>
      </c>
      <c r="K35" s="16">
        <v>692</v>
      </c>
      <c r="L35" s="16">
        <v>706</v>
      </c>
      <c r="M35" s="16">
        <v>683</v>
      </c>
      <c r="N35" s="16">
        <v>443</v>
      </c>
      <c r="O35" s="16">
        <v>423</v>
      </c>
      <c r="P35" s="16">
        <v>365</v>
      </c>
      <c r="Q35" s="16">
        <v>334</v>
      </c>
      <c r="R35" s="16">
        <v>311</v>
      </c>
      <c r="S35" s="16">
        <v>303</v>
      </c>
      <c r="T35" s="16">
        <v>306</v>
      </c>
      <c r="U35" s="16">
        <v>338</v>
      </c>
      <c r="V35" s="16">
        <v>352</v>
      </c>
    </row>
    <row r="36" spans="1:22" ht="18" customHeight="1">
      <c r="A36" s="74" t="s">
        <v>102</v>
      </c>
      <c r="B36" s="63">
        <v>305</v>
      </c>
      <c r="C36" s="63">
        <v>528</v>
      </c>
      <c r="D36" s="63">
        <v>733</v>
      </c>
      <c r="E36" s="63">
        <v>1110</v>
      </c>
      <c r="F36" s="63">
        <v>1487</v>
      </c>
      <c r="G36" s="63">
        <v>1916</v>
      </c>
      <c r="H36" s="63">
        <v>2430</v>
      </c>
      <c r="I36" s="63">
        <v>2508</v>
      </c>
      <c r="J36" s="63">
        <v>2561</v>
      </c>
      <c r="K36" s="63">
        <v>2612</v>
      </c>
      <c r="L36" s="63">
        <v>2685</v>
      </c>
      <c r="M36" s="63">
        <v>2552</v>
      </c>
      <c r="N36" s="63">
        <v>2135</v>
      </c>
      <c r="O36" s="63">
        <v>2079</v>
      </c>
      <c r="P36" s="63">
        <v>2039</v>
      </c>
      <c r="Q36" s="63">
        <v>1949</v>
      </c>
      <c r="R36" s="16">
        <v>1979</v>
      </c>
      <c r="S36" s="16">
        <v>1975</v>
      </c>
      <c r="T36" s="16">
        <v>1952</v>
      </c>
      <c r="U36" s="16">
        <v>1915</v>
      </c>
      <c r="V36" s="16">
        <v>1887</v>
      </c>
    </row>
    <row r="37" spans="1:22" ht="18" customHeight="1">
      <c r="A37" s="74" t="s">
        <v>103</v>
      </c>
      <c r="B37" s="63" t="s">
        <v>104</v>
      </c>
      <c r="C37" s="63" t="s">
        <v>104</v>
      </c>
      <c r="D37" s="63" t="s">
        <v>104</v>
      </c>
      <c r="E37" s="63">
        <v>138</v>
      </c>
      <c r="F37" s="63">
        <v>168</v>
      </c>
      <c r="G37" s="63">
        <v>194</v>
      </c>
      <c r="H37" s="63">
        <v>259</v>
      </c>
      <c r="I37" s="63">
        <v>278</v>
      </c>
      <c r="J37" s="63">
        <v>281</v>
      </c>
      <c r="K37" s="63">
        <v>268</v>
      </c>
      <c r="L37" s="63">
        <v>255</v>
      </c>
      <c r="M37" s="63">
        <v>263</v>
      </c>
      <c r="N37" s="63">
        <v>245</v>
      </c>
      <c r="O37" s="63">
        <v>239</v>
      </c>
      <c r="P37" s="63">
        <v>240</v>
      </c>
      <c r="Q37" s="63">
        <v>236</v>
      </c>
      <c r="R37" s="63">
        <v>239</v>
      </c>
      <c r="S37" s="16">
        <v>242</v>
      </c>
      <c r="T37" s="16">
        <v>229</v>
      </c>
      <c r="U37" s="16">
        <v>210</v>
      </c>
      <c r="V37" s="16">
        <v>212</v>
      </c>
    </row>
    <row r="38" spans="1:22" ht="18" customHeight="1">
      <c r="A38" s="74" t="s">
        <v>105</v>
      </c>
      <c r="B38" s="16">
        <v>49</v>
      </c>
      <c r="C38" s="16">
        <v>62</v>
      </c>
      <c r="D38" s="16">
        <v>73</v>
      </c>
      <c r="E38" s="16">
        <v>68</v>
      </c>
      <c r="F38" s="16">
        <v>55</v>
      </c>
      <c r="G38" s="16">
        <v>59</v>
      </c>
      <c r="H38" s="16">
        <v>82</v>
      </c>
      <c r="I38" s="16">
        <v>82</v>
      </c>
      <c r="J38" s="16">
        <v>73</v>
      </c>
      <c r="K38" s="16">
        <v>70</v>
      </c>
      <c r="L38" s="16">
        <v>74</v>
      </c>
      <c r="M38" s="16">
        <v>73</v>
      </c>
      <c r="N38" s="16">
        <v>74</v>
      </c>
      <c r="O38" s="16">
        <v>77</v>
      </c>
      <c r="P38" s="16">
        <v>77</v>
      </c>
      <c r="Q38" s="16">
        <v>71</v>
      </c>
      <c r="R38" s="16">
        <v>77</v>
      </c>
      <c r="S38" s="16">
        <v>90</v>
      </c>
      <c r="T38" s="16">
        <v>90</v>
      </c>
      <c r="U38" s="16">
        <v>81</v>
      </c>
      <c r="V38" s="16">
        <v>83</v>
      </c>
    </row>
    <row r="39" spans="1:22" ht="18" customHeight="1">
      <c r="A39" s="74" t="s">
        <v>106</v>
      </c>
      <c r="B39" s="63">
        <v>127</v>
      </c>
      <c r="C39" s="16">
        <v>167</v>
      </c>
      <c r="D39" s="16">
        <v>172</v>
      </c>
      <c r="E39" s="16">
        <v>193</v>
      </c>
      <c r="F39" s="16">
        <v>226</v>
      </c>
      <c r="G39" s="16">
        <v>224</v>
      </c>
      <c r="H39" s="16">
        <v>264</v>
      </c>
      <c r="I39" s="16">
        <v>246</v>
      </c>
      <c r="J39" s="16">
        <v>231</v>
      </c>
      <c r="K39" s="16">
        <v>226</v>
      </c>
      <c r="L39" s="16">
        <v>224</v>
      </c>
      <c r="M39" s="16">
        <v>227</v>
      </c>
      <c r="N39" s="16">
        <v>215</v>
      </c>
      <c r="O39" s="16">
        <v>226</v>
      </c>
      <c r="P39" s="16">
        <v>230</v>
      </c>
      <c r="Q39" s="16">
        <v>229</v>
      </c>
      <c r="R39" s="16">
        <v>229</v>
      </c>
      <c r="S39" s="16">
        <v>242</v>
      </c>
      <c r="T39" s="16">
        <v>240</v>
      </c>
      <c r="U39" s="16">
        <v>225</v>
      </c>
      <c r="V39" s="16">
        <v>230</v>
      </c>
    </row>
    <row r="40" spans="1:22" ht="18" customHeight="1">
      <c r="A40" s="74" t="s">
        <v>107</v>
      </c>
      <c r="B40" s="63">
        <v>1569</v>
      </c>
      <c r="C40" s="16">
        <v>1663</v>
      </c>
      <c r="D40" s="16">
        <v>1595</v>
      </c>
      <c r="E40" s="16">
        <v>1954</v>
      </c>
      <c r="F40" s="16">
        <v>2357</v>
      </c>
      <c r="G40" s="16">
        <v>2450</v>
      </c>
      <c r="H40" s="16">
        <v>2837</v>
      </c>
      <c r="I40" s="16">
        <v>3056</v>
      </c>
      <c r="J40" s="16">
        <v>3014</v>
      </c>
      <c r="K40" s="16">
        <v>3037</v>
      </c>
      <c r="L40" s="16">
        <v>3086</v>
      </c>
      <c r="M40" s="16">
        <v>3140</v>
      </c>
      <c r="N40" s="16">
        <v>3119</v>
      </c>
      <c r="O40" s="16">
        <v>2991</v>
      </c>
      <c r="P40" s="63">
        <v>2958</v>
      </c>
      <c r="Q40" s="63">
        <v>2860</v>
      </c>
      <c r="R40" s="63">
        <v>2943</v>
      </c>
      <c r="S40" s="16">
        <v>3078</v>
      </c>
      <c r="T40" s="16">
        <v>3273</v>
      </c>
      <c r="U40" s="16">
        <v>3325</v>
      </c>
      <c r="V40" s="16">
        <v>3451</v>
      </c>
    </row>
    <row r="41" spans="1:22" ht="18" customHeight="1">
      <c r="A41" s="74" t="s">
        <v>108</v>
      </c>
      <c r="B41" s="63">
        <v>68</v>
      </c>
      <c r="C41" s="63">
        <v>102</v>
      </c>
      <c r="D41" s="63">
        <v>110</v>
      </c>
      <c r="E41" s="63">
        <v>118</v>
      </c>
      <c r="F41" s="63">
        <v>123</v>
      </c>
      <c r="G41" s="63">
        <v>118</v>
      </c>
      <c r="H41" s="63">
        <v>128</v>
      </c>
      <c r="I41" s="63">
        <v>131</v>
      </c>
      <c r="J41" s="63">
        <v>118</v>
      </c>
      <c r="K41" s="63">
        <v>107</v>
      </c>
      <c r="L41" s="63">
        <v>103</v>
      </c>
      <c r="M41" s="63">
        <v>93</v>
      </c>
      <c r="N41" s="63">
        <v>83</v>
      </c>
      <c r="O41" s="63">
        <v>72</v>
      </c>
      <c r="P41" s="63">
        <v>73</v>
      </c>
      <c r="Q41" s="63">
        <v>72</v>
      </c>
      <c r="R41" s="63">
        <v>71</v>
      </c>
      <c r="S41" s="63">
        <v>81</v>
      </c>
      <c r="T41" s="63">
        <v>86</v>
      </c>
      <c r="U41" s="63">
        <v>97</v>
      </c>
      <c r="V41" s="16">
        <v>89</v>
      </c>
    </row>
    <row r="42" spans="1:22" ht="18" customHeight="1">
      <c r="A42" s="74" t="s">
        <v>109</v>
      </c>
      <c r="B42" s="16">
        <v>161</v>
      </c>
      <c r="C42" s="16">
        <v>223</v>
      </c>
      <c r="D42" s="16">
        <v>221</v>
      </c>
      <c r="E42" s="16">
        <v>229</v>
      </c>
      <c r="F42" s="16">
        <v>267</v>
      </c>
      <c r="G42" s="16">
        <v>279</v>
      </c>
      <c r="H42" s="16">
        <v>297</v>
      </c>
      <c r="I42" s="16">
        <v>304</v>
      </c>
      <c r="J42" s="16">
        <v>317</v>
      </c>
      <c r="K42" s="16">
        <v>289</v>
      </c>
      <c r="L42" s="16">
        <v>281</v>
      </c>
      <c r="M42" s="16">
        <v>270</v>
      </c>
      <c r="N42" s="16">
        <v>238</v>
      </c>
      <c r="O42" s="16">
        <v>214</v>
      </c>
      <c r="P42" s="16">
        <v>199</v>
      </c>
      <c r="Q42" s="16">
        <v>204</v>
      </c>
      <c r="R42" s="16">
        <v>225</v>
      </c>
      <c r="S42" s="16">
        <v>257</v>
      </c>
      <c r="T42" s="16">
        <v>303</v>
      </c>
      <c r="U42" s="16">
        <v>319</v>
      </c>
      <c r="V42" s="16">
        <v>338</v>
      </c>
    </row>
    <row r="43" spans="1:22" ht="18" customHeight="1">
      <c r="A43" s="74" t="s">
        <v>110</v>
      </c>
      <c r="B43" s="16">
        <v>282</v>
      </c>
      <c r="C43" s="16">
        <v>418</v>
      </c>
      <c r="D43" s="16">
        <v>508</v>
      </c>
      <c r="E43" s="16">
        <v>581</v>
      </c>
      <c r="F43" s="16">
        <v>627</v>
      </c>
      <c r="G43" s="16">
        <v>628</v>
      </c>
      <c r="H43" s="16">
        <v>653</v>
      </c>
      <c r="I43" s="16">
        <v>649</v>
      </c>
      <c r="J43" s="16">
        <v>598</v>
      </c>
      <c r="K43" s="16">
        <v>561</v>
      </c>
      <c r="L43" s="16">
        <v>510</v>
      </c>
      <c r="M43" s="16">
        <v>471</v>
      </c>
      <c r="N43" s="16">
        <v>414</v>
      </c>
      <c r="O43" s="16">
        <v>321</v>
      </c>
      <c r="P43" s="63">
        <v>272</v>
      </c>
      <c r="Q43" s="63">
        <v>225</v>
      </c>
      <c r="R43" s="63">
        <v>210</v>
      </c>
      <c r="S43" s="63">
        <v>214</v>
      </c>
      <c r="T43" s="63">
        <v>204</v>
      </c>
      <c r="U43" s="63">
        <v>207</v>
      </c>
      <c r="V43" s="63">
        <v>194</v>
      </c>
    </row>
    <row r="44" spans="1:22" ht="18" customHeight="1">
      <c r="A44" s="74" t="s">
        <v>111</v>
      </c>
      <c r="B44" s="63">
        <v>32</v>
      </c>
      <c r="C44" s="63">
        <v>52</v>
      </c>
      <c r="D44" s="63">
        <v>78</v>
      </c>
      <c r="E44" s="63">
        <v>85</v>
      </c>
      <c r="F44" s="63">
        <v>89</v>
      </c>
      <c r="G44" s="63">
        <v>108</v>
      </c>
      <c r="H44" s="63">
        <v>121</v>
      </c>
      <c r="I44" s="63">
        <v>106</v>
      </c>
      <c r="J44" s="63">
        <v>106</v>
      </c>
      <c r="K44" s="63">
        <v>94</v>
      </c>
      <c r="L44" s="63">
        <v>98</v>
      </c>
      <c r="M44" s="63">
        <v>86</v>
      </c>
      <c r="N44" s="63">
        <v>81</v>
      </c>
      <c r="O44" s="63">
        <v>71</v>
      </c>
      <c r="P44" s="63">
        <v>63</v>
      </c>
      <c r="Q44" s="63">
        <v>59</v>
      </c>
      <c r="R44" s="63">
        <v>54</v>
      </c>
      <c r="S44" s="63">
        <v>58</v>
      </c>
      <c r="T44" s="16">
        <v>65</v>
      </c>
      <c r="U44" s="16">
        <v>64</v>
      </c>
      <c r="V44" s="16">
        <v>66</v>
      </c>
    </row>
    <row r="45" spans="1:22" ht="18" customHeight="1">
      <c r="A45" s="74" t="s">
        <v>112</v>
      </c>
      <c r="B45" s="63">
        <v>0</v>
      </c>
      <c r="C45" s="63">
        <v>0</v>
      </c>
      <c r="D45" s="63">
        <v>0</v>
      </c>
      <c r="E45" s="63">
        <v>2</v>
      </c>
      <c r="F45" s="63">
        <v>22</v>
      </c>
      <c r="G45" s="63">
        <v>29</v>
      </c>
      <c r="H45" s="63">
        <v>31</v>
      </c>
      <c r="I45" s="63">
        <v>53</v>
      </c>
      <c r="J45" s="63">
        <v>61</v>
      </c>
      <c r="K45" s="63">
        <v>71</v>
      </c>
      <c r="L45" s="63">
        <v>84</v>
      </c>
      <c r="M45" s="63">
        <v>103</v>
      </c>
      <c r="N45" s="63">
        <v>112</v>
      </c>
      <c r="O45" s="63">
        <v>122</v>
      </c>
      <c r="P45" s="16">
        <v>125</v>
      </c>
      <c r="Q45" s="16">
        <v>134</v>
      </c>
      <c r="R45" s="16">
        <v>172</v>
      </c>
      <c r="S45" s="16">
        <v>199</v>
      </c>
      <c r="T45" s="16">
        <v>224</v>
      </c>
      <c r="U45" s="16">
        <v>267</v>
      </c>
      <c r="V45" s="16">
        <v>302</v>
      </c>
    </row>
    <row r="46" spans="1:22" ht="18" customHeight="1">
      <c r="A46" s="107" t="s">
        <v>113</v>
      </c>
      <c r="B46" s="108">
        <f>SUM(B30:B45)</f>
        <v>3606</v>
      </c>
      <c r="C46" s="108">
        <f t="shared" ref="C46:U46" si="2">SUM(C30:C45)</f>
        <v>4408</v>
      </c>
      <c r="D46" s="108">
        <f t="shared" si="2"/>
        <v>4606</v>
      </c>
      <c r="E46" s="108">
        <f t="shared" si="2"/>
        <v>5854</v>
      </c>
      <c r="F46" s="108">
        <f t="shared" si="2"/>
        <v>7095</v>
      </c>
      <c r="G46" s="108">
        <f t="shared" si="2"/>
        <v>7984</v>
      </c>
      <c r="H46" s="108">
        <f t="shared" si="2"/>
        <v>9313</v>
      </c>
      <c r="I46" s="108">
        <f t="shared" si="2"/>
        <v>9707</v>
      </c>
      <c r="J46" s="108">
        <f t="shared" si="2"/>
        <v>9636</v>
      </c>
      <c r="K46" s="108">
        <f t="shared" si="2"/>
        <v>9650</v>
      </c>
      <c r="L46" s="108">
        <f t="shared" si="2"/>
        <v>9801</v>
      </c>
      <c r="M46" s="108">
        <f t="shared" si="2"/>
        <v>9509</v>
      </c>
      <c r="N46" s="108">
        <f t="shared" si="2"/>
        <v>8269</v>
      </c>
      <c r="O46" s="108">
        <f t="shared" si="2"/>
        <v>7891</v>
      </c>
      <c r="P46" s="108">
        <f t="shared" si="2"/>
        <v>7686</v>
      </c>
      <c r="Q46" s="108">
        <f t="shared" si="2"/>
        <v>7376</v>
      </c>
      <c r="R46" s="108">
        <f t="shared" si="2"/>
        <v>7518</v>
      </c>
      <c r="S46" s="108">
        <f t="shared" si="2"/>
        <v>7748</v>
      </c>
      <c r="T46" s="108">
        <f t="shared" si="2"/>
        <v>8023</v>
      </c>
      <c r="U46" s="108">
        <f t="shared" si="2"/>
        <v>8150</v>
      </c>
      <c r="V46" s="115">
        <f>SUM(V30:V45)</f>
        <v>8399</v>
      </c>
    </row>
    <row r="47" spans="1:22" ht="18" customHeight="1">
      <c r="A47" s="105" t="s">
        <v>114</v>
      </c>
      <c r="B47" s="106">
        <f>B48-B46</f>
        <v>651</v>
      </c>
      <c r="C47" s="106">
        <f t="shared" ref="C47:U47" si="3">C48-C46</f>
        <v>767</v>
      </c>
      <c r="D47" s="106">
        <f t="shared" si="3"/>
        <v>708</v>
      </c>
      <c r="E47" s="106">
        <f t="shared" si="3"/>
        <v>695</v>
      </c>
      <c r="F47" s="106">
        <f t="shared" si="3"/>
        <v>853</v>
      </c>
      <c r="G47" s="106">
        <f t="shared" si="3"/>
        <v>1006</v>
      </c>
      <c r="H47" s="106">
        <f t="shared" si="3"/>
        <v>1239</v>
      </c>
      <c r="I47" s="106">
        <f t="shared" si="3"/>
        <v>1328</v>
      </c>
      <c r="J47" s="106">
        <f t="shared" si="3"/>
        <v>1314</v>
      </c>
      <c r="K47" s="106">
        <f t="shared" si="3"/>
        <v>1358</v>
      </c>
      <c r="L47" s="106">
        <f t="shared" si="3"/>
        <v>1382</v>
      </c>
      <c r="M47" s="106">
        <f t="shared" si="3"/>
        <v>1355</v>
      </c>
      <c r="N47" s="106">
        <f t="shared" si="3"/>
        <v>1142</v>
      </c>
      <c r="O47" s="106">
        <f t="shared" si="3"/>
        <v>1095</v>
      </c>
      <c r="P47" s="106">
        <f t="shared" si="3"/>
        <v>1081</v>
      </c>
      <c r="Q47" s="106">
        <f t="shared" si="3"/>
        <v>1056</v>
      </c>
      <c r="R47" s="106">
        <f t="shared" si="3"/>
        <v>1041</v>
      </c>
      <c r="S47" s="106">
        <f t="shared" si="3"/>
        <v>1083</v>
      </c>
      <c r="T47" s="106">
        <f t="shared" si="3"/>
        <v>1119</v>
      </c>
      <c r="U47" s="106">
        <f t="shared" si="3"/>
        <v>1129</v>
      </c>
      <c r="V47" s="16">
        <f>V48-V46</f>
        <v>1187</v>
      </c>
    </row>
    <row r="48" spans="1:22" ht="18" customHeight="1">
      <c r="A48" s="95" t="s">
        <v>38</v>
      </c>
      <c r="B48" s="61">
        <v>4257</v>
      </c>
      <c r="C48" s="61">
        <v>5175</v>
      </c>
      <c r="D48" s="61">
        <v>5314</v>
      </c>
      <c r="E48" s="61">
        <v>6549</v>
      </c>
      <c r="F48" s="61">
        <v>7948</v>
      </c>
      <c r="G48" s="61">
        <v>8990</v>
      </c>
      <c r="H48" s="61">
        <v>10552</v>
      </c>
      <c r="I48" s="61">
        <v>11035</v>
      </c>
      <c r="J48" s="61">
        <v>10950</v>
      </c>
      <c r="K48" s="61">
        <v>11008</v>
      </c>
      <c r="L48" s="61">
        <v>11183</v>
      </c>
      <c r="M48" s="61">
        <v>10864</v>
      </c>
      <c r="N48" s="61">
        <v>9411</v>
      </c>
      <c r="O48" s="61">
        <v>8986</v>
      </c>
      <c r="P48" s="61">
        <v>8767</v>
      </c>
      <c r="Q48" s="61">
        <v>8432</v>
      </c>
      <c r="R48" s="61">
        <v>8559</v>
      </c>
      <c r="S48" s="61">
        <v>8831</v>
      </c>
      <c r="T48" s="61">
        <v>9142</v>
      </c>
      <c r="U48" s="109">
        <v>9279</v>
      </c>
      <c r="V48" s="109">
        <v>9586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59" t="s">
        <v>49</v>
      </c>
      <c r="B53" s="92">
        <v>2002</v>
      </c>
      <c r="C53" s="92">
        <v>2003</v>
      </c>
      <c r="D53" s="92">
        <v>2004</v>
      </c>
      <c r="E53" s="92">
        <v>2005</v>
      </c>
      <c r="F53" s="92">
        <v>2006</v>
      </c>
      <c r="G53" s="92">
        <v>2007</v>
      </c>
      <c r="H53" s="92">
        <v>2008</v>
      </c>
      <c r="I53" s="92">
        <v>2009</v>
      </c>
      <c r="J53" s="92">
        <v>2010</v>
      </c>
      <c r="K53" s="92">
        <v>2011</v>
      </c>
      <c r="L53" s="92">
        <v>2012</v>
      </c>
      <c r="M53" s="92">
        <v>2013</v>
      </c>
      <c r="N53" s="92">
        <v>2014</v>
      </c>
      <c r="O53" s="92">
        <v>2015</v>
      </c>
      <c r="P53" s="92">
        <v>2016</v>
      </c>
      <c r="Q53" s="92">
        <v>2017</v>
      </c>
      <c r="R53" s="92">
        <v>2018</v>
      </c>
      <c r="S53" s="92">
        <v>2019</v>
      </c>
      <c r="T53" s="92">
        <v>2020</v>
      </c>
      <c r="U53" s="92">
        <v>2021</v>
      </c>
      <c r="V53" s="116" t="s">
        <v>51</v>
      </c>
    </row>
    <row r="54" spans="1:22" ht="18" customHeight="1">
      <c r="A54" s="73" t="s">
        <v>96</v>
      </c>
      <c r="B54" s="16">
        <v>434</v>
      </c>
      <c r="C54" s="16">
        <v>487</v>
      </c>
      <c r="D54" s="16">
        <v>368</v>
      </c>
      <c r="E54" s="16">
        <v>414</v>
      </c>
      <c r="F54" s="16">
        <v>488</v>
      </c>
      <c r="G54" s="16">
        <v>530</v>
      </c>
      <c r="H54" s="16">
        <v>580</v>
      </c>
      <c r="I54" s="16">
        <v>596</v>
      </c>
      <c r="J54" s="16">
        <v>591</v>
      </c>
      <c r="K54" s="16">
        <v>599</v>
      </c>
      <c r="L54" s="16">
        <v>618</v>
      </c>
      <c r="M54" s="16">
        <v>589</v>
      </c>
      <c r="N54" s="16">
        <v>411</v>
      </c>
      <c r="O54" s="16">
        <v>386</v>
      </c>
      <c r="P54" s="16">
        <v>352</v>
      </c>
      <c r="Q54" s="16">
        <v>326</v>
      </c>
      <c r="R54" s="16">
        <v>322</v>
      </c>
      <c r="S54" s="16">
        <v>304</v>
      </c>
      <c r="T54" s="16">
        <v>300</v>
      </c>
      <c r="U54" s="16">
        <v>301</v>
      </c>
      <c r="V54" s="16">
        <v>346</v>
      </c>
    </row>
    <row r="55" spans="1:22" ht="18" customHeight="1">
      <c r="A55" s="74" t="s">
        <v>97</v>
      </c>
      <c r="B55" s="16">
        <v>93</v>
      </c>
      <c r="C55" s="16">
        <v>105</v>
      </c>
      <c r="D55" s="16">
        <v>92</v>
      </c>
      <c r="E55" s="16">
        <v>107</v>
      </c>
      <c r="F55" s="16">
        <v>121</v>
      </c>
      <c r="G55" s="16">
        <v>124</v>
      </c>
      <c r="H55" s="16">
        <v>131</v>
      </c>
      <c r="I55" s="16">
        <v>139</v>
      </c>
      <c r="J55" s="16">
        <v>146</v>
      </c>
      <c r="K55" s="16">
        <v>151</v>
      </c>
      <c r="L55" s="16">
        <v>157</v>
      </c>
      <c r="M55" s="16">
        <v>141</v>
      </c>
      <c r="N55" s="16">
        <v>110</v>
      </c>
      <c r="O55" s="16">
        <v>112</v>
      </c>
      <c r="P55" s="16">
        <v>111</v>
      </c>
      <c r="Q55" s="16">
        <v>111</v>
      </c>
      <c r="R55" s="16">
        <v>108</v>
      </c>
      <c r="S55" s="16">
        <v>111</v>
      </c>
      <c r="T55" s="16">
        <v>117</v>
      </c>
      <c r="U55" s="16">
        <v>124</v>
      </c>
      <c r="V55" s="16">
        <v>130</v>
      </c>
    </row>
    <row r="56" spans="1:22" ht="18" customHeight="1">
      <c r="A56" s="74" t="s">
        <v>98</v>
      </c>
      <c r="B56" s="16">
        <v>248</v>
      </c>
      <c r="C56" s="16">
        <v>271</v>
      </c>
      <c r="D56" s="16">
        <v>212</v>
      </c>
      <c r="E56" s="16">
        <v>243</v>
      </c>
      <c r="F56" s="16">
        <v>282</v>
      </c>
      <c r="G56" s="16">
        <v>323</v>
      </c>
      <c r="H56" s="16">
        <v>353</v>
      </c>
      <c r="I56" s="16">
        <v>363</v>
      </c>
      <c r="J56" s="16">
        <v>376</v>
      </c>
      <c r="K56" s="16">
        <v>389</v>
      </c>
      <c r="L56" s="16">
        <v>408</v>
      </c>
      <c r="M56" s="16">
        <v>399</v>
      </c>
      <c r="N56" s="16">
        <v>295</v>
      </c>
      <c r="O56" s="16">
        <v>299</v>
      </c>
      <c r="P56" s="16">
        <v>309</v>
      </c>
      <c r="Q56" s="16">
        <v>300</v>
      </c>
      <c r="R56" s="16">
        <v>311</v>
      </c>
      <c r="S56" s="16">
        <v>311</v>
      </c>
      <c r="T56" s="16">
        <v>324</v>
      </c>
      <c r="U56" s="16">
        <v>356</v>
      </c>
      <c r="V56" s="16">
        <v>381</v>
      </c>
    </row>
    <row r="57" spans="1:22" ht="18" customHeight="1">
      <c r="A57" s="74" t="s">
        <v>99</v>
      </c>
      <c r="B57" s="16">
        <v>62</v>
      </c>
      <c r="C57" s="16">
        <v>86</v>
      </c>
      <c r="D57" s="16">
        <v>108</v>
      </c>
      <c r="E57" s="16">
        <v>126</v>
      </c>
      <c r="F57" s="16">
        <v>149</v>
      </c>
      <c r="G57" s="16">
        <v>181</v>
      </c>
      <c r="H57" s="16">
        <v>211</v>
      </c>
      <c r="I57" s="16">
        <v>219</v>
      </c>
      <c r="J57" s="16">
        <v>238</v>
      </c>
      <c r="K57" s="16">
        <v>239</v>
      </c>
      <c r="L57" s="16">
        <v>241</v>
      </c>
      <c r="M57" s="16">
        <v>219</v>
      </c>
      <c r="N57" s="16">
        <v>176</v>
      </c>
      <c r="O57" s="16">
        <v>168</v>
      </c>
      <c r="P57" s="16">
        <v>171</v>
      </c>
      <c r="Q57" s="16">
        <v>178</v>
      </c>
      <c r="R57" s="16">
        <v>187</v>
      </c>
      <c r="S57" s="16">
        <v>186</v>
      </c>
      <c r="T57" s="16">
        <v>184</v>
      </c>
      <c r="U57" s="16">
        <v>198</v>
      </c>
      <c r="V57" s="16">
        <v>203</v>
      </c>
    </row>
    <row r="58" spans="1:22" ht="18" customHeight="1">
      <c r="A58" s="74" t="s">
        <v>100</v>
      </c>
      <c r="B58" s="16">
        <v>25</v>
      </c>
      <c r="C58" s="16">
        <v>28</v>
      </c>
      <c r="D58" s="16">
        <v>28</v>
      </c>
      <c r="E58" s="16">
        <v>34</v>
      </c>
      <c r="F58" s="16">
        <v>49</v>
      </c>
      <c r="G58" s="16">
        <v>64</v>
      </c>
      <c r="H58" s="16">
        <v>86</v>
      </c>
      <c r="I58" s="16">
        <v>88</v>
      </c>
      <c r="J58" s="16">
        <v>90</v>
      </c>
      <c r="K58" s="16">
        <v>87</v>
      </c>
      <c r="L58" s="16">
        <v>91</v>
      </c>
      <c r="M58" s="16">
        <v>77</v>
      </c>
      <c r="N58" s="16">
        <v>67</v>
      </c>
      <c r="O58" s="16">
        <v>55</v>
      </c>
      <c r="P58" s="16">
        <v>52</v>
      </c>
      <c r="Q58" s="16">
        <v>45</v>
      </c>
      <c r="R58" s="16">
        <v>49</v>
      </c>
      <c r="S58" s="16">
        <v>52</v>
      </c>
      <c r="T58" s="16">
        <v>55</v>
      </c>
      <c r="U58" s="16">
        <v>55</v>
      </c>
      <c r="V58" s="16">
        <v>55</v>
      </c>
    </row>
    <row r="59" spans="1:22" ht="18" customHeight="1">
      <c r="A59" s="74" t="s">
        <v>101</v>
      </c>
      <c r="B59" s="16">
        <v>184</v>
      </c>
      <c r="C59" s="16">
        <v>228</v>
      </c>
      <c r="D59" s="16">
        <v>288</v>
      </c>
      <c r="E59" s="16">
        <v>386</v>
      </c>
      <c r="F59" s="16">
        <v>476</v>
      </c>
      <c r="G59" s="16">
        <v>578</v>
      </c>
      <c r="H59" s="16">
        <v>631</v>
      </c>
      <c r="I59" s="16">
        <v>667</v>
      </c>
      <c r="J59" s="16">
        <v>661</v>
      </c>
      <c r="K59" s="16">
        <v>672</v>
      </c>
      <c r="L59" s="16">
        <v>687</v>
      </c>
      <c r="M59" s="16">
        <v>679</v>
      </c>
      <c r="N59" s="16">
        <v>427</v>
      </c>
      <c r="O59" s="16">
        <v>395</v>
      </c>
      <c r="P59" s="16">
        <v>345</v>
      </c>
      <c r="Q59" s="16">
        <v>316</v>
      </c>
      <c r="R59" s="16">
        <v>292</v>
      </c>
      <c r="S59" s="16">
        <v>298</v>
      </c>
      <c r="T59" s="16">
        <v>319</v>
      </c>
      <c r="U59" s="16">
        <v>330</v>
      </c>
      <c r="V59" s="16">
        <v>330</v>
      </c>
    </row>
    <row r="60" spans="1:22" ht="18" customHeight="1">
      <c r="A60" s="74" t="s">
        <v>102</v>
      </c>
      <c r="B60" s="16">
        <v>154</v>
      </c>
      <c r="C60" s="16">
        <v>327</v>
      </c>
      <c r="D60" s="16">
        <v>551</v>
      </c>
      <c r="E60" s="16">
        <v>862</v>
      </c>
      <c r="F60" s="16">
        <v>1208</v>
      </c>
      <c r="G60" s="16">
        <v>1664</v>
      </c>
      <c r="H60" s="16">
        <v>2109</v>
      </c>
      <c r="I60" s="16">
        <v>2213</v>
      </c>
      <c r="J60" s="16">
        <v>2312</v>
      </c>
      <c r="K60" s="16">
        <v>2393</v>
      </c>
      <c r="L60" s="16">
        <v>2524</v>
      </c>
      <c r="M60" s="16">
        <v>2484</v>
      </c>
      <c r="N60" s="16">
        <v>2199</v>
      </c>
      <c r="O60" s="16">
        <v>2199</v>
      </c>
      <c r="P60" s="16">
        <v>2218</v>
      </c>
      <c r="Q60" s="16">
        <v>2094</v>
      </c>
      <c r="R60" s="16">
        <v>2090</v>
      </c>
      <c r="S60" s="16">
        <v>2085</v>
      </c>
      <c r="T60" s="16">
        <v>2064</v>
      </c>
      <c r="U60" s="16">
        <v>2002</v>
      </c>
      <c r="V60" s="16">
        <v>1992</v>
      </c>
    </row>
    <row r="61" spans="1:22" ht="18" customHeight="1">
      <c r="A61" s="74" t="s">
        <v>103</v>
      </c>
      <c r="B61" s="16" t="s">
        <v>104</v>
      </c>
      <c r="C61" s="16" t="s">
        <v>104</v>
      </c>
      <c r="D61" s="16" t="s">
        <v>104</v>
      </c>
      <c r="E61" s="16">
        <v>75</v>
      </c>
      <c r="F61" s="16">
        <v>116</v>
      </c>
      <c r="G61" s="16">
        <v>131</v>
      </c>
      <c r="H61" s="16">
        <v>197</v>
      </c>
      <c r="I61" s="16">
        <v>235</v>
      </c>
      <c r="J61" s="16">
        <v>234</v>
      </c>
      <c r="K61" s="16">
        <v>232</v>
      </c>
      <c r="L61" s="16">
        <v>232</v>
      </c>
      <c r="M61" s="16">
        <v>242</v>
      </c>
      <c r="N61" s="16">
        <v>247</v>
      </c>
      <c r="O61" s="16">
        <v>241</v>
      </c>
      <c r="P61" s="16">
        <v>255</v>
      </c>
      <c r="Q61" s="16">
        <v>260</v>
      </c>
      <c r="R61" s="16">
        <v>262</v>
      </c>
      <c r="S61" s="16">
        <v>263</v>
      </c>
      <c r="T61" s="16">
        <v>255</v>
      </c>
      <c r="U61" s="16">
        <v>237</v>
      </c>
      <c r="V61" s="16">
        <v>235</v>
      </c>
    </row>
    <row r="62" spans="1:22" ht="18" customHeight="1">
      <c r="A62" s="74" t="s">
        <v>105</v>
      </c>
      <c r="B62" s="16">
        <v>44</v>
      </c>
      <c r="C62" s="16">
        <v>58</v>
      </c>
      <c r="D62" s="16">
        <v>69</v>
      </c>
      <c r="E62" s="16">
        <v>83</v>
      </c>
      <c r="F62" s="16">
        <v>73</v>
      </c>
      <c r="G62" s="16">
        <v>91</v>
      </c>
      <c r="H62" s="16">
        <v>126</v>
      </c>
      <c r="I62" s="16">
        <v>117</v>
      </c>
      <c r="J62" s="16">
        <v>109</v>
      </c>
      <c r="K62" s="16">
        <v>118</v>
      </c>
      <c r="L62" s="16">
        <v>127</v>
      </c>
      <c r="M62" s="16">
        <v>135</v>
      </c>
      <c r="N62" s="16">
        <v>128</v>
      </c>
      <c r="O62" s="16">
        <v>127</v>
      </c>
      <c r="P62" s="16">
        <v>123</v>
      </c>
      <c r="Q62" s="16">
        <v>128</v>
      </c>
      <c r="R62" s="16">
        <v>130</v>
      </c>
      <c r="S62" s="16">
        <v>146</v>
      </c>
      <c r="T62" s="16">
        <v>140</v>
      </c>
      <c r="U62" s="16">
        <v>134</v>
      </c>
      <c r="V62" s="16">
        <v>138</v>
      </c>
    </row>
    <row r="63" spans="1:22" ht="18" customHeight="1">
      <c r="A63" s="74" t="s">
        <v>106</v>
      </c>
      <c r="B63" s="16">
        <v>77</v>
      </c>
      <c r="C63" s="16">
        <v>112</v>
      </c>
      <c r="D63" s="16">
        <v>132</v>
      </c>
      <c r="E63" s="16">
        <v>153</v>
      </c>
      <c r="F63" s="16">
        <v>175</v>
      </c>
      <c r="G63" s="16">
        <v>186</v>
      </c>
      <c r="H63" s="16">
        <v>227</v>
      </c>
      <c r="I63" s="16">
        <v>237</v>
      </c>
      <c r="J63" s="16">
        <v>243</v>
      </c>
      <c r="K63" s="16">
        <v>252</v>
      </c>
      <c r="L63" s="16">
        <v>258</v>
      </c>
      <c r="M63" s="16">
        <v>248</v>
      </c>
      <c r="N63" s="16">
        <v>246</v>
      </c>
      <c r="O63" s="16">
        <v>254</v>
      </c>
      <c r="P63" s="16">
        <v>269</v>
      </c>
      <c r="Q63" s="16">
        <v>270</v>
      </c>
      <c r="R63" s="16">
        <v>270</v>
      </c>
      <c r="S63" s="16">
        <v>289</v>
      </c>
      <c r="T63" s="16">
        <v>303</v>
      </c>
      <c r="U63" s="16">
        <v>294</v>
      </c>
      <c r="V63" s="16">
        <v>287</v>
      </c>
    </row>
    <row r="64" spans="1:22" ht="18" customHeight="1">
      <c r="A64" s="74" t="s">
        <v>107</v>
      </c>
      <c r="B64" s="16">
        <v>520</v>
      </c>
      <c r="C64" s="16">
        <v>643</v>
      </c>
      <c r="D64" s="16">
        <v>742</v>
      </c>
      <c r="E64" s="16">
        <v>970</v>
      </c>
      <c r="F64" s="16">
        <v>1179</v>
      </c>
      <c r="G64" s="16">
        <v>1300</v>
      </c>
      <c r="H64" s="16">
        <v>1632</v>
      </c>
      <c r="I64" s="16">
        <v>1758</v>
      </c>
      <c r="J64" s="16">
        <v>1902</v>
      </c>
      <c r="K64" s="16">
        <v>1999</v>
      </c>
      <c r="L64" s="16">
        <v>2109</v>
      </c>
      <c r="M64" s="16">
        <v>2207</v>
      </c>
      <c r="N64" s="16">
        <v>2256</v>
      </c>
      <c r="O64" s="16">
        <v>2239</v>
      </c>
      <c r="P64" s="16">
        <v>2277</v>
      </c>
      <c r="Q64" s="16">
        <v>2255</v>
      </c>
      <c r="R64" s="16">
        <v>2311</v>
      </c>
      <c r="S64" s="16">
        <v>2395</v>
      </c>
      <c r="T64" s="16">
        <v>2531</v>
      </c>
      <c r="U64" s="16">
        <v>2600</v>
      </c>
      <c r="V64" s="16">
        <v>2720</v>
      </c>
    </row>
    <row r="65" spans="1:22" ht="18" customHeight="1">
      <c r="A65" s="74" t="s">
        <v>108</v>
      </c>
      <c r="B65" s="16">
        <v>53</v>
      </c>
      <c r="C65" s="16">
        <v>84</v>
      </c>
      <c r="D65" s="16">
        <v>97</v>
      </c>
      <c r="E65" s="16">
        <v>109</v>
      </c>
      <c r="F65" s="16">
        <v>127</v>
      </c>
      <c r="G65" s="16">
        <v>121</v>
      </c>
      <c r="H65" s="16">
        <v>129</v>
      </c>
      <c r="I65" s="16">
        <v>121</v>
      </c>
      <c r="J65" s="16">
        <v>111</v>
      </c>
      <c r="K65" s="16">
        <v>114</v>
      </c>
      <c r="L65" s="16">
        <v>113</v>
      </c>
      <c r="M65" s="16">
        <v>105</v>
      </c>
      <c r="N65" s="16">
        <v>87</v>
      </c>
      <c r="O65" s="16">
        <v>82</v>
      </c>
      <c r="P65" s="16">
        <v>69</v>
      </c>
      <c r="Q65" s="16">
        <v>62</v>
      </c>
      <c r="R65" s="16">
        <v>68</v>
      </c>
      <c r="S65" s="16">
        <v>75</v>
      </c>
      <c r="T65" s="16">
        <v>92</v>
      </c>
      <c r="U65" s="16">
        <v>88</v>
      </c>
      <c r="V65" s="16">
        <v>102</v>
      </c>
    </row>
    <row r="66" spans="1:22" ht="18" customHeight="1">
      <c r="A66" s="74" t="s">
        <v>109</v>
      </c>
      <c r="B66" s="16">
        <v>279</v>
      </c>
      <c r="C66" s="16">
        <v>349</v>
      </c>
      <c r="D66" s="16">
        <v>359</v>
      </c>
      <c r="E66" s="16">
        <v>373</v>
      </c>
      <c r="F66" s="16">
        <v>398</v>
      </c>
      <c r="G66" s="16">
        <v>391</v>
      </c>
      <c r="H66" s="16">
        <v>435</v>
      </c>
      <c r="I66" s="16">
        <v>439</v>
      </c>
      <c r="J66" s="16">
        <v>429</v>
      </c>
      <c r="K66" s="16">
        <v>421</v>
      </c>
      <c r="L66" s="16">
        <v>393</v>
      </c>
      <c r="M66" s="16">
        <v>379</v>
      </c>
      <c r="N66" s="16">
        <v>321</v>
      </c>
      <c r="O66" s="16">
        <v>286</v>
      </c>
      <c r="P66" s="16">
        <v>237</v>
      </c>
      <c r="Q66" s="16">
        <v>248</v>
      </c>
      <c r="R66" s="16">
        <v>284</v>
      </c>
      <c r="S66" s="16">
        <v>318</v>
      </c>
      <c r="T66" s="16">
        <v>377</v>
      </c>
      <c r="U66" s="16">
        <v>382</v>
      </c>
      <c r="V66" s="16">
        <v>401</v>
      </c>
    </row>
    <row r="67" spans="1:22" ht="18" customHeight="1">
      <c r="A67" s="74" t="s">
        <v>110</v>
      </c>
      <c r="B67" s="16">
        <v>260</v>
      </c>
      <c r="C67" s="16">
        <v>373</v>
      </c>
      <c r="D67" s="16">
        <v>491</v>
      </c>
      <c r="E67" s="16">
        <v>556</v>
      </c>
      <c r="F67" s="16">
        <v>594</v>
      </c>
      <c r="G67" s="16">
        <v>600</v>
      </c>
      <c r="H67" s="16">
        <v>616</v>
      </c>
      <c r="I67" s="16">
        <v>603</v>
      </c>
      <c r="J67" s="16">
        <v>581</v>
      </c>
      <c r="K67" s="16">
        <v>552</v>
      </c>
      <c r="L67" s="16">
        <v>511</v>
      </c>
      <c r="M67" s="16">
        <v>452</v>
      </c>
      <c r="N67" s="16">
        <v>393</v>
      </c>
      <c r="O67" s="16">
        <v>320</v>
      </c>
      <c r="P67" s="16">
        <v>278</v>
      </c>
      <c r="Q67" s="16">
        <v>231</v>
      </c>
      <c r="R67" s="16">
        <v>222</v>
      </c>
      <c r="S67" s="16">
        <v>223</v>
      </c>
      <c r="T67" s="16">
        <v>210</v>
      </c>
      <c r="U67" s="16">
        <v>197</v>
      </c>
      <c r="V67" s="16">
        <v>175</v>
      </c>
    </row>
    <row r="68" spans="1:22" ht="18" customHeight="1">
      <c r="A68" s="74" t="s">
        <v>111</v>
      </c>
      <c r="B68" s="16">
        <v>21</v>
      </c>
      <c r="C68" s="16">
        <v>37</v>
      </c>
      <c r="D68" s="16">
        <v>61</v>
      </c>
      <c r="E68" s="16">
        <v>77</v>
      </c>
      <c r="F68" s="16">
        <v>87</v>
      </c>
      <c r="G68" s="16">
        <v>103</v>
      </c>
      <c r="H68" s="16">
        <v>118</v>
      </c>
      <c r="I68" s="16">
        <v>114</v>
      </c>
      <c r="J68" s="16">
        <v>101</v>
      </c>
      <c r="K68" s="16">
        <v>91</v>
      </c>
      <c r="L68" s="16">
        <v>89</v>
      </c>
      <c r="M68" s="16">
        <v>77</v>
      </c>
      <c r="N68" s="16">
        <v>65</v>
      </c>
      <c r="O68" s="16">
        <v>60</v>
      </c>
      <c r="P68" s="16">
        <v>55</v>
      </c>
      <c r="Q68" s="16">
        <v>56</v>
      </c>
      <c r="R68" s="16">
        <v>54</v>
      </c>
      <c r="S68" s="16">
        <v>48</v>
      </c>
      <c r="T68" s="16">
        <v>54</v>
      </c>
      <c r="U68" s="16">
        <v>56</v>
      </c>
      <c r="V68" s="16">
        <v>53</v>
      </c>
    </row>
    <row r="69" spans="1:22" ht="18" customHeight="1">
      <c r="A69" s="74" t="s">
        <v>112</v>
      </c>
      <c r="B69" s="16">
        <v>0</v>
      </c>
      <c r="C69" s="16">
        <v>0</v>
      </c>
      <c r="D69" s="16">
        <v>0</v>
      </c>
      <c r="E69" s="16">
        <v>0</v>
      </c>
      <c r="F69" s="16">
        <v>2</v>
      </c>
      <c r="G69" s="16">
        <v>5</v>
      </c>
      <c r="H69" s="16">
        <v>1</v>
      </c>
      <c r="I69" s="16">
        <v>2</v>
      </c>
      <c r="J69" s="16">
        <v>8</v>
      </c>
      <c r="K69" s="16">
        <v>17</v>
      </c>
      <c r="L69" s="16">
        <v>19</v>
      </c>
      <c r="M69" s="16">
        <v>19</v>
      </c>
      <c r="N69" s="16">
        <v>23</v>
      </c>
      <c r="O69" s="16">
        <v>26</v>
      </c>
      <c r="P69" s="16">
        <v>25</v>
      </c>
      <c r="Q69" s="16">
        <v>28</v>
      </c>
      <c r="R69" s="16">
        <v>45</v>
      </c>
      <c r="S69" s="16">
        <v>47</v>
      </c>
      <c r="T69" s="16">
        <v>57</v>
      </c>
      <c r="U69" s="16">
        <v>69</v>
      </c>
      <c r="V69" s="16">
        <v>85</v>
      </c>
    </row>
    <row r="70" spans="1:22" ht="18" customHeight="1">
      <c r="A70" s="107" t="s">
        <v>113</v>
      </c>
      <c r="B70" s="108">
        <f>SUM(B54:B69)</f>
        <v>2454</v>
      </c>
      <c r="C70" s="108">
        <f t="shared" ref="C70:U70" si="4">SUM(C54:C69)</f>
        <v>3188</v>
      </c>
      <c r="D70" s="108">
        <f t="shared" si="4"/>
        <v>3598</v>
      </c>
      <c r="E70" s="108">
        <f t="shared" si="4"/>
        <v>4568</v>
      </c>
      <c r="F70" s="108">
        <f t="shared" si="4"/>
        <v>5524</v>
      </c>
      <c r="G70" s="108">
        <f t="shared" si="4"/>
        <v>6392</v>
      </c>
      <c r="H70" s="108">
        <f t="shared" si="4"/>
        <v>7582</v>
      </c>
      <c r="I70" s="108">
        <f t="shared" si="4"/>
        <v>7911</v>
      </c>
      <c r="J70" s="108">
        <f t="shared" si="4"/>
        <v>8132</v>
      </c>
      <c r="K70" s="108">
        <f t="shared" si="4"/>
        <v>8326</v>
      </c>
      <c r="L70" s="108">
        <f t="shared" si="4"/>
        <v>8577</v>
      </c>
      <c r="M70" s="108">
        <f t="shared" si="4"/>
        <v>8452</v>
      </c>
      <c r="N70" s="108">
        <f t="shared" si="4"/>
        <v>7451</v>
      </c>
      <c r="O70" s="108">
        <f t="shared" si="4"/>
        <v>7249</v>
      </c>
      <c r="P70" s="108">
        <f t="shared" si="4"/>
        <v>7146</v>
      </c>
      <c r="Q70" s="108">
        <f t="shared" si="4"/>
        <v>6908</v>
      </c>
      <c r="R70" s="108">
        <f t="shared" si="4"/>
        <v>7005</v>
      </c>
      <c r="S70" s="108">
        <f t="shared" si="4"/>
        <v>7151</v>
      </c>
      <c r="T70" s="108">
        <f t="shared" si="4"/>
        <v>7382</v>
      </c>
      <c r="U70" s="108">
        <f t="shared" si="4"/>
        <v>7423</v>
      </c>
      <c r="V70" s="115">
        <f>SUM(V54:V69)</f>
        <v>7633</v>
      </c>
    </row>
    <row r="71" spans="1:22" ht="18" customHeight="1">
      <c r="A71" s="105" t="s">
        <v>114</v>
      </c>
      <c r="B71" s="106">
        <f>B72-B70</f>
        <v>531</v>
      </c>
      <c r="C71" s="106">
        <f t="shared" ref="C71:U71" si="5">C72-C70</f>
        <v>631</v>
      </c>
      <c r="D71" s="106">
        <f t="shared" si="5"/>
        <v>641</v>
      </c>
      <c r="E71" s="106">
        <f t="shared" si="5"/>
        <v>713</v>
      </c>
      <c r="F71" s="106">
        <f t="shared" si="5"/>
        <v>849</v>
      </c>
      <c r="G71" s="106">
        <f t="shared" si="5"/>
        <v>1003</v>
      </c>
      <c r="H71" s="106">
        <f t="shared" si="5"/>
        <v>1214</v>
      </c>
      <c r="I71" s="106">
        <f t="shared" si="5"/>
        <v>1293</v>
      </c>
      <c r="J71" s="106">
        <f t="shared" si="5"/>
        <v>1280</v>
      </c>
      <c r="K71" s="106">
        <f t="shared" si="5"/>
        <v>1340</v>
      </c>
      <c r="L71" s="106">
        <f t="shared" si="5"/>
        <v>1315</v>
      </c>
      <c r="M71" s="106">
        <f t="shared" si="5"/>
        <v>1334</v>
      </c>
      <c r="N71" s="106">
        <f t="shared" si="5"/>
        <v>1190</v>
      </c>
      <c r="O71" s="106">
        <f t="shared" si="5"/>
        <v>1135</v>
      </c>
      <c r="P71" s="106">
        <f t="shared" si="5"/>
        <v>1096</v>
      </c>
      <c r="Q71" s="106">
        <f t="shared" si="5"/>
        <v>1086</v>
      </c>
      <c r="R71" s="106">
        <f t="shared" si="5"/>
        <v>1123</v>
      </c>
      <c r="S71" s="106">
        <f t="shared" si="5"/>
        <v>1174</v>
      </c>
      <c r="T71" s="106">
        <f t="shared" si="5"/>
        <v>1235</v>
      </c>
      <c r="U71" s="106">
        <f t="shared" si="5"/>
        <v>1221</v>
      </c>
      <c r="V71" s="16">
        <f>V72-V70</f>
        <v>1305</v>
      </c>
    </row>
    <row r="72" spans="1:22" ht="18" customHeight="1">
      <c r="A72" s="95" t="s">
        <v>38</v>
      </c>
      <c r="B72" s="61">
        <v>2985</v>
      </c>
      <c r="C72" s="61">
        <v>3819</v>
      </c>
      <c r="D72" s="61">
        <v>4239</v>
      </c>
      <c r="E72" s="61">
        <v>5281</v>
      </c>
      <c r="F72" s="61">
        <v>6373</v>
      </c>
      <c r="G72" s="61">
        <v>7395</v>
      </c>
      <c r="H72" s="61">
        <v>8796</v>
      </c>
      <c r="I72" s="61">
        <v>9204</v>
      </c>
      <c r="J72" s="61">
        <v>9412</v>
      </c>
      <c r="K72" s="61">
        <v>9666</v>
      </c>
      <c r="L72" s="61">
        <v>9892</v>
      </c>
      <c r="M72" s="61">
        <v>9786</v>
      </c>
      <c r="N72" s="61">
        <v>8641</v>
      </c>
      <c r="O72" s="61">
        <v>8384</v>
      </c>
      <c r="P72" s="61">
        <v>8242</v>
      </c>
      <c r="Q72" s="61">
        <v>7994</v>
      </c>
      <c r="R72" s="61">
        <v>8128</v>
      </c>
      <c r="S72" s="61">
        <v>8325</v>
      </c>
      <c r="T72" s="61">
        <v>8617</v>
      </c>
      <c r="U72" s="109">
        <v>8644</v>
      </c>
      <c r="V72" s="109">
        <v>8938</v>
      </c>
    </row>
    <row r="73" spans="1:22" ht="18" customHeight="1">
      <c r="A73" s="57" t="s">
        <v>52</v>
      </c>
    </row>
    <row r="74" spans="1:22" ht="18" customHeight="1">
      <c r="A74" s="72" t="s">
        <v>117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U8" sqref="U8:V9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118</v>
      </c>
    </row>
    <row r="3" spans="1:22" ht="18" customHeight="1"/>
    <row r="4" spans="1:22" ht="18" customHeight="1">
      <c r="A4" s="33" t="s">
        <v>119</v>
      </c>
    </row>
    <row r="5" spans="1:22" ht="18" customHeight="1"/>
    <row r="6" spans="1:22" ht="18" customHeight="1">
      <c r="A6" s="65"/>
      <c r="B6" s="97">
        <v>2002</v>
      </c>
      <c r="C6" s="97">
        <v>2003</v>
      </c>
      <c r="D6" s="97">
        <v>2004</v>
      </c>
      <c r="E6" s="97">
        <v>2005</v>
      </c>
      <c r="F6" s="97">
        <v>2006</v>
      </c>
      <c r="G6" s="97">
        <v>2007</v>
      </c>
      <c r="H6" s="97">
        <v>2008</v>
      </c>
      <c r="I6" s="97">
        <v>2009</v>
      </c>
      <c r="J6" s="97">
        <v>2010</v>
      </c>
      <c r="K6" s="97">
        <v>2011</v>
      </c>
      <c r="L6" s="97">
        <v>2012</v>
      </c>
      <c r="M6" s="97">
        <v>2013</v>
      </c>
      <c r="N6" s="97">
        <v>2014</v>
      </c>
      <c r="O6" s="97">
        <v>2015</v>
      </c>
      <c r="P6" s="97">
        <v>2016</v>
      </c>
      <c r="Q6" s="97">
        <v>2017</v>
      </c>
      <c r="R6" s="97">
        <v>2018</v>
      </c>
      <c r="S6" s="97">
        <v>2019</v>
      </c>
      <c r="T6" s="97">
        <v>2020</v>
      </c>
      <c r="U6" s="97">
        <v>2021</v>
      </c>
      <c r="V6" s="97">
        <v>2022</v>
      </c>
    </row>
    <row r="7" spans="1:22" ht="18" customHeight="1">
      <c r="A7" s="66" t="s">
        <v>38</v>
      </c>
      <c r="B7" s="24">
        <v>696</v>
      </c>
      <c r="C7" s="24">
        <v>710</v>
      </c>
      <c r="D7" s="24">
        <v>752</v>
      </c>
      <c r="E7" s="24">
        <v>849</v>
      </c>
      <c r="F7" s="24">
        <v>941</v>
      </c>
      <c r="G7" s="24">
        <v>919</v>
      </c>
      <c r="H7" s="24">
        <v>1001</v>
      </c>
      <c r="I7" s="24">
        <v>832</v>
      </c>
      <c r="J7" s="24">
        <v>860</v>
      </c>
      <c r="K7" s="24">
        <v>880</v>
      </c>
      <c r="L7" s="24">
        <v>798</v>
      </c>
      <c r="M7" s="24">
        <v>744</v>
      </c>
      <c r="N7" s="24">
        <v>766</v>
      </c>
      <c r="O7" s="24">
        <v>753</v>
      </c>
      <c r="P7" s="24">
        <v>708</v>
      </c>
      <c r="Q7" s="24">
        <v>669</v>
      </c>
      <c r="R7" s="24">
        <v>697</v>
      </c>
      <c r="S7" s="24">
        <v>664</v>
      </c>
      <c r="T7" s="24">
        <v>596</v>
      </c>
      <c r="U7" s="24">
        <f>SUM(U8:U9)</f>
        <v>576</v>
      </c>
      <c r="V7" s="24">
        <f>SUM(V8:V9)</f>
        <v>621</v>
      </c>
    </row>
    <row r="8" spans="1:22" ht="18" customHeight="1">
      <c r="A8" s="78" t="s">
        <v>62</v>
      </c>
      <c r="B8" s="16">
        <v>549</v>
      </c>
      <c r="C8" s="16">
        <v>539</v>
      </c>
      <c r="D8" s="16">
        <v>534</v>
      </c>
      <c r="E8" s="16">
        <v>592</v>
      </c>
      <c r="F8" s="16">
        <v>634</v>
      </c>
      <c r="G8" s="16">
        <v>590</v>
      </c>
      <c r="H8" s="16">
        <v>588</v>
      </c>
      <c r="I8" s="16">
        <v>529</v>
      </c>
      <c r="J8" s="16">
        <v>501</v>
      </c>
      <c r="K8" s="16">
        <v>486</v>
      </c>
      <c r="L8" s="16">
        <v>494</v>
      </c>
      <c r="M8" s="16">
        <v>474</v>
      </c>
      <c r="N8" s="16">
        <v>494</v>
      </c>
      <c r="O8" s="16">
        <v>483</v>
      </c>
      <c r="P8" s="16">
        <v>431</v>
      </c>
      <c r="Q8" s="16">
        <v>414</v>
      </c>
      <c r="R8" s="63">
        <v>416</v>
      </c>
      <c r="S8" s="63">
        <v>427</v>
      </c>
      <c r="T8" s="63">
        <v>353</v>
      </c>
      <c r="U8" s="16">
        <v>345</v>
      </c>
      <c r="V8" s="16">
        <v>363</v>
      </c>
    </row>
    <row r="9" spans="1:22" ht="18" customHeight="1">
      <c r="A9" s="79" t="s">
        <v>63</v>
      </c>
      <c r="B9" s="18">
        <v>147</v>
      </c>
      <c r="C9" s="18">
        <v>171</v>
      </c>
      <c r="D9" s="18">
        <v>218</v>
      </c>
      <c r="E9" s="18">
        <v>257</v>
      </c>
      <c r="F9" s="18">
        <v>307</v>
      </c>
      <c r="G9" s="18">
        <v>329</v>
      </c>
      <c r="H9" s="18">
        <v>413</v>
      </c>
      <c r="I9" s="18">
        <v>303</v>
      </c>
      <c r="J9" s="18">
        <v>359</v>
      </c>
      <c r="K9" s="18">
        <v>394</v>
      </c>
      <c r="L9" s="18">
        <v>304</v>
      </c>
      <c r="M9" s="18">
        <v>270</v>
      </c>
      <c r="N9" s="18">
        <v>272</v>
      </c>
      <c r="O9" s="18">
        <v>270</v>
      </c>
      <c r="P9" s="18">
        <v>277</v>
      </c>
      <c r="Q9" s="18">
        <v>255</v>
      </c>
      <c r="R9" s="18">
        <v>281</v>
      </c>
      <c r="S9" s="18">
        <v>237</v>
      </c>
      <c r="T9" s="18">
        <v>243</v>
      </c>
      <c r="U9" s="18">
        <v>231</v>
      </c>
      <c r="V9" s="18">
        <v>258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120</v>
      </c>
    </row>
    <row r="13" spans="1:22" ht="18" customHeight="1"/>
    <row r="14" spans="1:22" ht="18" customHeight="1">
      <c r="A14" s="65"/>
      <c r="B14" s="97">
        <v>2002</v>
      </c>
      <c r="C14" s="97">
        <v>2003</v>
      </c>
      <c r="D14" s="97">
        <v>2004</v>
      </c>
      <c r="E14" s="97">
        <v>2005</v>
      </c>
      <c r="F14" s="97">
        <v>2006</v>
      </c>
      <c r="G14" s="97">
        <v>2007</v>
      </c>
      <c r="H14" s="97">
        <v>2008</v>
      </c>
      <c r="I14" s="97">
        <v>2009</v>
      </c>
      <c r="J14" s="97">
        <v>2010</v>
      </c>
      <c r="K14" s="97">
        <v>2011</v>
      </c>
      <c r="L14" s="97">
        <v>2012</v>
      </c>
      <c r="M14" s="97">
        <v>2013</v>
      </c>
      <c r="N14" s="97">
        <v>2014</v>
      </c>
      <c r="O14" s="97">
        <v>2015</v>
      </c>
      <c r="P14" s="97">
        <v>2016</v>
      </c>
      <c r="Q14" s="97">
        <v>2017</v>
      </c>
      <c r="R14" s="97">
        <v>2018</v>
      </c>
      <c r="S14" s="97">
        <v>2019</v>
      </c>
      <c r="T14" s="97">
        <v>2020</v>
      </c>
      <c r="U14" s="97">
        <v>2021</v>
      </c>
      <c r="V14" s="97">
        <v>2022</v>
      </c>
    </row>
    <row r="15" spans="1:22" ht="18" customHeight="1">
      <c r="A15" s="66" t="s">
        <v>38</v>
      </c>
      <c r="B15" s="69">
        <v>1</v>
      </c>
      <c r="C15" s="69">
        <v>1</v>
      </c>
      <c r="D15" s="69">
        <v>1</v>
      </c>
      <c r="E15" s="69">
        <v>1</v>
      </c>
      <c r="F15" s="69">
        <v>1</v>
      </c>
      <c r="G15" s="69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69">
        <v>1</v>
      </c>
      <c r="O15" s="69">
        <v>1</v>
      </c>
      <c r="P15" s="69">
        <v>1</v>
      </c>
      <c r="Q15" s="69">
        <v>1</v>
      </c>
      <c r="R15" s="69">
        <v>1</v>
      </c>
      <c r="S15" s="69">
        <v>1</v>
      </c>
      <c r="T15" s="69">
        <v>1</v>
      </c>
      <c r="U15" s="69">
        <f>SUM(U16:U17)</f>
        <v>1</v>
      </c>
      <c r="V15" s="69">
        <f t="shared" ref="V15" si="0">SUM(V16:V17)</f>
        <v>1</v>
      </c>
    </row>
    <row r="16" spans="1:22" ht="18" customHeight="1">
      <c r="A16" s="78" t="s">
        <v>62</v>
      </c>
      <c r="B16" s="70">
        <v>0.78879310344827591</v>
      </c>
      <c r="C16" s="70">
        <v>0.75915492957746478</v>
      </c>
      <c r="D16" s="70">
        <v>0.71010638297872342</v>
      </c>
      <c r="E16" s="70">
        <v>0.69729093050647817</v>
      </c>
      <c r="F16" s="70">
        <v>0.67375132837407015</v>
      </c>
      <c r="G16" s="70">
        <v>0.64200217627856371</v>
      </c>
      <c r="H16" s="70">
        <v>0.58741258741258739</v>
      </c>
      <c r="I16" s="70">
        <v>0.63581730769230771</v>
      </c>
      <c r="J16" s="70">
        <v>0.58255813953488367</v>
      </c>
      <c r="K16" s="70">
        <v>0.55227272727272725</v>
      </c>
      <c r="L16" s="70">
        <v>0.61904761904761907</v>
      </c>
      <c r="M16" s="70">
        <v>0.63709677419354838</v>
      </c>
      <c r="N16" s="70">
        <v>0.64490861618798956</v>
      </c>
      <c r="O16" s="70">
        <v>0.64143426294820716</v>
      </c>
      <c r="P16" s="70">
        <v>0.60875706214689262</v>
      </c>
      <c r="Q16" s="70">
        <v>0.6188340807174888</v>
      </c>
      <c r="R16" s="70">
        <v>0.59684361549497844</v>
      </c>
      <c r="S16" s="70">
        <v>0.64307228915662651</v>
      </c>
      <c r="T16" s="70">
        <f>T8/$T$7</f>
        <v>0.59228187919463082</v>
      </c>
      <c r="U16" s="70">
        <f>U8/U7</f>
        <v>0.59895833333333337</v>
      </c>
      <c r="V16" s="70">
        <f t="shared" ref="V16" si="1">V8/V7</f>
        <v>0.58454106280193241</v>
      </c>
    </row>
    <row r="17" spans="1:22" ht="18" customHeight="1">
      <c r="A17" s="79" t="s">
        <v>63</v>
      </c>
      <c r="B17" s="71">
        <v>0.21120689655172414</v>
      </c>
      <c r="C17" s="71">
        <v>0.24084507042253522</v>
      </c>
      <c r="D17" s="71">
        <v>0.28989361702127658</v>
      </c>
      <c r="E17" s="71">
        <v>0.30270906949352178</v>
      </c>
      <c r="F17" s="71">
        <v>0.32624867162592985</v>
      </c>
      <c r="G17" s="71">
        <v>0.35799782372143635</v>
      </c>
      <c r="H17" s="71">
        <v>0.41258741258741261</v>
      </c>
      <c r="I17" s="71">
        <v>0.36418269230769229</v>
      </c>
      <c r="J17" s="71">
        <v>0.41744186046511628</v>
      </c>
      <c r="K17" s="71">
        <v>0.44772727272727275</v>
      </c>
      <c r="L17" s="71">
        <v>0.38095238095238093</v>
      </c>
      <c r="M17" s="71">
        <v>0.36290322580645162</v>
      </c>
      <c r="N17" s="71">
        <v>0.35509138381201044</v>
      </c>
      <c r="O17" s="71">
        <v>0.35856573705179284</v>
      </c>
      <c r="P17" s="71">
        <v>0.39124293785310732</v>
      </c>
      <c r="Q17" s="71">
        <v>0.3811659192825112</v>
      </c>
      <c r="R17" s="71">
        <v>0.4031563845050215</v>
      </c>
      <c r="S17" s="71">
        <v>0.35692771084337349</v>
      </c>
      <c r="T17" s="104">
        <f>T9/$T$7</f>
        <v>0.40771812080536912</v>
      </c>
      <c r="U17" s="104">
        <f>U9/U7</f>
        <v>0.40104166666666669</v>
      </c>
      <c r="V17" s="104">
        <f t="shared" ref="V17" si="2">V9/V7</f>
        <v>0.41545893719806765</v>
      </c>
    </row>
    <row r="18" spans="1:22" ht="18" customHeight="1">
      <c r="A18" s="57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35" t="s">
        <v>2</v>
      </c>
      <c r="C6" s="135"/>
      <c r="D6" s="135"/>
      <c r="E6" s="135"/>
      <c r="F6" s="135"/>
      <c r="G6" s="135"/>
      <c r="H6" s="135"/>
      <c r="I6" s="135"/>
      <c r="J6" s="135"/>
    </row>
    <row r="8" spans="1:10">
      <c r="B8" s="133" t="s">
        <v>3</v>
      </c>
      <c r="C8" s="133"/>
      <c r="D8" s="133"/>
      <c r="E8" s="133"/>
      <c r="F8" s="133"/>
      <c r="G8" s="133"/>
    </row>
    <row r="9" spans="1:10">
      <c r="E9" s="4"/>
    </row>
    <row r="10" spans="1:10">
      <c r="B10" s="133" t="s">
        <v>4</v>
      </c>
      <c r="C10" s="133"/>
      <c r="D10" s="133"/>
      <c r="E10" s="133"/>
      <c r="F10" s="133"/>
      <c r="G10" s="133"/>
    </row>
    <row r="12" spans="1:10">
      <c r="B12" s="133" t="s">
        <v>5</v>
      </c>
      <c r="C12" s="133"/>
      <c r="D12" s="133"/>
      <c r="E12" s="133"/>
      <c r="F12" s="133"/>
      <c r="G12" s="133"/>
    </row>
    <row r="14" spans="1:10">
      <c r="B14" s="133" t="s">
        <v>6</v>
      </c>
      <c r="C14" s="133"/>
      <c r="D14" s="133"/>
      <c r="E14" s="133"/>
      <c r="F14" s="133"/>
      <c r="G14" s="133"/>
      <c r="H14" s="133"/>
      <c r="I14" s="133"/>
      <c r="J14" s="133"/>
    </row>
    <row r="16" spans="1:10">
      <c r="B16" s="133" t="s">
        <v>7</v>
      </c>
      <c r="C16" s="133"/>
      <c r="D16" s="133"/>
      <c r="E16" s="133"/>
      <c r="F16" s="133"/>
      <c r="G16" s="133"/>
      <c r="H16" s="133"/>
      <c r="I16" s="133"/>
    </row>
    <row r="18" spans="2:10">
      <c r="B18" s="133" t="s">
        <v>8</v>
      </c>
      <c r="C18" s="133"/>
      <c r="D18" s="133"/>
      <c r="E18" s="133"/>
      <c r="F18" s="133"/>
      <c r="G18" s="133"/>
      <c r="H18" s="133"/>
      <c r="I18" s="133"/>
    </row>
    <row r="20" spans="2:10">
      <c r="B20" s="133" t="s">
        <v>9</v>
      </c>
      <c r="C20" s="133"/>
      <c r="D20" s="133"/>
      <c r="E20" s="133"/>
      <c r="F20" s="133"/>
      <c r="G20" s="133"/>
      <c r="H20" s="133"/>
      <c r="I20" s="133"/>
      <c r="J20" s="133"/>
    </row>
    <row r="22" spans="2:10">
      <c r="B22" s="133" t="s">
        <v>10</v>
      </c>
      <c r="C22" s="133"/>
      <c r="D22" s="133"/>
      <c r="E22" s="133"/>
      <c r="F22" s="133"/>
      <c r="G22" s="133"/>
      <c r="H22" s="133"/>
      <c r="I22" s="133"/>
    </row>
    <row r="24" spans="2:10">
      <c r="B24" s="134" t="s">
        <v>11</v>
      </c>
      <c r="C24" s="134"/>
      <c r="D24" s="134"/>
      <c r="E24" s="134"/>
      <c r="F24" s="134"/>
      <c r="G24" s="134"/>
      <c r="H24" s="134"/>
    </row>
  </sheetData>
  <mergeCells count="10">
    <mergeCell ref="B6:J6"/>
    <mergeCell ref="B8:G8"/>
    <mergeCell ref="B10:G10"/>
    <mergeCell ref="B12:G12"/>
    <mergeCell ref="B14:J14"/>
    <mergeCell ref="B18:I18"/>
    <mergeCell ref="B20:J20"/>
    <mergeCell ref="B22:I22"/>
    <mergeCell ref="B16:I16"/>
    <mergeCell ref="B24:H2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zoomScale="70" zoomScaleNormal="70" zoomScalePageLayoutView="70" workbookViewId="0">
      <selection activeCell="A5" sqref="A5:XFD5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6" t="s">
        <v>15</v>
      </c>
      <c r="C7" s="76" t="s">
        <v>16</v>
      </c>
      <c r="D7" s="76" t="s">
        <v>17</v>
      </c>
      <c r="E7" s="76" t="s">
        <v>18</v>
      </c>
      <c r="F7" s="76" t="s">
        <v>19</v>
      </c>
      <c r="G7" s="76" t="s">
        <v>20</v>
      </c>
      <c r="H7" s="76" t="s">
        <v>21</v>
      </c>
      <c r="I7" s="76" t="s">
        <v>22</v>
      </c>
      <c r="J7" s="76" t="s">
        <v>23</v>
      </c>
      <c r="K7" s="76" t="s">
        <v>24</v>
      </c>
      <c r="L7" s="76" t="s">
        <v>25</v>
      </c>
      <c r="M7" s="76" t="s">
        <v>26</v>
      </c>
      <c r="N7" s="76" t="s">
        <v>27</v>
      </c>
      <c r="O7" s="76" t="s">
        <v>28</v>
      </c>
      <c r="P7" s="76" t="s">
        <v>29</v>
      </c>
      <c r="Q7" s="76" t="s">
        <v>30</v>
      </c>
      <c r="R7" s="76" t="s">
        <v>31</v>
      </c>
      <c r="S7" s="76" t="s">
        <v>32</v>
      </c>
      <c r="T7" s="76" t="s">
        <v>33</v>
      </c>
      <c r="U7" s="76" t="s">
        <v>34</v>
      </c>
      <c r="V7" s="76" t="s">
        <v>35</v>
      </c>
      <c r="W7" s="76" t="s">
        <v>36</v>
      </c>
      <c r="X7" s="76" t="s">
        <v>37</v>
      </c>
      <c r="Y7" s="76">
        <v>2022</v>
      </c>
    </row>
    <row r="8" spans="1:25" ht="18" customHeight="1">
      <c r="A8" s="15" t="s">
        <v>38</v>
      </c>
      <c r="B8" s="24">
        <v>63616</v>
      </c>
      <c r="C8" s="24">
        <v>64881</v>
      </c>
      <c r="D8" s="24">
        <v>66947</v>
      </c>
      <c r="E8" s="24">
        <v>69371</v>
      </c>
      <c r="F8" s="24">
        <v>71393</v>
      </c>
      <c r="G8" s="24">
        <v>72178</v>
      </c>
      <c r="H8" s="24">
        <v>74676</v>
      </c>
      <c r="I8" s="24">
        <v>77673</v>
      </c>
      <c r="J8" s="24">
        <v>80334</v>
      </c>
      <c r="K8" s="24">
        <v>83971</v>
      </c>
      <c r="L8" s="24">
        <v>84966</v>
      </c>
      <c r="M8" s="24">
        <v>84995</v>
      </c>
      <c r="N8" s="24">
        <v>85506</v>
      </c>
      <c r="O8" s="24">
        <v>85778</v>
      </c>
      <c r="P8" s="24">
        <v>85358</v>
      </c>
      <c r="Q8" s="24">
        <v>82650</v>
      </c>
      <c r="R8" s="24">
        <v>82120</v>
      </c>
      <c r="S8" s="24">
        <v>81634</v>
      </c>
      <c r="T8" s="24">
        <v>81140</v>
      </c>
      <c r="U8" s="24">
        <v>81343</v>
      </c>
      <c r="V8" s="24">
        <v>81871</v>
      </c>
      <c r="W8" s="24">
        <v>82437</v>
      </c>
      <c r="X8" s="24">
        <v>83143</v>
      </c>
      <c r="Y8" s="24">
        <v>84062</v>
      </c>
    </row>
    <row r="9" spans="1:25" ht="18" customHeight="1">
      <c r="A9" s="12" t="s">
        <v>39</v>
      </c>
      <c r="B9" s="23">
        <v>43545</v>
      </c>
      <c r="C9" s="23">
        <v>43523</v>
      </c>
      <c r="D9" s="23">
        <v>43633</v>
      </c>
      <c r="E9" s="23">
        <v>43666</v>
      </c>
      <c r="F9" s="23">
        <v>43711</v>
      </c>
      <c r="G9" s="23">
        <v>43789</v>
      </c>
      <c r="H9" s="23">
        <v>43874</v>
      </c>
      <c r="I9" s="23">
        <v>44136</v>
      </c>
      <c r="J9" s="23">
        <v>44542</v>
      </c>
      <c r="K9" s="23">
        <v>44878</v>
      </c>
      <c r="L9" s="23">
        <v>45039</v>
      </c>
      <c r="M9" s="23">
        <v>45085</v>
      </c>
      <c r="N9" s="23">
        <v>45396</v>
      </c>
      <c r="O9" s="23">
        <v>45439</v>
      </c>
      <c r="P9" s="23">
        <v>45470</v>
      </c>
      <c r="Q9" s="23">
        <v>45410</v>
      </c>
      <c r="R9" s="23">
        <v>45548</v>
      </c>
      <c r="S9" s="23">
        <v>45481</v>
      </c>
      <c r="T9" s="23">
        <v>45418</v>
      </c>
      <c r="U9" s="23">
        <v>45367</v>
      </c>
      <c r="V9" s="23">
        <v>45306</v>
      </c>
      <c r="W9" s="23">
        <v>45160</v>
      </c>
      <c r="X9" s="23">
        <v>45143</v>
      </c>
      <c r="Y9" s="23">
        <v>45048</v>
      </c>
    </row>
    <row r="10" spans="1:25" ht="18" customHeight="1">
      <c r="A10" s="13" t="s">
        <v>40</v>
      </c>
      <c r="B10" s="16">
        <v>31078</v>
      </c>
      <c r="C10" s="16">
        <v>30997</v>
      </c>
      <c r="D10" s="16">
        <v>31078</v>
      </c>
      <c r="E10" s="16">
        <v>31041</v>
      </c>
      <c r="F10" s="16">
        <v>31138</v>
      </c>
      <c r="G10" s="16">
        <v>31190</v>
      </c>
      <c r="H10" s="16">
        <v>31320</v>
      </c>
      <c r="I10" s="16">
        <v>31578</v>
      </c>
      <c r="J10" s="16">
        <v>31842</v>
      </c>
      <c r="K10" s="16">
        <v>32155</v>
      </c>
      <c r="L10" s="16">
        <v>32318</v>
      </c>
      <c r="M10" s="16">
        <v>32394</v>
      </c>
      <c r="N10" s="16">
        <v>32684</v>
      </c>
      <c r="O10" s="16">
        <v>32822</v>
      </c>
      <c r="P10" s="16">
        <v>32872</v>
      </c>
      <c r="Q10" s="16">
        <v>32961</v>
      </c>
      <c r="R10" s="16">
        <v>33084</v>
      </c>
      <c r="S10" s="16">
        <v>33194</v>
      </c>
      <c r="T10" s="16">
        <v>33234</v>
      </c>
      <c r="U10" s="16">
        <v>33217</v>
      </c>
      <c r="V10" s="16">
        <v>33134</v>
      </c>
      <c r="W10" s="16">
        <v>33066</v>
      </c>
      <c r="X10" s="16">
        <v>33040</v>
      </c>
      <c r="Y10" s="16">
        <v>32888</v>
      </c>
    </row>
    <row r="11" spans="1:25" ht="18" customHeight="1">
      <c r="A11" s="13" t="s">
        <v>41</v>
      </c>
      <c r="B11" s="16">
        <v>5230</v>
      </c>
      <c r="C11" s="16">
        <v>5250</v>
      </c>
      <c r="D11" s="16">
        <v>5275</v>
      </c>
      <c r="E11" s="16">
        <v>5320</v>
      </c>
      <c r="F11" s="16">
        <v>5297</v>
      </c>
      <c r="G11" s="16">
        <v>5295</v>
      </c>
      <c r="H11" s="16">
        <v>5276</v>
      </c>
      <c r="I11" s="16">
        <v>5322</v>
      </c>
      <c r="J11" s="16">
        <v>5384</v>
      </c>
      <c r="K11" s="16">
        <v>5433</v>
      </c>
      <c r="L11" s="16">
        <v>5490</v>
      </c>
      <c r="M11" s="16">
        <v>5505</v>
      </c>
      <c r="N11" s="16">
        <v>5509</v>
      </c>
      <c r="O11" s="16">
        <v>5523</v>
      </c>
      <c r="P11" s="16">
        <v>5542</v>
      </c>
      <c r="Q11" s="16">
        <v>5514</v>
      </c>
      <c r="R11" s="16">
        <v>5498</v>
      </c>
      <c r="S11" s="16">
        <v>5486</v>
      </c>
      <c r="T11" s="16">
        <v>5440</v>
      </c>
      <c r="U11" s="16">
        <v>5457</v>
      </c>
      <c r="V11" s="16">
        <v>5514</v>
      </c>
      <c r="W11" s="16">
        <v>5507</v>
      </c>
      <c r="X11" s="16">
        <v>5533</v>
      </c>
      <c r="Y11" s="16">
        <v>5603</v>
      </c>
    </row>
    <row r="12" spans="1:25" ht="18" customHeight="1">
      <c r="A12" s="13" t="s">
        <v>42</v>
      </c>
      <c r="B12" s="16">
        <v>5689</v>
      </c>
      <c r="C12" s="16">
        <v>5641</v>
      </c>
      <c r="D12" s="16">
        <v>5615</v>
      </c>
      <c r="E12" s="16">
        <v>5611</v>
      </c>
      <c r="F12" s="16">
        <v>5563</v>
      </c>
      <c r="G12" s="16">
        <v>5566</v>
      </c>
      <c r="H12" s="16">
        <v>5498</v>
      </c>
      <c r="I12" s="16">
        <v>5437</v>
      </c>
      <c r="J12" s="16">
        <v>5430</v>
      </c>
      <c r="K12" s="16">
        <v>5384</v>
      </c>
      <c r="L12" s="16">
        <v>5321</v>
      </c>
      <c r="M12" s="16">
        <v>5287</v>
      </c>
      <c r="N12" s="16">
        <v>5277</v>
      </c>
      <c r="O12" s="16">
        <v>5209</v>
      </c>
      <c r="P12" s="16">
        <v>5159</v>
      </c>
      <c r="Q12" s="16">
        <v>5042</v>
      </c>
      <c r="R12" s="16">
        <v>5070</v>
      </c>
      <c r="S12" s="16">
        <v>4969</v>
      </c>
      <c r="T12" s="16">
        <v>4904</v>
      </c>
      <c r="U12" s="16">
        <v>4843</v>
      </c>
      <c r="V12" s="16">
        <v>4807</v>
      </c>
      <c r="W12" s="16">
        <v>4731</v>
      </c>
      <c r="X12" s="16">
        <v>4685</v>
      </c>
      <c r="Y12" s="16">
        <v>4664</v>
      </c>
    </row>
    <row r="13" spans="1:25" ht="18" customHeight="1">
      <c r="A13" s="13" t="s">
        <v>43</v>
      </c>
      <c r="B13" s="16">
        <v>1548</v>
      </c>
      <c r="C13" s="16">
        <v>1635</v>
      </c>
      <c r="D13" s="16">
        <v>1665</v>
      </c>
      <c r="E13" s="16">
        <v>1694</v>
      </c>
      <c r="F13" s="16">
        <v>1713</v>
      </c>
      <c r="G13" s="16">
        <v>1738</v>
      </c>
      <c r="H13" s="16">
        <v>1780</v>
      </c>
      <c r="I13" s="16">
        <v>1799</v>
      </c>
      <c r="J13" s="16">
        <v>1886</v>
      </c>
      <c r="K13" s="16">
        <v>1906</v>
      </c>
      <c r="L13" s="16">
        <v>1910</v>
      </c>
      <c r="M13" s="16">
        <v>1899</v>
      </c>
      <c r="N13" s="16">
        <v>1926</v>
      </c>
      <c r="O13" s="16">
        <v>1885</v>
      </c>
      <c r="P13" s="16">
        <v>1897</v>
      </c>
      <c r="Q13" s="16">
        <v>1893</v>
      </c>
      <c r="R13" s="16">
        <v>1896</v>
      </c>
      <c r="S13" s="16">
        <v>1832</v>
      </c>
      <c r="T13" s="16">
        <v>1840</v>
      </c>
      <c r="U13" s="16">
        <v>1850</v>
      </c>
      <c r="V13" s="16">
        <v>1851</v>
      </c>
      <c r="W13" s="16">
        <v>1856</v>
      </c>
      <c r="X13" s="16">
        <v>1885</v>
      </c>
      <c r="Y13" s="16">
        <v>1893</v>
      </c>
    </row>
    <row r="14" spans="1:25" ht="18" customHeight="1">
      <c r="A14" s="12" t="s">
        <v>44</v>
      </c>
      <c r="B14" s="23">
        <v>20071</v>
      </c>
      <c r="C14" s="23">
        <v>21358</v>
      </c>
      <c r="D14" s="23">
        <v>23314</v>
      </c>
      <c r="E14" s="23">
        <v>25705</v>
      </c>
      <c r="F14" s="23">
        <v>27682</v>
      </c>
      <c r="G14" s="23">
        <v>28389</v>
      </c>
      <c r="H14" s="23">
        <v>30802</v>
      </c>
      <c r="I14" s="23">
        <v>33537</v>
      </c>
      <c r="J14" s="23">
        <v>35792</v>
      </c>
      <c r="K14" s="23">
        <v>39093</v>
      </c>
      <c r="L14" s="23">
        <v>39927</v>
      </c>
      <c r="M14" s="23">
        <v>39910</v>
      </c>
      <c r="N14" s="23">
        <v>40110</v>
      </c>
      <c r="O14" s="23">
        <v>40339</v>
      </c>
      <c r="P14" s="23">
        <v>39888</v>
      </c>
      <c r="Q14" s="23">
        <v>37240</v>
      </c>
      <c r="R14" s="23">
        <v>36572</v>
      </c>
      <c r="S14" s="23">
        <v>36153</v>
      </c>
      <c r="T14" s="23">
        <v>35722</v>
      </c>
      <c r="U14" s="23">
        <v>35976</v>
      </c>
      <c r="V14" s="23">
        <v>36565</v>
      </c>
      <c r="W14" s="23">
        <v>37277</v>
      </c>
      <c r="X14" s="23">
        <v>38000</v>
      </c>
      <c r="Y14" s="23">
        <v>39014</v>
      </c>
    </row>
    <row r="15" spans="1:25" ht="18" customHeight="1">
      <c r="A15" s="13" t="s">
        <v>45</v>
      </c>
      <c r="B15" s="16">
        <v>16447</v>
      </c>
      <c r="C15" s="16">
        <v>17057</v>
      </c>
      <c r="D15" s="16">
        <v>17368</v>
      </c>
      <c r="E15" s="16">
        <v>17601</v>
      </c>
      <c r="F15" s="16">
        <v>17844</v>
      </c>
      <c r="G15" s="16">
        <v>18001</v>
      </c>
      <c r="H15" s="16">
        <v>18242</v>
      </c>
      <c r="I15" s="16">
        <v>18569</v>
      </c>
      <c r="J15" s="16">
        <v>18889</v>
      </c>
      <c r="K15" s="16">
        <v>19338</v>
      </c>
      <c r="L15" s="16">
        <v>19384</v>
      </c>
      <c r="M15" s="16">
        <v>19367</v>
      </c>
      <c r="N15" s="16">
        <v>19400</v>
      </c>
      <c r="O15" s="16">
        <v>19314</v>
      </c>
      <c r="P15" s="16">
        <v>19278</v>
      </c>
      <c r="Q15" s="16">
        <v>19147</v>
      </c>
      <c r="R15" s="16">
        <v>19018</v>
      </c>
      <c r="S15" s="16">
        <v>18815</v>
      </c>
      <c r="T15" s="16">
        <v>18708</v>
      </c>
      <c r="U15" s="16">
        <v>18631</v>
      </c>
      <c r="V15" s="16">
        <v>18736</v>
      </c>
      <c r="W15" s="16">
        <v>18724</v>
      </c>
      <c r="X15" s="16">
        <v>18985</v>
      </c>
      <c r="Y15" s="16">
        <v>19133</v>
      </c>
    </row>
    <row r="16" spans="1:25" ht="18" customHeight="1">
      <c r="A16" s="17" t="s">
        <v>46</v>
      </c>
      <c r="B16" s="18">
        <v>3624</v>
      </c>
      <c r="C16" s="18">
        <v>4301</v>
      </c>
      <c r="D16" s="18">
        <v>5946</v>
      </c>
      <c r="E16" s="18">
        <v>8104</v>
      </c>
      <c r="F16" s="18">
        <v>9838</v>
      </c>
      <c r="G16" s="18">
        <v>10388</v>
      </c>
      <c r="H16" s="18">
        <v>12560</v>
      </c>
      <c r="I16" s="18">
        <v>14968</v>
      </c>
      <c r="J16" s="18">
        <v>16903</v>
      </c>
      <c r="K16" s="18">
        <v>19755</v>
      </c>
      <c r="L16" s="18">
        <v>20543</v>
      </c>
      <c r="M16" s="18">
        <v>20543</v>
      </c>
      <c r="N16" s="18">
        <v>20710</v>
      </c>
      <c r="O16" s="18">
        <v>21025</v>
      </c>
      <c r="P16" s="18">
        <v>20610</v>
      </c>
      <c r="Q16" s="18">
        <v>18093</v>
      </c>
      <c r="R16" s="18">
        <v>17554</v>
      </c>
      <c r="S16" s="18">
        <v>17338</v>
      </c>
      <c r="T16" s="18">
        <v>17014</v>
      </c>
      <c r="U16" s="18">
        <v>17345</v>
      </c>
      <c r="V16" s="18">
        <v>17829</v>
      </c>
      <c r="W16" s="18">
        <v>18553</v>
      </c>
      <c r="X16" s="18">
        <v>19015</v>
      </c>
      <c r="Y16" s="18">
        <v>19881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6" t="s">
        <v>15</v>
      </c>
      <c r="C20" s="76" t="s">
        <v>16</v>
      </c>
      <c r="D20" s="76" t="s">
        <v>17</v>
      </c>
      <c r="E20" s="76">
        <v>2002</v>
      </c>
      <c r="F20" s="76">
        <v>2003</v>
      </c>
      <c r="G20" s="76">
        <v>2004</v>
      </c>
      <c r="H20" s="76">
        <v>2005</v>
      </c>
      <c r="I20" s="76">
        <v>2006</v>
      </c>
      <c r="J20" s="76">
        <v>2007</v>
      </c>
      <c r="K20" s="76">
        <v>2008</v>
      </c>
      <c r="L20" s="76">
        <v>2009</v>
      </c>
      <c r="M20" s="76">
        <v>2010</v>
      </c>
      <c r="N20" s="76">
        <v>2011</v>
      </c>
      <c r="O20" s="76">
        <v>2012</v>
      </c>
      <c r="P20" s="76">
        <v>2013</v>
      </c>
      <c r="Q20" s="76">
        <v>2014</v>
      </c>
      <c r="R20" s="76">
        <v>2015</v>
      </c>
      <c r="S20" s="76">
        <v>2016</v>
      </c>
      <c r="T20" s="76">
        <v>2017</v>
      </c>
      <c r="U20" s="76">
        <v>2018</v>
      </c>
      <c r="V20" s="76">
        <v>2019</v>
      </c>
      <c r="W20" s="76">
        <v>2020</v>
      </c>
      <c r="X20" s="76">
        <v>2021</v>
      </c>
      <c r="Y20" s="76">
        <v>2022</v>
      </c>
    </row>
    <row r="21" spans="1:25" ht="18" customHeight="1">
      <c r="A21" s="66" t="s">
        <v>38</v>
      </c>
      <c r="B21" s="24">
        <v>31414</v>
      </c>
      <c r="C21" s="24">
        <v>32156</v>
      </c>
      <c r="D21" s="24">
        <v>33422</v>
      </c>
      <c r="E21" s="24">
        <v>34879</v>
      </c>
      <c r="F21" s="24">
        <v>35993</v>
      </c>
      <c r="G21" s="24">
        <v>36267</v>
      </c>
      <c r="H21" s="24">
        <v>37639</v>
      </c>
      <c r="I21" s="24">
        <v>39316</v>
      </c>
      <c r="J21" s="24">
        <v>40634</v>
      </c>
      <c r="K21" s="24">
        <v>42587</v>
      </c>
      <c r="L21" s="24">
        <v>43136</v>
      </c>
      <c r="M21" s="24">
        <v>43024</v>
      </c>
      <c r="N21" s="24">
        <v>43180</v>
      </c>
      <c r="O21" s="24">
        <v>43286</v>
      </c>
      <c r="P21" s="24">
        <v>42936</v>
      </c>
      <c r="Q21" s="24">
        <v>41384</v>
      </c>
      <c r="R21" s="24">
        <v>41048</v>
      </c>
      <c r="S21" s="24">
        <v>40775</v>
      </c>
      <c r="T21" s="24">
        <v>40504</v>
      </c>
      <c r="U21" s="24">
        <v>40601</v>
      </c>
      <c r="V21" s="24">
        <v>40923</v>
      </c>
      <c r="W21" s="24">
        <v>41228</v>
      </c>
      <c r="X21" s="24">
        <v>41628</v>
      </c>
      <c r="Y21" s="24">
        <v>42062</v>
      </c>
    </row>
    <row r="22" spans="1:25" ht="18" customHeight="1">
      <c r="A22" s="77" t="s">
        <v>39</v>
      </c>
      <c r="B22" s="23">
        <v>21347</v>
      </c>
      <c r="C22" s="23">
        <v>21354</v>
      </c>
      <c r="D22" s="23">
        <v>21396</v>
      </c>
      <c r="E22" s="23">
        <v>21446</v>
      </c>
      <c r="F22" s="23">
        <v>21490</v>
      </c>
      <c r="G22" s="23">
        <v>21528</v>
      </c>
      <c r="H22" s="23">
        <v>21591</v>
      </c>
      <c r="I22" s="23">
        <v>21745</v>
      </c>
      <c r="J22" s="23">
        <v>21945</v>
      </c>
      <c r="K22" s="23">
        <v>22138</v>
      </c>
      <c r="L22" s="23">
        <v>22285</v>
      </c>
      <c r="M22" s="23">
        <v>22325</v>
      </c>
      <c r="N22" s="23">
        <v>22489</v>
      </c>
      <c r="O22" s="23">
        <v>22509</v>
      </c>
      <c r="P22" s="23">
        <v>22540</v>
      </c>
      <c r="Q22" s="23">
        <v>22479</v>
      </c>
      <c r="R22" s="23">
        <v>22541</v>
      </c>
      <c r="S22" s="23">
        <v>22553</v>
      </c>
      <c r="T22" s="23">
        <v>22541</v>
      </c>
      <c r="U22" s="23">
        <v>22529</v>
      </c>
      <c r="V22" s="23">
        <v>22498</v>
      </c>
      <c r="W22" s="23">
        <v>22420</v>
      </c>
      <c r="X22" s="23">
        <v>22432</v>
      </c>
      <c r="Y22" s="23">
        <v>22360</v>
      </c>
    </row>
    <row r="23" spans="1:25" ht="18" customHeight="1">
      <c r="A23" s="78" t="s">
        <v>40</v>
      </c>
      <c r="B23" s="16">
        <v>15281</v>
      </c>
      <c r="C23" s="16">
        <v>15243</v>
      </c>
      <c r="D23" s="16">
        <v>15281</v>
      </c>
      <c r="E23" s="16">
        <v>15289</v>
      </c>
      <c r="F23" s="16">
        <v>15327</v>
      </c>
      <c r="G23" s="16">
        <v>15354</v>
      </c>
      <c r="H23" s="16">
        <v>15436</v>
      </c>
      <c r="I23" s="16">
        <v>15592</v>
      </c>
      <c r="J23" s="16">
        <v>15712</v>
      </c>
      <c r="K23" s="16">
        <v>15888</v>
      </c>
      <c r="L23" s="16">
        <v>16016</v>
      </c>
      <c r="M23" s="16">
        <v>16067</v>
      </c>
      <c r="N23" s="16">
        <v>16196</v>
      </c>
      <c r="O23" s="16">
        <v>16263</v>
      </c>
      <c r="P23" s="16">
        <v>16297</v>
      </c>
      <c r="Q23" s="16">
        <v>16324</v>
      </c>
      <c r="R23" s="16">
        <v>16391</v>
      </c>
      <c r="S23" s="16">
        <v>16503</v>
      </c>
      <c r="T23" s="16">
        <v>16539</v>
      </c>
      <c r="U23" s="16">
        <v>16541</v>
      </c>
      <c r="V23" s="16">
        <v>16493</v>
      </c>
      <c r="W23" s="16">
        <v>16460</v>
      </c>
      <c r="X23" s="16">
        <v>16451</v>
      </c>
      <c r="Y23" s="16">
        <v>16367</v>
      </c>
    </row>
    <row r="24" spans="1:25" ht="18" customHeight="1">
      <c r="A24" s="78" t="s">
        <v>41</v>
      </c>
      <c r="B24" s="16">
        <v>2551</v>
      </c>
      <c r="C24" s="16">
        <v>2561</v>
      </c>
      <c r="D24" s="16">
        <v>2565</v>
      </c>
      <c r="E24" s="16">
        <v>2584</v>
      </c>
      <c r="F24" s="16">
        <v>2581</v>
      </c>
      <c r="G24" s="16">
        <v>2573</v>
      </c>
      <c r="H24" s="16">
        <v>2576</v>
      </c>
      <c r="I24" s="16">
        <v>2591</v>
      </c>
      <c r="J24" s="16">
        <v>2629</v>
      </c>
      <c r="K24" s="16">
        <v>2658</v>
      </c>
      <c r="L24" s="16">
        <v>2685</v>
      </c>
      <c r="M24" s="16">
        <v>2679</v>
      </c>
      <c r="N24" s="16">
        <v>2695</v>
      </c>
      <c r="O24" s="16">
        <v>2713</v>
      </c>
      <c r="P24" s="16">
        <v>2723</v>
      </c>
      <c r="Q24" s="16">
        <v>2705</v>
      </c>
      <c r="R24" s="16">
        <v>2696</v>
      </c>
      <c r="S24" s="16">
        <v>2688</v>
      </c>
      <c r="T24" s="16">
        <v>2661</v>
      </c>
      <c r="U24" s="16">
        <v>2669</v>
      </c>
      <c r="V24" s="16">
        <v>2691</v>
      </c>
      <c r="W24" s="16">
        <v>2680</v>
      </c>
      <c r="X24" s="16">
        <v>2707</v>
      </c>
      <c r="Y24" s="16">
        <v>2733</v>
      </c>
    </row>
    <row r="25" spans="1:25" ht="18" customHeight="1">
      <c r="A25" s="78" t="s">
        <v>42</v>
      </c>
      <c r="B25" s="16">
        <v>2741</v>
      </c>
      <c r="C25" s="16">
        <v>2737</v>
      </c>
      <c r="D25" s="16">
        <v>2722</v>
      </c>
      <c r="E25" s="16">
        <v>2732</v>
      </c>
      <c r="F25" s="16">
        <v>2721</v>
      </c>
      <c r="G25" s="16">
        <v>2728</v>
      </c>
      <c r="H25" s="16">
        <v>2685</v>
      </c>
      <c r="I25" s="16">
        <v>2655</v>
      </c>
      <c r="J25" s="16">
        <v>2652</v>
      </c>
      <c r="K25" s="16">
        <v>2619</v>
      </c>
      <c r="L25" s="16">
        <v>2611</v>
      </c>
      <c r="M25" s="16">
        <v>2614</v>
      </c>
      <c r="N25" s="16">
        <v>2623</v>
      </c>
      <c r="O25" s="16">
        <v>2584</v>
      </c>
      <c r="P25" s="16">
        <v>2570</v>
      </c>
      <c r="Q25" s="16">
        <v>2498</v>
      </c>
      <c r="R25" s="16">
        <v>2507</v>
      </c>
      <c r="S25" s="16">
        <v>2451</v>
      </c>
      <c r="T25" s="16">
        <v>2418</v>
      </c>
      <c r="U25" s="16">
        <v>2401</v>
      </c>
      <c r="V25" s="16">
        <v>2388</v>
      </c>
      <c r="W25" s="16">
        <v>2355</v>
      </c>
      <c r="X25" s="16">
        <v>2335</v>
      </c>
      <c r="Y25" s="16">
        <v>2317</v>
      </c>
    </row>
    <row r="26" spans="1:25" ht="18" customHeight="1">
      <c r="A26" s="78" t="s">
        <v>43</v>
      </c>
      <c r="B26" s="16">
        <v>774</v>
      </c>
      <c r="C26" s="16">
        <v>813</v>
      </c>
      <c r="D26" s="16">
        <v>828</v>
      </c>
      <c r="E26" s="16">
        <v>841</v>
      </c>
      <c r="F26" s="16">
        <v>861</v>
      </c>
      <c r="G26" s="16">
        <v>873</v>
      </c>
      <c r="H26" s="16">
        <v>894</v>
      </c>
      <c r="I26" s="16">
        <v>907</v>
      </c>
      <c r="J26" s="16">
        <v>952</v>
      </c>
      <c r="K26" s="16">
        <v>973</v>
      </c>
      <c r="L26" s="16">
        <v>973</v>
      </c>
      <c r="M26" s="16">
        <v>965</v>
      </c>
      <c r="N26" s="16">
        <v>975</v>
      </c>
      <c r="O26" s="16">
        <v>949</v>
      </c>
      <c r="P26" s="16">
        <v>950</v>
      </c>
      <c r="Q26" s="16">
        <v>952</v>
      </c>
      <c r="R26" s="16">
        <v>947</v>
      </c>
      <c r="S26" s="16">
        <v>911</v>
      </c>
      <c r="T26" s="16">
        <v>923</v>
      </c>
      <c r="U26" s="16">
        <v>918</v>
      </c>
      <c r="V26" s="16">
        <v>926</v>
      </c>
      <c r="W26" s="16">
        <v>925</v>
      </c>
      <c r="X26" s="16">
        <v>939</v>
      </c>
      <c r="Y26" s="16">
        <v>943</v>
      </c>
    </row>
    <row r="27" spans="1:25" ht="18" customHeight="1">
      <c r="A27" s="77" t="s">
        <v>44</v>
      </c>
      <c r="B27" s="23">
        <v>10067</v>
      </c>
      <c r="C27" s="23">
        <v>10802</v>
      </c>
      <c r="D27" s="23">
        <v>12026</v>
      </c>
      <c r="E27" s="23">
        <v>13433</v>
      </c>
      <c r="F27" s="23">
        <v>14503</v>
      </c>
      <c r="G27" s="23">
        <v>14739</v>
      </c>
      <c r="H27" s="23">
        <v>16048</v>
      </c>
      <c r="I27" s="23">
        <v>17571</v>
      </c>
      <c r="J27" s="23">
        <v>18689</v>
      </c>
      <c r="K27" s="23">
        <v>20449</v>
      </c>
      <c r="L27" s="23">
        <v>20851</v>
      </c>
      <c r="M27" s="23">
        <v>20699</v>
      </c>
      <c r="N27" s="23">
        <v>20691</v>
      </c>
      <c r="O27" s="23">
        <v>20777</v>
      </c>
      <c r="P27" s="23">
        <v>20396</v>
      </c>
      <c r="Q27" s="23">
        <v>18905</v>
      </c>
      <c r="R27" s="23">
        <v>18507</v>
      </c>
      <c r="S27" s="23">
        <v>18222</v>
      </c>
      <c r="T27" s="23">
        <v>17963</v>
      </c>
      <c r="U27" s="23">
        <v>18072</v>
      </c>
      <c r="V27" s="23">
        <v>18425</v>
      </c>
      <c r="W27" s="23">
        <v>18808</v>
      </c>
      <c r="X27" s="23">
        <v>19196</v>
      </c>
      <c r="Y27" s="23">
        <v>19702</v>
      </c>
    </row>
    <row r="28" spans="1:25" ht="18" customHeight="1">
      <c r="A28" s="78" t="s">
        <v>45</v>
      </c>
      <c r="B28" s="16">
        <v>8132</v>
      </c>
      <c r="C28" s="16">
        <v>8478</v>
      </c>
      <c r="D28" s="16">
        <v>8628</v>
      </c>
      <c r="E28" s="16">
        <v>8747</v>
      </c>
      <c r="F28" s="16">
        <v>8909</v>
      </c>
      <c r="G28" s="16">
        <v>8998</v>
      </c>
      <c r="H28" s="16">
        <v>9118</v>
      </c>
      <c r="I28" s="16">
        <v>9287</v>
      </c>
      <c r="J28" s="16">
        <v>9426</v>
      </c>
      <c r="K28" s="16">
        <v>9680</v>
      </c>
      <c r="L28" s="16">
        <v>9678</v>
      </c>
      <c r="M28" s="16">
        <v>9705</v>
      </c>
      <c r="N28" s="16">
        <v>9728</v>
      </c>
      <c r="O28" s="16">
        <v>9689</v>
      </c>
      <c r="P28" s="16">
        <v>9648</v>
      </c>
      <c r="Q28" s="16">
        <v>9560</v>
      </c>
      <c r="R28" s="16">
        <v>9517</v>
      </c>
      <c r="S28" s="16">
        <v>9377</v>
      </c>
      <c r="T28" s="16">
        <v>9342</v>
      </c>
      <c r="U28" s="16">
        <v>9308</v>
      </c>
      <c r="V28" s="16">
        <v>9387</v>
      </c>
      <c r="W28" s="16">
        <v>9386</v>
      </c>
      <c r="X28" s="16">
        <v>9516</v>
      </c>
      <c r="Y28" s="16">
        <v>9592</v>
      </c>
    </row>
    <row r="29" spans="1:25" ht="18" customHeight="1">
      <c r="A29" s="79" t="s">
        <v>46</v>
      </c>
      <c r="B29" s="18">
        <v>1935</v>
      </c>
      <c r="C29" s="18">
        <v>2324</v>
      </c>
      <c r="D29" s="18">
        <v>3398</v>
      </c>
      <c r="E29" s="18">
        <v>4686</v>
      </c>
      <c r="F29" s="18">
        <v>5594</v>
      </c>
      <c r="G29" s="18">
        <v>5741</v>
      </c>
      <c r="H29" s="18">
        <v>6930</v>
      </c>
      <c r="I29" s="18">
        <v>8284</v>
      </c>
      <c r="J29" s="18">
        <v>9263</v>
      </c>
      <c r="K29" s="18">
        <v>10769</v>
      </c>
      <c r="L29" s="18">
        <v>11173</v>
      </c>
      <c r="M29" s="18">
        <v>10994</v>
      </c>
      <c r="N29" s="18">
        <v>10963</v>
      </c>
      <c r="O29" s="18">
        <v>11088</v>
      </c>
      <c r="P29" s="18">
        <v>10748</v>
      </c>
      <c r="Q29" s="18">
        <v>9345</v>
      </c>
      <c r="R29" s="18">
        <v>8990</v>
      </c>
      <c r="S29" s="18">
        <v>8845</v>
      </c>
      <c r="T29" s="18">
        <v>8621</v>
      </c>
      <c r="U29" s="18">
        <v>8764</v>
      </c>
      <c r="V29" s="18">
        <v>9038</v>
      </c>
      <c r="W29" s="18">
        <v>9422</v>
      </c>
      <c r="X29" s="18">
        <v>9680</v>
      </c>
      <c r="Y29" s="18">
        <v>10110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6" t="s">
        <v>15</v>
      </c>
      <c r="C33" s="76" t="s">
        <v>16</v>
      </c>
      <c r="D33" s="76" t="s">
        <v>17</v>
      </c>
      <c r="E33" s="76">
        <v>2002</v>
      </c>
      <c r="F33" s="76">
        <v>2003</v>
      </c>
      <c r="G33" s="76">
        <v>2004</v>
      </c>
      <c r="H33" s="76">
        <v>2005</v>
      </c>
      <c r="I33" s="76">
        <v>2006</v>
      </c>
      <c r="J33" s="76">
        <v>2007</v>
      </c>
      <c r="K33" s="76">
        <v>2008</v>
      </c>
      <c r="L33" s="76">
        <v>2009</v>
      </c>
      <c r="M33" s="76">
        <v>2010</v>
      </c>
      <c r="N33" s="76">
        <v>2011</v>
      </c>
      <c r="O33" s="76">
        <v>2012</v>
      </c>
      <c r="P33" s="76">
        <v>2013</v>
      </c>
      <c r="Q33" s="76">
        <v>2014</v>
      </c>
      <c r="R33" s="76">
        <v>2015</v>
      </c>
      <c r="S33" s="76">
        <v>2016</v>
      </c>
      <c r="T33" s="76">
        <v>2017</v>
      </c>
      <c r="U33" s="76">
        <v>2018</v>
      </c>
      <c r="V33" s="76">
        <v>2019</v>
      </c>
      <c r="W33" s="76">
        <v>2020</v>
      </c>
      <c r="X33" s="76">
        <v>2021</v>
      </c>
      <c r="Y33" s="76">
        <v>2022</v>
      </c>
    </row>
    <row r="34" spans="1:25" ht="18" customHeight="1">
      <c r="A34" s="66" t="s">
        <v>38</v>
      </c>
      <c r="B34" s="24">
        <v>32202</v>
      </c>
      <c r="C34" s="24">
        <v>32725</v>
      </c>
      <c r="D34" s="24">
        <v>33525</v>
      </c>
      <c r="E34" s="24">
        <v>34492</v>
      </c>
      <c r="F34" s="24">
        <v>35400</v>
      </c>
      <c r="G34" s="24">
        <v>35911</v>
      </c>
      <c r="H34" s="24">
        <v>37037</v>
      </c>
      <c r="I34" s="24">
        <v>38357</v>
      </c>
      <c r="J34" s="24">
        <v>39700</v>
      </c>
      <c r="K34" s="24">
        <v>41384</v>
      </c>
      <c r="L34" s="24">
        <v>41830</v>
      </c>
      <c r="M34" s="24">
        <v>41971</v>
      </c>
      <c r="N34" s="24">
        <v>42326</v>
      </c>
      <c r="O34" s="24">
        <v>42492</v>
      </c>
      <c r="P34" s="24">
        <v>42422</v>
      </c>
      <c r="Q34" s="24">
        <v>41266</v>
      </c>
      <c r="R34" s="24">
        <v>41072</v>
      </c>
      <c r="S34" s="24">
        <v>40859</v>
      </c>
      <c r="T34" s="24">
        <v>40636</v>
      </c>
      <c r="U34" s="24">
        <v>40742</v>
      </c>
      <c r="V34" s="24">
        <v>40948</v>
      </c>
      <c r="W34" s="24">
        <v>41209</v>
      </c>
      <c r="X34" s="24">
        <v>41515</v>
      </c>
      <c r="Y34" s="24">
        <v>42000</v>
      </c>
    </row>
    <row r="35" spans="1:25" ht="18" customHeight="1">
      <c r="A35" s="77" t="s">
        <v>39</v>
      </c>
      <c r="B35" s="23">
        <v>22198</v>
      </c>
      <c r="C35" s="23">
        <v>22169</v>
      </c>
      <c r="D35" s="23">
        <v>22237</v>
      </c>
      <c r="E35" s="23">
        <v>22220</v>
      </c>
      <c r="F35" s="23">
        <v>22221</v>
      </c>
      <c r="G35" s="23">
        <v>22261</v>
      </c>
      <c r="H35" s="23">
        <v>22283</v>
      </c>
      <c r="I35" s="23">
        <v>22391</v>
      </c>
      <c r="J35" s="23">
        <v>22597</v>
      </c>
      <c r="K35" s="23">
        <v>22740</v>
      </c>
      <c r="L35" s="23">
        <v>22754</v>
      </c>
      <c r="M35" s="23">
        <v>22760</v>
      </c>
      <c r="N35" s="23">
        <v>22907</v>
      </c>
      <c r="O35" s="23">
        <v>22930</v>
      </c>
      <c r="P35" s="23">
        <v>22930</v>
      </c>
      <c r="Q35" s="23">
        <v>22931</v>
      </c>
      <c r="R35" s="23">
        <v>23007</v>
      </c>
      <c r="S35" s="23">
        <v>22928</v>
      </c>
      <c r="T35" s="23">
        <v>22877</v>
      </c>
      <c r="U35" s="23">
        <v>22838</v>
      </c>
      <c r="V35" s="23">
        <v>22808</v>
      </c>
      <c r="W35" s="23">
        <v>22740</v>
      </c>
      <c r="X35" s="23">
        <v>22711</v>
      </c>
      <c r="Y35" s="23">
        <v>22688</v>
      </c>
    </row>
    <row r="36" spans="1:25" ht="18" customHeight="1">
      <c r="A36" s="78" t="s">
        <v>40</v>
      </c>
      <c r="B36" s="16">
        <v>15797</v>
      </c>
      <c r="C36" s="16">
        <v>15754</v>
      </c>
      <c r="D36" s="16">
        <v>15797</v>
      </c>
      <c r="E36" s="16">
        <v>15752</v>
      </c>
      <c r="F36" s="16">
        <v>15811</v>
      </c>
      <c r="G36" s="16">
        <v>15836</v>
      </c>
      <c r="H36" s="16">
        <v>15884</v>
      </c>
      <c r="I36" s="16">
        <v>15986</v>
      </c>
      <c r="J36" s="16">
        <v>16130</v>
      </c>
      <c r="K36" s="16">
        <v>16267</v>
      </c>
      <c r="L36" s="16">
        <v>16302</v>
      </c>
      <c r="M36" s="16">
        <v>16327</v>
      </c>
      <c r="N36" s="16">
        <v>16488</v>
      </c>
      <c r="O36" s="16">
        <v>16559</v>
      </c>
      <c r="P36" s="16">
        <v>16575</v>
      </c>
      <c r="Q36" s="16">
        <v>16637</v>
      </c>
      <c r="R36" s="16">
        <v>16693</v>
      </c>
      <c r="S36" s="16">
        <v>16691</v>
      </c>
      <c r="T36" s="16">
        <v>16695</v>
      </c>
      <c r="U36" s="16">
        <v>16676</v>
      </c>
      <c r="V36" s="16">
        <v>16641</v>
      </c>
      <c r="W36" s="16">
        <v>16606</v>
      </c>
      <c r="X36" s="16">
        <v>16589</v>
      </c>
      <c r="Y36" s="16">
        <v>16521</v>
      </c>
    </row>
    <row r="37" spans="1:25" ht="18" customHeight="1">
      <c r="A37" s="78" t="s">
        <v>41</v>
      </c>
      <c r="B37" s="16">
        <v>2679</v>
      </c>
      <c r="C37" s="16">
        <v>2689</v>
      </c>
      <c r="D37" s="16">
        <v>2710</v>
      </c>
      <c r="E37" s="16">
        <v>2736</v>
      </c>
      <c r="F37" s="16">
        <v>2716</v>
      </c>
      <c r="G37" s="16">
        <v>2722</v>
      </c>
      <c r="H37" s="16">
        <v>2700</v>
      </c>
      <c r="I37" s="16">
        <v>2731</v>
      </c>
      <c r="J37" s="16">
        <v>2755</v>
      </c>
      <c r="K37" s="16">
        <v>2775</v>
      </c>
      <c r="L37" s="16">
        <v>2805</v>
      </c>
      <c r="M37" s="16">
        <v>2826</v>
      </c>
      <c r="N37" s="16">
        <v>2814</v>
      </c>
      <c r="O37" s="16">
        <v>2810</v>
      </c>
      <c r="P37" s="16">
        <v>2819</v>
      </c>
      <c r="Q37" s="16">
        <v>2809</v>
      </c>
      <c r="R37" s="16">
        <v>2802</v>
      </c>
      <c r="S37" s="16">
        <v>2798</v>
      </c>
      <c r="T37" s="16">
        <v>2779</v>
      </c>
      <c r="U37" s="16">
        <v>2788</v>
      </c>
      <c r="V37" s="16">
        <v>2823</v>
      </c>
      <c r="W37" s="16">
        <v>2827</v>
      </c>
      <c r="X37" s="16">
        <v>2826</v>
      </c>
      <c r="Y37" s="16">
        <v>2870</v>
      </c>
    </row>
    <row r="38" spans="1:25" ht="18" customHeight="1">
      <c r="A38" s="78" t="s">
        <v>42</v>
      </c>
      <c r="B38" s="16">
        <v>2948</v>
      </c>
      <c r="C38" s="16">
        <v>2904</v>
      </c>
      <c r="D38" s="16">
        <v>2893</v>
      </c>
      <c r="E38" s="16">
        <v>2879</v>
      </c>
      <c r="F38" s="16">
        <v>2842</v>
      </c>
      <c r="G38" s="16">
        <v>2838</v>
      </c>
      <c r="H38" s="16">
        <v>2813</v>
      </c>
      <c r="I38" s="16">
        <v>2782</v>
      </c>
      <c r="J38" s="16">
        <v>2778</v>
      </c>
      <c r="K38" s="16">
        <v>2765</v>
      </c>
      <c r="L38" s="16">
        <v>2710</v>
      </c>
      <c r="M38" s="16">
        <v>2673</v>
      </c>
      <c r="N38" s="16">
        <v>2654</v>
      </c>
      <c r="O38" s="16">
        <v>2625</v>
      </c>
      <c r="P38" s="16">
        <v>2589</v>
      </c>
      <c r="Q38" s="16">
        <v>2544</v>
      </c>
      <c r="R38" s="16">
        <v>2563</v>
      </c>
      <c r="S38" s="16">
        <v>2518</v>
      </c>
      <c r="T38" s="16">
        <v>2486</v>
      </c>
      <c r="U38" s="16">
        <v>2442</v>
      </c>
      <c r="V38" s="16">
        <v>2419</v>
      </c>
      <c r="W38" s="16">
        <v>2376</v>
      </c>
      <c r="X38" s="16">
        <v>2350</v>
      </c>
      <c r="Y38" s="16">
        <v>2347</v>
      </c>
    </row>
    <row r="39" spans="1:25" ht="18" customHeight="1">
      <c r="A39" s="78" t="s">
        <v>43</v>
      </c>
      <c r="B39" s="16">
        <v>774</v>
      </c>
      <c r="C39" s="16">
        <v>822</v>
      </c>
      <c r="D39" s="16">
        <v>837</v>
      </c>
      <c r="E39" s="16">
        <v>853</v>
      </c>
      <c r="F39" s="16">
        <v>852</v>
      </c>
      <c r="G39" s="16">
        <v>865</v>
      </c>
      <c r="H39" s="16">
        <v>886</v>
      </c>
      <c r="I39" s="16">
        <v>892</v>
      </c>
      <c r="J39" s="16">
        <v>934</v>
      </c>
      <c r="K39" s="16">
        <v>933</v>
      </c>
      <c r="L39" s="16">
        <v>937</v>
      </c>
      <c r="M39" s="16">
        <v>934</v>
      </c>
      <c r="N39" s="16">
        <v>951</v>
      </c>
      <c r="O39" s="16">
        <v>936</v>
      </c>
      <c r="P39" s="16">
        <v>947</v>
      </c>
      <c r="Q39" s="16">
        <v>941</v>
      </c>
      <c r="R39" s="16">
        <v>949</v>
      </c>
      <c r="S39" s="16">
        <v>921</v>
      </c>
      <c r="T39" s="16">
        <v>917</v>
      </c>
      <c r="U39" s="16">
        <v>932</v>
      </c>
      <c r="V39" s="16">
        <v>925</v>
      </c>
      <c r="W39" s="16">
        <v>931</v>
      </c>
      <c r="X39" s="16">
        <v>946</v>
      </c>
      <c r="Y39" s="16">
        <v>950</v>
      </c>
    </row>
    <row r="40" spans="1:25" ht="18" customHeight="1">
      <c r="A40" s="77" t="s">
        <v>44</v>
      </c>
      <c r="B40" s="23">
        <v>10004</v>
      </c>
      <c r="C40" s="23">
        <v>10556</v>
      </c>
      <c r="D40" s="23">
        <v>11288</v>
      </c>
      <c r="E40" s="23">
        <v>12272</v>
      </c>
      <c r="F40" s="23">
        <v>13179</v>
      </c>
      <c r="G40" s="23">
        <v>13650</v>
      </c>
      <c r="H40" s="23">
        <v>14754</v>
      </c>
      <c r="I40" s="23">
        <v>15966</v>
      </c>
      <c r="J40" s="23">
        <v>17103</v>
      </c>
      <c r="K40" s="23">
        <v>18644</v>
      </c>
      <c r="L40" s="23">
        <v>19076</v>
      </c>
      <c r="M40" s="23">
        <v>19211</v>
      </c>
      <c r="N40" s="23">
        <v>19419</v>
      </c>
      <c r="O40" s="23">
        <v>19562</v>
      </c>
      <c r="P40" s="23">
        <v>19492</v>
      </c>
      <c r="Q40" s="23">
        <v>18335</v>
      </c>
      <c r="R40" s="23">
        <v>18065</v>
      </c>
      <c r="S40" s="23">
        <v>17931</v>
      </c>
      <c r="T40" s="23">
        <v>17759</v>
      </c>
      <c r="U40" s="23">
        <v>17904</v>
      </c>
      <c r="V40" s="23">
        <v>18140</v>
      </c>
      <c r="W40" s="23">
        <v>18469</v>
      </c>
      <c r="X40" s="23">
        <v>18804</v>
      </c>
      <c r="Y40" s="23">
        <v>19312</v>
      </c>
    </row>
    <row r="41" spans="1:25" ht="18" customHeight="1">
      <c r="A41" s="78" t="s">
        <v>45</v>
      </c>
      <c r="B41" s="16">
        <v>8315</v>
      </c>
      <c r="C41" s="16">
        <v>8579</v>
      </c>
      <c r="D41" s="16">
        <v>8740</v>
      </c>
      <c r="E41" s="16">
        <v>8854</v>
      </c>
      <c r="F41" s="16">
        <v>8935</v>
      </c>
      <c r="G41" s="16">
        <v>9003</v>
      </c>
      <c r="H41" s="16">
        <v>9124</v>
      </c>
      <c r="I41" s="16">
        <v>9282</v>
      </c>
      <c r="J41" s="16">
        <v>9463</v>
      </c>
      <c r="K41" s="16">
        <v>9658</v>
      </c>
      <c r="L41" s="16">
        <v>9706</v>
      </c>
      <c r="M41" s="16">
        <v>9662</v>
      </c>
      <c r="N41" s="16">
        <v>9672</v>
      </c>
      <c r="O41" s="16">
        <v>9625</v>
      </c>
      <c r="P41" s="16">
        <v>9630</v>
      </c>
      <c r="Q41" s="16">
        <v>9587</v>
      </c>
      <c r="R41" s="16">
        <v>9501</v>
      </c>
      <c r="S41" s="16">
        <v>9438</v>
      </c>
      <c r="T41" s="16">
        <v>9366</v>
      </c>
      <c r="U41" s="16">
        <v>9323</v>
      </c>
      <c r="V41" s="16">
        <v>9349</v>
      </c>
      <c r="W41" s="16">
        <v>9338</v>
      </c>
      <c r="X41" s="16">
        <v>9469</v>
      </c>
      <c r="Y41" s="16">
        <v>9541</v>
      </c>
    </row>
    <row r="42" spans="1:25" ht="18" customHeight="1">
      <c r="A42" s="79" t="s">
        <v>46</v>
      </c>
      <c r="B42" s="18">
        <v>1689</v>
      </c>
      <c r="C42" s="18">
        <v>1977</v>
      </c>
      <c r="D42" s="18">
        <v>2548</v>
      </c>
      <c r="E42" s="18">
        <v>3418</v>
      </c>
      <c r="F42" s="18">
        <v>4244</v>
      </c>
      <c r="G42" s="18">
        <v>4647</v>
      </c>
      <c r="H42" s="18">
        <v>5630</v>
      </c>
      <c r="I42" s="18">
        <v>6684</v>
      </c>
      <c r="J42" s="18">
        <v>7640</v>
      </c>
      <c r="K42" s="18">
        <v>8986</v>
      </c>
      <c r="L42" s="18">
        <v>9370</v>
      </c>
      <c r="M42" s="18">
        <v>9549</v>
      </c>
      <c r="N42" s="18">
        <v>9747</v>
      </c>
      <c r="O42" s="18">
        <v>9937</v>
      </c>
      <c r="P42" s="18">
        <v>9862</v>
      </c>
      <c r="Q42" s="18">
        <v>8748</v>
      </c>
      <c r="R42" s="18">
        <v>8564</v>
      </c>
      <c r="S42" s="18">
        <v>8493</v>
      </c>
      <c r="T42" s="18">
        <v>8393</v>
      </c>
      <c r="U42" s="18">
        <v>8581</v>
      </c>
      <c r="V42" s="18">
        <v>8791</v>
      </c>
      <c r="W42" s="18">
        <v>9131</v>
      </c>
      <c r="X42" s="18">
        <v>9335</v>
      </c>
      <c r="Y42" s="18">
        <v>9771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6" t="s">
        <v>15</v>
      </c>
      <c r="C49" s="76" t="s">
        <v>16</v>
      </c>
      <c r="D49" s="76" t="s">
        <v>17</v>
      </c>
      <c r="E49" s="76" t="s">
        <v>18</v>
      </c>
      <c r="F49" s="76" t="s">
        <v>19</v>
      </c>
      <c r="G49" s="76" t="s">
        <v>20</v>
      </c>
      <c r="H49" s="76" t="s">
        <v>21</v>
      </c>
      <c r="I49" s="76" t="s">
        <v>22</v>
      </c>
      <c r="J49" s="76" t="s">
        <v>23</v>
      </c>
      <c r="K49" s="76" t="s">
        <v>24</v>
      </c>
      <c r="L49" s="76" t="s">
        <v>25</v>
      </c>
      <c r="M49" s="76" t="s">
        <v>26</v>
      </c>
      <c r="N49" s="76" t="s">
        <v>27</v>
      </c>
      <c r="O49" s="76" t="s">
        <v>28</v>
      </c>
      <c r="P49" s="76" t="s">
        <v>29</v>
      </c>
      <c r="Q49" s="76" t="s">
        <v>30</v>
      </c>
      <c r="R49" s="76" t="s">
        <v>31</v>
      </c>
      <c r="S49" s="76" t="s">
        <v>32</v>
      </c>
      <c r="T49" s="76" t="s">
        <v>33</v>
      </c>
      <c r="U49" s="76" t="s">
        <v>34</v>
      </c>
      <c r="V49" s="76" t="s">
        <v>35</v>
      </c>
      <c r="W49" s="76" t="s">
        <v>36</v>
      </c>
      <c r="X49" s="117" t="s">
        <v>37</v>
      </c>
      <c r="Y49" s="118" t="s">
        <v>51</v>
      </c>
    </row>
    <row r="50" spans="1:25">
      <c r="A50" s="15" t="s">
        <v>38</v>
      </c>
      <c r="B50" s="119">
        <f>B8/B8</f>
        <v>1</v>
      </c>
      <c r="C50" s="119">
        <f t="shared" ref="C50:Y50" si="0">C8/C8</f>
        <v>1</v>
      </c>
      <c r="D50" s="119">
        <f t="shared" si="0"/>
        <v>1</v>
      </c>
      <c r="E50" s="119">
        <f t="shared" si="0"/>
        <v>1</v>
      </c>
      <c r="F50" s="119">
        <f t="shared" si="0"/>
        <v>1</v>
      </c>
      <c r="G50" s="119">
        <f t="shared" si="0"/>
        <v>1</v>
      </c>
      <c r="H50" s="119">
        <f t="shared" si="0"/>
        <v>1</v>
      </c>
      <c r="I50" s="119">
        <f t="shared" si="0"/>
        <v>1</v>
      </c>
      <c r="J50" s="119">
        <f t="shared" si="0"/>
        <v>1</v>
      </c>
      <c r="K50" s="119">
        <f t="shared" si="0"/>
        <v>1</v>
      </c>
      <c r="L50" s="119">
        <f t="shared" si="0"/>
        <v>1</v>
      </c>
      <c r="M50" s="119">
        <f t="shared" si="0"/>
        <v>1</v>
      </c>
      <c r="N50" s="119">
        <f t="shared" si="0"/>
        <v>1</v>
      </c>
      <c r="O50" s="119">
        <f t="shared" si="0"/>
        <v>1</v>
      </c>
      <c r="P50" s="119">
        <f t="shared" si="0"/>
        <v>1</v>
      </c>
      <c r="Q50" s="119">
        <f t="shared" si="0"/>
        <v>1</v>
      </c>
      <c r="R50" s="119">
        <f t="shared" si="0"/>
        <v>1</v>
      </c>
      <c r="S50" s="119">
        <f t="shared" si="0"/>
        <v>1</v>
      </c>
      <c r="T50" s="119">
        <f t="shared" si="0"/>
        <v>1</v>
      </c>
      <c r="U50" s="119">
        <f t="shared" si="0"/>
        <v>1</v>
      </c>
      <c r="V50" s="119">
        <f t="shared" si="0"/>
        <v>1</v>
      </c>
      <c r="W50" s="119">
        <f t="shared" si="0"/>
        <v>1</v>
      </c>
      <c r="X50" s="119">
        <f t="shared" si="0"/>
        <v>1</v>
      </c>
      <c r="Y50" s="119">
        <f t="shared" si="0"/>
        <v>1</v>
      </c>
    </row>
    <row r="51" spans="1:25">
      <c r="A51" s="12" t="s">
        <v>39</v>
      </c>
      <c r="B51" s="120">
        <f>B9/B8</f>
        <v>0.68449761066398396</v>
      </c>
      <c r="C51" s="120">
        <f t="shared" ref="C51:Y51" si="1">C9/C8</f>
        <v>0.67081271866956427</v>
      </c>
      <c r="D51" s="120">
        <f t="shared" si="1"/>
        <v>0.65175437286211479</v>
      </c>
      <c r="E51" s="120">
        <f t="shared" si="1"/>
        <v>0.62945611278488134</v>
      </c>
      <c r="F51" s="120">
        <f t="shared" si="1"/>
        <v>0.61225890493465751</v>
      </c>
      <c r="G51" s="120">
        <f t="shared" si="1"/>
        <v>0.60668070603230906</v>
      </c>
      <c r="H51" s="120">
        <f t="shared" si="1"/>
        <v>0.58752477368900313</v>
      </c>
      <c r="I51" s="120">
        <f t="shared" si="1"/>
        <v>0.56822834189486693</v>
      </c>
      <c r="J51" s="120">
        <f t="shared" si="1"/>
        <v>0.55446012896158536</v>
      </c>
      <c r="K51" s="120">
        <f t="shared" si="1"/>
        <v>0.53444641602457987</v>
      </c>
      <c r="L51" s="120">
        <f t="shared" si="1"/>
        <v>0.53008262128380768</v>
      </c>
      <c r="M51" s="120">
        <f t="shared" si="1"/>
        <v>0.5304429672333667</v>
      </c>
      <c r="N51" s="120">
        <f t="shared" si="1"/>
        <v>0.53091011157111778</v>
      </c>
      <c r="O51" s="120">
        <f t="shared" si="1"/>
        <v>0.52972790225932054</v>
      </c>
      <c r="P51" s="120">
        <f t="shared" si="1"/>
        <v>0.53269757960589514</v>
      </c>
      <c r="Q51" s="120">
        <f t="shared" si="1"/>
        <v>0.54942528735632179</v>
      </c>
      <c r="R51" s="120">
        <f t="shared" si="1"/>
        <v>0.55465172917681438</v>
      </c>
      <c r="S51" s="120">
        <f t="shared" si="1"/>
        <v>0.55713305730455442</v>
      </c>
      <c r="T51" s="120">
        <f t="shared" si="1"/>
        <v>0.55974858269657379</v>
      </c>
      <c r="U51" s="120">
        <f t="shared" si="1"/>
        <v>0.55772469665490576</v>
      </c>
      <c r="V51" s="120">
        <f t="shared" si="1"/>
        <v>0.55338276068449144</v>
      </c>
      <c r="W51" s="120">
        <f t="shared" si="1"/>
        <v>0.54781226876281286</v>
      </c>
      <c r="X51" s="120">
        <f t="shared" si="1"/>
        <v>0.54295611175925818</v>
      </c>
      <c r="Y51" s="120">
        <f t="shared" si="1"/>
        <v>0.53589017629844637</v>
      </c>
    </row>
    <row r="52" spans="1:25">
      <c r="A52" s="13" t="s">
        <v>40</v>
      </c>
      <c r="B52" s="121">
        <f>B10/B8</f>
        <v>0.48852489939637828</v>
      </c>
      <c r="C52" s="121">
        <f t="shared" ref="C52:Y52" si="2">C10/C8</f>
        <v>0.47775157596214607</v>
      </c>
      <c r="D52" s="121">
        <f t="shared" si="2"/>
        <v>0.46421796346363542</v>
      </c>
      <c r="E52" s="121">
        <f t="shared" si="2"/>
        <v>0.44746363754306556</v>
      </c>
      <c r="F52" s="121">
        <f t="shared" si="2"/>
        <v>0.43614920230274679</v>
      </c>
      <c r="G52" s="121">
        <f t="shared" si="2"/>
        <v>0.43212613261658678</v>
      </c>
      <c r="H52" s="121">
        <f t="shared" si="2"/>
        <v>0.41941185923188173</v>
      </c>
      <c r="I52" s="121">
        <f t="shared" si="2"/>
        <v>0.40655053879726544</v>
      </c>
      <c r="J52" s="121">
        <f t="shared" si="2"/>
        <v>0.39637015460452613</v>
      </c>
      <c r="K52" s="121">
        <f t="shared" si="2"/>
        <v>0.3829298210096343</v>
      </c>
      <c r="L52" s="121">
        <f t="shared" si="2"/>
        <v>0.38036391026999034</v>
      </c>
      <c r="M52" s="121">
        <f t="shared" si="2"/>
        <v>0.38112830166480383</v>
      </c>
      <c r="N52" s="121">
        <f t="shared" si="2"/>
        <v>0.38224218183519287</v>
      </c>
      <c r="O52" s="121">
        <f t="shared" si="2"/>
        <v>0.38263890508055681</v>
      </c>
      <c r="P52" s="121">
        <f t="shared" si="2"/>
        <v>0.38510742988354929</v>
      </c>
      <c r="Q52" s="121">
        <f t="shared" si="2"/>
        <v>0.39880217785843919</v>
      </c>
      <c r="R52" s="121">
        <f t="shared" si="2"/>
        <v>0.40287384315635655</v>
      </c>
      <c r="S52" s="121">
        <f t="shared" si="2"/>
        <v>0.40661979077345223</v>
      </c>
      <c r="T52" s="121">
        <f t="shared" si="2"/>
        <v>0.40958836578752772</v>
      </c>
      <c r="U52" s="121">
        <f t="shared" si="2"/>
        <v>0.40835720344713128</v>
      </c>
      <c r="V52" s="121">
        <f t="shared" si="2"/>
        <v>0.40470984842007546</v>
      </c>
      <c r="W52" s="121">
        <f t="shared" si="2"/>
        <v>0.40110629935587178</v>
      </c>
      <c r="X52" s="121">
        <f t="shared" si="2"/>
        <v>0.39738763335458188</v>
      </c>
      <c r="Y52" s="121">
        <f t="shared" si="2"/>
        <v>0.39123504080321669</v>
      </c>
    </row>
    <row r="53" spans="1:25">
      <c r="A53" s="13" t="s">
        <v>41</v>
      </c>
      <c r="B53" s="121">
        <f>B11/B8</f>
        <v>8.2212022132796783E-2</v>
      </c>
      <c r="C53" s="121">
        <f t="shared" ref="C53:Y53" si="3">C11/C8</f>
        <v>8.0917371803763807E-2</v>
      </c>
      <c r="D53" s="121">
        <f t="shared" si="3"/>
        <v>7.8793672606688875E-2</v>
      </c>
      <c r="E53" s="121">
        <f t="shared" si="3"/>
        <v>7.6689106398927509E-2</v>
      </c>
      <c r="F53" s="121">
        <f t="shared" si="3"/>
        <v>7.4194949084644149E-2</v>
      </c>
      <c r="G53" s="121">
        <f t="shared" si="3"/>
        <v>7.3360303693646267E-2</v>
      </c>
      <c r="H53" s="121">
        <f t="shared" si="3"/>
        <v>7.0651882800364246E-2</v>
      </c>
      <c r="I53" s="121">
        <f t="shared" si="3"/>
        <v>6.8518017844038465E-2</v>
      </c>
      <c r="J53" s="121">
        <f t="shared" si="3"/>
        <v>6.7020190703811586E-2</v>
      </c>
      <c r="K53" s="121">
        <f t="shared" si="3"/>
        <v>6.4700908647032901E-2</v>
      </c>
      <c r="L53" s="121">
        <f t="shared" si="3"/>
        <v>6.4614080926488238E-2</v>
      </c>
      <c r="M53" s="121">
        <f t="shared" si="3"/>
        <v>6.4768515795046763E-2</v>
      </c>
      <c r="N53" s="121">
        <f t="shared" si="3"/>
        <v>6.4428227258905804E-2</v>
      </c>
      <c r="O53" s="121">
        <f t="shared" si="3"/>
        <v>6.4387138893422555E-2</v>
      </c>
      <c r="P53" s="121">
        <f t="shared" si="3"/>
        <v>6.4926544670681124E-2</v>
      </c>
      <c r="Q53" s="121">
        <f t="shared" si="3"/>
        <v>6.6715063520871143E-2</v>
      </c>
      <c r="R53" s="121">
        <f t="shared" si="3"/>
        <v>6.6950803701899653E-2</v>
      </c>
      <c r="S53" s="121">
        <f t="shared" si="3"/>
        <v>6.7202391160545855E-2</v>
      </c>
      <c r="T53" s="121">
        <f t="shared" si="3"/>
        <v>6.7044614246980522E-2</v>
      </c>
      <c r="U53" s="121">
        <f t="shared" si="3"/>
        <v>6.7086288924676982E-2</v>
      </c>
      <c r="V53" s="121">
        <f t="shared" si="3"/>
        <v>6.7349855260104313E-2</v>
      </c>
      <c r="W53" s="121">
        <f t="shared" si="3"/>
        <v>6.6802527991071975E-2</v>
      </c>
      <c r="X53" s="121">
        <f t="shared" si="3"/>
        <v>6.6547995622000644E-2</v>
      </c>
      <c r="Y53" s="121">
        <f t="shared" si="3"/>
        <v>6.6653184554257575E-2</v>
      </c>
    </row>
    <row r="54" spans="1:25">
      <c r="A54" s="13" t="s">
        <v>42</v>
      </c>
      <c r="B54" s="121">
        <f>B12/B8</f>
        <v>8.9427188128772636E-2</v>
      </c>
      <c r="C54" s="121">
        <f t="shared" ref="C54:Y54" si="4">C12/C8</f>
        <v>8.6943789399053659E-2</v>
      </c>
      <c r="D54" s="121">
        <f t="shared" si="4"/>
        <v>8.3872316907404362E-2</v>
      </c>
      <c r="E54" s="121">
        <f t="shared" si="4"/>
        <v>8.0883942857966587E-2</v>
      </c>
      <c r="F54" s="121">
        <f t="shared" si="4"/>
        <v>7.7920804560671214E-2</v>
      </c>
      <c r="G54" s="121">
        <f t="shared" si="4"/>
        <v>7.7114910360497654E-2</v>
      </c>
      <c r="H54" s="121">
        <f t="shared" si="4"/>
        <v>7.3624725480743475E-2</v>
      </c>
      <c r="I54" s="121">
        <f t="shared" si="4"/>
        <v>6.9998583806470713E-2</v>
      </c>
      <c r="J54" s="121">
        <f t="shared" si="4"/>
        <v>6.7592800059750546E-2</v>
      </c>
      <c r="K54" s="121">
        <f t="shared" si="4"/>
        <v>6.4117373855259549E-2</v>
      </c>
      <c r="L54" s="121">
        <f t="shared" si="4"/>
        <v>6.2625050020007997E-2</v>
      </c>
      <c r="M54" s="121">
        <f t="shared" si="4"/>
        <v>6.2203659038766984E-2</v>
      </c>
      <c r="N54" s="121">
        <f t="shared" si="4"/>
        <v>6.1714967370710826E-2</v>
      </c>
      <c r="O54" s="121">
        <f t="shared" si="4"/>
        <v>6.072652661521602E-2</v>
      </c>
      <c r="P54" s="121">
        <f t="shared" si="4"/>
        <v>6.043956043956044E-2</v>
      </c>
      <c r="Q54" s="121">
        <f t="shared" si="4"/>
        <v>6.1004234724742895E-2</v>
      </c>
      <c r="R54" s="121">
        <f t="shared" si="4"/>
        <v>6.1738918655625911E-2</v>
      </c>
      <c r="S54" s="121">
        <f t="shared" si="4"/>
        <v>6.0869245657446655E-2</v>
      </c>
      <c r="T54" s="121">
        <f t="shared" si="4"/>
        <v>6.0438747843233914E-2</v>
      </c>
      <c r="U54" s="121">
        <f t="shared" si="4"/>
        <v>5.9538005728827309E-2</v>
      </c>
      <c r="V54" s="121">
        <f t="shared" si="4"/>
        <v>5.8714318867486653E-2</v>
      </c>
      <c r="W54" s="121">
        <f t="shared" si="4"/>
        <v>5.7389279085847372E-2</v>
      </c>
      <c r="X54" s="121">
        <f t="shared" si="4"/>
        <v>5.6348700431786199E-2</v>
      </c>
      <c r="Y54" s="121">
        <f t="shared" si="4"/>
        <v>5.5482857890604552E-2</v>
      </c>
    </row>
    <row r="55" spans="1:25">
      <c r="A55" s="13" t="s">
        <v>43</v>
      </c>
      <c r="B55" s="121">
        <f>B13/B8</f>
        <v>2.4333501006036217E-2</v>
      </c>
      <c r="C55" s="121">
        <f t="shared" ref="C55:Y55" si="5">C13/C8</f>
        <v>2.5199981504600729E-2</v>
      </c>
      <c r="D55" s="121">
        <f t="shared" si="5"/>
        <v>2.4870419884386156E-2</v>
      </c>
      <c r="E55" s="121">
        <f t="shared" si="5"/>
        <v>2.4419425984921653E-2</v>
      </c>
      <c r="F55" s="121">
        <f t="shared" si="5"/>
        <v>2.3993948986595324E-2</v>
      </c>
      <c r="G55" s="121">
        <f t="shared" si="5"/>
        <v>2.4079359361578321E-2</v>
      </c>
      <c r="H55" s="121">
        <f t="shared" si="5"/>
        <v>2.3836306176013712E-2</v>
      </c>
      <c r="I55" s="121">
        <f t="shared" si="5"/>
        <v>2.3161201447092297E-2</v>
      </c>
      <c r="J55" s="121">
        <f t="shared" si="5"/>
        <v>2.3476983593497151E-2</v>
      </c>
      <c r="K55" s="121">
        <f t="shared" si="5"/>
        <v>2.2698312512653179E-2</v>
      </c>
      <c r="L55" s="121">
        <f t="shared" si="5"/>
        <v>2.2479580067321047E-2</v>
      </c>
      <c r="M55" s="121">
        <f t="shared" si="5"/>
        <v>2.2342490734749101E-2</v>
      </c>
      <c r="N55" s="121">
        <f t="shared" si="5"/>
        <v>2.2524735106308331E-2</v>
      </c>
      <c r="O55" s="121">
        <f t="shared" si="5"/>
        <v>2.1975331670125206E-2</v>
      </c>
      <c r="P55" s="121">
        <f t="shared" si="5"/>
        <v>2.2224044612104314E-2</v>
      </c>
      <c r="Q55" s="121">
        <f t="shared" si="5"/>
        <v>2.2903811252268601E-2</v>
      </c>
      <c r="R55" s="121">
        <f t="shared" si="5"/>
        <v>2.3088163662932294E-2</v>
      </c>
      <c r="S55" s="121">
        <f t="shared" si="5"/>
        <v>2.2441629713109732E-2</v>
      </c>
      <c r="T55" s="121">
        <f t="shared" si="5"/>
        <v>2.2676854818831648E-2</v>
      </c>
      <c r="U55" s="121">
        <f t="shared" si="5"/>
        <v>2.2743198554270188E-2</v>
      </c>
      <c r="V55" s="121">
        <f t="shared" si="5"/>
        <v>2.2608738136825006E-2</v>
      </c>
      <c r="W55" s="121">
        <f t="shared" si="5"/>
        <v>2.2514162330021712E-2</v>
      </c>
      <c r="X55" s="121">
        <f t="shared" si="5"/>
        <v>2.267178235088943E-2</v>
      </c>
      <c r="Y55" s="121">
        <f t="shared" si="5"/>
        <v>2.2519093050367586E-2</v>
      </c>
    </row>
    <row r="56" spans="1:25">
      <c r="A56" s="12" t="s">
        <v>44</v>
      </c>
      <c r="B56" s="120">
        <f>B14/B8</f>
        <v>0.3155023893360161</v>
      </c>
      <c r="C56" s="120">
        <f t="shared" ref="C56:Y56" si="6">C14/C8</f>
        <v>0.32918728133043573</v>
      </c>
      <c r="D56" s="120">
        <f t="shared" si="6"/>
        <v>0.34824562713788521</v>
      </c>
      <c r="E56" s="120">
        <f t="shared" si="6"/>
        <v>0.37054388721511872</v>
      </c>
      <c r="F56" s="120">
        <f t="shared" si="6"/>
        <v>0.38774109506534254</v>
      </c>
      <c r="G56" s="120">
        <f t="shared" si="6"/>
        <v>0.393319293967691</v>
      </c>
      <c r="H56" s="120">
        <f t="shared" si="6"/>
        <v>0.41247522631099681</v>
      </c>
      <c r="I56" s="120">
        <f t="shared" si="6"/>
        <v>0.43177165810513307</v>
      </c>
      <c r="J56" s="120">
        <f t="shared" si="6"/>
        <v>0.44553987103841464</v>
      </c>
      <c r="K56" s="120">
        <f t="shared" si="6"/>
        <v>0.46555358397542007</v>
      </c>
      <c r="L56" s="120">
        <f t="shared" si="6"/>
        <v>0.46991737871619238</v>
      </c>
      <c r="M56" s="120">
        <f t="shared" si="6"/>
        <v>0.46955703276663335</v>
      </c>
      <c r="N56" s="120">
        <f t="shared" si="6"/>
        <v>0.46908988842888216</v>
      </c>
      <c r="O56" s="120">
        <f t="shared" si="6"/>
        <v>0.47027209774067941</v>
      </c>
      <c r="P56" s="120">
        <f t="shared" si="6"/>
        <v>0.46730242039410486</v>
      </c>
      <c r="Q56" s="120">
        <f t="shared" si="6"/>
        <v>0.45057471264367815</v>
      </c>
      <c r="R56" s="120">
        <f t="shared" si="6"/>
        <v>0.44534827082318557</v>
      </c>
      <c r="S56" s="120">
        <f t="shared" si="6"/>
        <v>0.44286694269544552</v>
      </c>
      <c r="T56" s="120">
        <f t="shared" si="6"/>
        <v>0.44025141730342615</v>
      </c>
      <c r="U56" s="120">
        <f t="shared" si="6"/>
        <v>0.44227530334509424</v>
      </c>
      <c r="V56" s="120">
        <f t="shared" si="6"/>
        <v>0.44661723931550856</v>
      </c>
      <c r="W56" s="120">
        <f t="shared" si="6"/>
        <v>0.4521877312371872</v>
      </c>
      <c r="X56" s="120">
        <f t="shared" si="6"/>
        <v>0.45704388824074188</v>
      </c>
      <c r="Y56" s="120">
        <f t="shared" si="6"/>
        <v>0.46410982370155363</v>
      </c>
    </row>
    <row r="57" spans="1:25">
      <c r="A57" s="13" t="s">
        <v>45</v>
      </c>
      <c r="B57" s="121">
        <f>B15/B8</f>
        <v>0.25853558853118713</v>
      </c>
      <c r="C57" s="121">
        <f t="shared" ref="C57:Y57" si="7">C15/C8</f>
        <v>0.26289668778224751</v>
      </c>
      <c r="D57" s="121">
        <f t="shared" si="7"/>
        <v>0.2594291006318431</v>
      </c>
      <c r="E57" s="121">
        <f t="shared" si="7"/>
        <v>0.25372273716682764</v>
      </c>
      <c r="F57" s="121">
        <f t="shared" si="7"/>
        <v>0.24994047035423642</v>
      </c>
      <c r="G57" s="121">
        <f t="shared" si="7"/>
        <v>0.24939732328410319</v>
      </c>
      <c r="H57" s="121">
        <f t="shared" si="7"/>
        <v>0.24428196475440569</v>
      </c>
      <c r="I57" s="121">
        <f t="shared" si="7"/>
        <v>0.2390663422296036</v>
      </c>
      <c r="J57" s="121">
        <f t="shared" si="7"/>
        <v>0.23513082878980257</v>
      </c>
      <c r="K57" s="121">
        <f t="shared" si="7"/>
        <v>0.23029379190434793</v>
      </c>
      <c r="L57" s="121">
        <f t="shared" si="7"/>
        <v>0.22813831414918909</v>
      </c>
      <c r="M57" s="121">
        <f t="shared" si="7"/>
        <v>0.22786046238014002</v>
      </c>
      <c r="N57" s="121">
        <f t="shared" si="7"/>
        <v>0.22688466306458027</v>
      </c>
      <c r="O57" s="121">
        <f t="shared" si="7"/>
        <v>0.22516262911235982</v>
      </c>
      <c r="P57" s="121">
        <f t="shared" si="7"/>
        <v>0.22584877808758405</v>
      </c>
      <c r="Q57" s="121">
        <f t="shared" si="7"/>
        <v>0.2316636418632789</v>
      </c>
      <c r="R57" s="121">
        <f t="shared" si="7"/>
        <v>0.2315879201169021</v>
      </c>
      <c r="S57" s="121">
        <f t="shared" si="7"/>
        <v>0.23047994708087316</v>
      </c>
      <c r="T57" s="121">
        <f t="shared" si="7"/>
        <v>0.230564456494947</v>
      </c>
      <c r="U57" s="121">
        <f t="shared" si="7"/>
        <v>0.22904244987276101</v>
      </c>
      <c r="V57" s="121">
        <f t="shared" si="7"/>
        <v>0.22884782157296235</v>
      </c>
      <c r="W57" s="121">
        <f t="shared" si="7"/>
        <v>0.22713102126472337</v>
      </c>
      <c r="X57" s="121">
        <f t="shared" si="7"/>
        <v>0.22834153205922328</v>
      </c>
      <c r="Y57" s="121">
        <f t="shared" si="7"/>
        <v>0.22760581475577549</v>
      </c>
    </row>
    <row r="58" spans="1:25">
      <c r="A58" s="17" t="s">
        <v>46</v>
      </c>
      <c r="B58" s="122">
        <f>B16/B8</f>
        <v>5.6966800804828972E-2</v>
      </c>
      <c r="C58" s="122">
        <f t="shared" ref="C58:Y58" si="8">C16/C8</f>
        <v>6.6290593548188226E-2</v>
      </c>
      <c r="D58" s="122">
        <f t="shared" si="8"/>
        <v>8.881652650604209E-2</v>
      </c>
      <c r="E58" s="122">
        <f t="shared" si="8"/>
        <v>0.11682115004829108</v>
      </c>
      <c r="F58" s="122">
        <f t="shared" si="8"/>
        <v>0.13780062471110613</v>
      </c>
      <c r="G58" s="122">
        <f t="shared" si="8"/>
        <v>0.14392197068358781</v>
      </c>
      <c r="H58" s="122">
        <f t="shared" si="8"/>
        <v>0.16819326155659114</v>
      </c>
      <c r="I58" s="122">
        <f t="shared" si="8"/>
        <v>0.19270531587552947</v>
      </c>
      <c r="J58" s="122">
        <f t="shared" si="8"/>
        <v>0.21040904224861204</v>
      </c>
      <c r="K58" s="122">
        <f t="shared" si="8"/>
        <v>0.23525979207107214</v>
      </c>
      <c r="L58" s="122">
        <f t="shared" si="8"/>
        <v>0.24177906456700327</v>
      </c>
      <c r="M58" s="122">
        <f t="shared" si="8"/>
        <v>0.24169657038649334</v>
      </c>
      <c r="N58" s="122">
        <f t="shared" si="8"/>
        <v>0.24220522536430192</v>
      </c>
      <c r="O58" s="122">
        <f t="shared" si="8"/>
        <v>0.24510946862831962</v>
      </c>
      <c r="P58" s="122">
        <f t="shared" si="8"/>
        <v>0.24145364230652078</v>
      </c>
      <c r="Q58" s="122">
        <f t="shared" si="8"/>
        <v>0.21891107078039929</v>
      </c>
      <c r="R58" s="122">
        <f t="shared" si="8"/>
        <v>0.21376035070628349</v>
      </c>
      <c r="S58" s="122">
        <f t="shared" si="8"/>
        <v>0.21238699561457236</v>
      </c>
      <c r="T58" s="122">
        <f t="shared" si="8"/>
        <v>0.20968696080847918</v>
      </c>
      <c r="U58" s="122">
        <f t="shared" si="8"/>
        <v>0.2132328534723332</v>
      </c>
      <c r="V58" s="122">
        <f t="shared" si="8"/>
        <v>0.21776941774254621</v>
      </c>
      <c r="W58" s="122">
        <f t="shared" si="8"/>
        <v>0.22505670997246383</v>
      </c>
      <c r="X58" s="122">
        <f t="shared" si="8"/>
        <v>0.2287023561815186</v>
      </c>
      <c r="Y58" s="122">
        <f t="shared" si="8"/>
        <v>0.23650400894577811</v>
      </c>
    </row>
    <row r="59" spans="1:25">
      <c r="A59" s="14" t="s">
        <v>52</v>
      </c>
      <c r="B59" s="123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06"/>
      <c r="Y59" s="106"/>
    </row>
    <row r="60" spans="1:25">
      <c r="A60" s="14"/>
      <c r="B60" s="123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06"/>
      <c r="Y60" s="106"/>
    </row>
    <row r="61" spans="1:25">
      <c r="A61" s="14"/>
      <c r="B61" s="123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06"/>
      <c r="Y61" s="106"/>
    </row>
    <row r="62" spans="1:25" ht="16.5">
      <c r="A62" s="22" t="s">
        <v>48</v>
      </c>
      <c r="B62" s="76" t="s">
        <v>15</v>
      </c>
      <c r="C62" s="76" t="s">
        <v>16</v>
      </c>
      <c r="D62" s="76" t="s">
        <v>17</v>
      </c>
      <c r="E62" s="76">
        <v>2002</v>
      </c>
      <c r="F62" s="76">
        <v>2003</v>
      </c>
      <c r="G62" s="76">
        <v>2004</v>
      </c>
      <c r="H62" s="76">
        <v>2005</v>
      </c>
      <c r="I62" s="76">
        <v>2006</v>
      </c>
      <c r="J62" s="76">
        <v>2007</v>
      </c>
      <c r="K62" s="76">
        <v>2008</v>
      </c>
      <c r="L62" s="76">
        <v>2009</v>
      </c>
      <c r="M62" s="76">
        <v>2010</v>
      </c>
      <c r="N62" s="76">
        <v>2011</v>
      </c>
      <c r="O62" s="76">
        <v>2012</v>
      </c>
      <c r="P62" s="76">
        <v>2013</v>
      </c>
      <c r="Q62" s="76">
        <v>2014</v>
      </c>
      <c r="R62" s="76">
        <v>2015</v>
      </c>
      <c r="S62" s="76">
        <v>2016</v>
      </c>
      <c r="T62" s="76">
        <v>2017</v>
      </c>
      <c r="U62" s="76">
        <v>2018</v>
      </c>
      <c r="V62" s="76">
        <v>2019</v>
      </c>
      <c r="W62" s="76">
        <v>2020</v>
      </c>
      <c r="X62" s="124">
        <v>2021</v>
      </c>
      <c r="Y62" s="125" t="s">
        <v>51</v>
      </c>
    </row>
    <row r="63" spans="1:25">
      <c r="A63" s="66" t="s">
        <v>38</v>
      </c>
      <c r="B63" s="119">
        <f>B21/B21</f>
        <v>1</v>
      </c>
      <c r="C63" s="119">
        <f t="shared" ref="C63:Y63" si="9">C21/C21</f>
        <v>1</v>
      </c>
      <c r="D63" s="119">
        <f t="shared" si="9"/>
        <v>1</v>
      </c>
      <c r="E63" s="119">
        <f t="shared" si="9"/>
        <v>1</v>
      </c>
      <c r="F63" s="119">
        <f t="shared" si="9"/>
        <v>1</v>
      </c>
      <c r="G63" s="119">
        <f t="shared" si="9"/>
        <v>1</v>
      </c>
      <c r="H63" s="119">
        <f t="shared" si="9"/>
        <v>1</v>
      </c>
      <c r="I63" s="119">
        <f t="shared" si="9"/>
        <v>1</v>
      </c>
      <c r="J63" s="119">
        <f t="shared" si="9"/>
        <v>1</v>
      </c>
      <c r="K63" s="119">
        <f t="shared" si="9"/>
        <v>1</v>
      </c>
      <c r="L63" s="119">
        <f t="shared" si="9"/>
        <v>1</v>
      </c>
      <c r="M63" s="119">
        <f t="shared" si="9"/>
        <v>1</v>
      </c>
      <c r="N63" s="119">
        <f t="shared" si="9"/>
        <v>1</v>
      </c>
      <c r="O63" s="119">
        <f t="shared" si="9"/>
        <v>1</v>
      </c>
      <c r="P63" s="119">
        <f t="shared" si="9"/>
        <v>1</v>
      </c>
      <c r="Q63" s="119">
        <f t="shared" si="9"/>
        <v>1</v>
      </c>
      <c r="R63" s="119">
        <f t="shared" si="9"/>
        <v>1</v>
      </c>
      <c r="S63" s="119">
        <f t="shared" si="9"/>
        <v>1</v>
      </c>
      <c r="T63" s="119">
        <f t="shared" si="9"/>
        <v>1</v>
      </c>
      <c r="U63" s="119">
        <f t="shared" si="9"/>
        <v>1</v>
      </c>
      <c r="V63" s="119">
        <f t="shared" si="9"/>
        <v>1</v>
      </c>
      <c r="W63" s="119">
        <f t="shared" si="9"/>
        <v>1</v>
      </c>
      <c r="X63" s="126">
        <f t="shared" si="9"/>
        <v>1</v>
      </c>
      <c r="Y63" s="127">
        <f t="shared" si="9"/>
        <v>1</v>
      </c>
    </row>
    <row r="64" spans="1:25">
      <c r="A64" s="77" t="s">
        <v>39</v>
      </c>
      <c r="B64" s="120">
        <f>B22/B21</f>
        <v>0.67953778570064305</v>
      </c>
      <c r="C64" s="120">
        <f t="shared" ref="C64:Y64" si="10">C22/C21</f>
        <v>0.6640751337230999</v>
      </c>
      <c r="D64" s="120">
        <f t="shared" si="10"/>
        <v>0.64017712883729283</v>
      </c>
      <c r="E64" s="120">
        <f t="shared" si="10"/>
        <v>0.6148685455431635</v>
      </c>
      <c r="F64" s="120">
        <f t="shared" si="10"/>
        <v>0.59706053954935678</v>
      </c>
      <c r="G64" s="120">
        <f t="shared" si="10"/>
        <v>0.59359748531723056</v>
      </c>
      <c r="H64" s="120">
        <f t="shared" si="10"/>
        <v>0.57363373097053583</v>
      </c>
      <c r="I64" s="120">
        <f t="shared" si="10"/>
        <v>0.55308271441652257</v>
      </c>
      <c r="J64" s="120">
        <f t="shared" si="10"/>
        <v>0.54006497022198163</v>
      </c>
      <c r="K64" s="120">
        <f t="shared" si="10"/>
        <v>0.51982999506891769</v>
      </c>
      <c r="L64" s="120">
        <f t="shared" si="10"/>
        <v>0.5166218471810089</v>
      </c>
      <c r="M64" s="120">
        <f t="shared" si="10"/>
        <v>0.51889642989959095</v>
      </c>
      <c r="N64" s="120">
        <f t="shared" si="10"/>
        <v>0.52081982399258919</v>
      </c>
      <c r="O64" s="120">
        <f t="shared" si="10"/>
        <v>0.52000646860416766</v>
      </c>
      <c r="P64" s="120">
        <f t="shared" si="10"/>
        <v>0.52496739332960685</v>
      </c>
      <c r="Q64" s="120">
        <f t="shared" si="10"/>
        <v>0.54318093949352408</v>
      </c>
      <c r="R64" s="120">
        <f t="shared" si="10"/>
        <v>0.54913759501071913</v>
      </c>
      <c r="S64" s="120">
        <f t="shared" si="10"/>
        <v>0.55310852237890862</v>
      </c>
      <c r="T64" s="120">
        <f t="shared" si="10"/>
        <v>0.55651293699387716</v>
      </c>
      <c r="U64" s="120">
        <f t="shared" si="10"/>
        <v>0.55488781064505799</v>
      </c>
      <c r="V64" s="120">
        <f t="shared" si="10"/>
        <v>0.5497641912860739</v>
      </c>
      <c r="W64" s="120">
        <f t="shared" si="10"/>
        <v>0.54380518094498886</v>
      </c>
      <c r="X64" s="126">
        <f t="shared" si="10"/>
        <v>0.53886806956855959</v>
      </c>
      <c r="Y64" s="128">
        <f t="shared" si="10"/>
        <v>0.53159621511102662</v>
      </c>
    </row>
    <row r="65" spans="1:25">
      <c r="A65" s="78" t="s">
        <v>40</v>
      </c>
      <c r="B65" s="121">
        <f>B23/B21</f>
        <v>0.48643916725027059</v>
      </c>
      <c r="C65" s="121">
        <f t="shared" ref="C65:Y65" si="11">C23/C21</f>
        <v>0.47403283990546086</v>
      </c>
      <c r="D65" s="121">
        <f t="shared" si="11"/>
        <v>0.45721381126204297</v>
      </c>
      <c r="E65" s="121">
        <f t="shared" si="11"/>
        <v>0.43834398921987444</v>
      </c>
      <c r="F65" s="121">
        <f t="shared" si="11"/>
        <v>0.42583280082238212</v>
      </c>
      <c r="G65" s="121">
        <f t="shared" si="11"/>
        <v>0.42336007941103482</v>
      </c>
      <c r="H65" s="121">
        <f t="shared" si="11"/>
        <v>0.41010653843088285</v>
      </c>
      <c r="I65" s="121">
        <f t="shared" si="11"/>
        <v>0.39658154440940074</v>
      </c>
      <c r="J65" s="121">
        <f t="shared" si="11"/>
        <v>0.38667126052074619</v>
      </c>
      <c r="K65" s="121">
        <f t="shared" si="11"/>
        <v>0.37307159461807593</v>
      </c>
      <c r="L65" s="121">
        <f t="shared" si="11"/>
        <v>0.37129080118694363</v>
      </c>
      <c r="M65" s="121">
        <f>M23/M21</f>
        <v>0.37344272963927111</v>
      </c>
      <c r="N65" s="121">
        <f t="shared" si="11"/>
        <v>0.37508105604446501</v>
      </c>
      <c r="O65" s="121">
        <f t="shared" si="11"/>
        <v>0.37571039135055212</v>
      </c>
      <c r="P65" s="121">
        <f t="shared" si="11"/>
        <v>0.37956493385504003</v>
      </c>
      <c r="Q65" s="121">
        <f t="shared" si="11"/>
        <v>0.39445196211096079</v>
      </c>
      <c r="R65" s="121">
        <f t="shared" si="11"/>
        <v>0.39931299941531867</v>
      </c>
      <c r="S65" s="121">
        <f t="shared" si="11"/>
        <v>0.40473329245861434</v>
      </c>
      <c r="T65" s="121">
        <f t="shared" si="11"/>
        <v>0.40833004147738494</v>
      </c>
      <c r="U65" s="121">
        <f t="shared" si="11"/>
        <v>0.40740375852811506</v>
      </c>
      <c r="V65" s="121">
        <f t="shared" si="11"/>
        <v>0.40302519365637907</v>
      </c>
      <c r="W65" s="121">
        <f t="shared" si="11"/>
        <v>0.39924323275443874</v>
      </c>
      <c r="X65" s="129">
        <f t="shared" si="11"/>
        <v>0.39519073700393964</v>
      </c>
      <c r="Y65" s="130">
        <f t="shared" si="11"/>
        <v>0.38911606675859445</v>
      </c>
    </row>
    <row r="66" spans="1:25">
      <c r="A66" s="78" t="s">
        <v>41</v>
      </c>
      <c r="B66" s="121">
        <f>B24/B21</f>
        <v>8.1205831794741196E-2</v>
      </c>
      <c r="C66" s="121">
        <f t="shared" ref="C66:Y66" si="12">C24/C21</f>
        <v>7.9642990421694246E-2</v>
      </c>
      <c r="D66" s="121">
        <f t="shared" si="12"/>
        <v>7.674585602297887E-2</v>
      </c>
      <c r="E66" s="121">
        <f t="shared" si="12"/>
        <v>7.4084692795091597E-2</v>
      </c>
      <c r="F66" s="121">
        <f t="shared" si="12"/>
        <v>7.1708387742060953E-2</v>
      </c>
      <c r="G66" s="121">
        <f t="shared" si="12"/>
        <v>7.0946039098905345E-2</v>
      </c>
      <c r="H66" s="121">
        <f t="shared" si="12"/>
        <v>6.8439650362655757E-2</v>
      </c>
      <c r="I66" s="121">
        <f t="shared" si="12"/>
        <v>6.5901922881269712E-2</v>
      </c>
      <c r="J66" s="121">
        <f t="shared" si="12"/>
        <v>6.4699512723335142E-2</v>
      </c>
      <c r="K66" s="121">
        <f t="shared" si="12"/>
        <v>6.2413412543734004E-2</v>
      </c>
      <c r="L66" s="121">
        <f t="shared" si="12"/>
        <v>6.2244992581602376E-2</v>
      </c>
      <c r="M66" s="121">
        <f t="shared" si="12"/>
        <v>6.2267571587950911E-2</v>
      </c>
      <c r="N66" s="121">
        <f t="shared" si="12"/>
        <v>6.2413154238073185E-2</v>
      </c>
      <c r="O66" s="121">
        <f t="shared" si="12"/>
        <v>6.2676153952779187E-2</v>
      </c>
      <c r="P66" s="121">
        <f t="shared" si="12"/>
        <v>6.3419973914663683E-2</v>
      </c>
      <c r="Q66" s="121">
        <f t="shared" si="12"/>
        <v>6.5363425478445772E-2</v>
      </c>
      <c r="R66" s="121">
        <f t="shared" si="12"/>
        <v>6.5679204833365812E-2</v>
      </c>
      <c r="S66" s="121">
        <f t="shared" si="12"/>
        <v>6.5922746781115885E-2</v>
      </c>
      <c r="T66" s="121">
        <f t="shared" si="12"/>
        <v>6.5697215089867672E-2</v>
      </c>
      <c r="U66" s="121">
        <f t="shared" si="12"/>
        <v>6.5737297110908602E-2</v>
      </c>
      <c r="V66" s="121">
        <f t="shared" si="12"/>
        <v>6.5757642401583466E-2</v>
      </c>
      <c r="W66" s="121">
        <f t="shared" si="12"/>
        <v>6.5004365964878241E-2</v>
      </c>
      <c r="X66" s="129">
        <f t="shared" si="12"/>
        <v>6.5028346305371382E-2</v>
      </c>
      <c r="Y66" s="130">
        <f t="shared" si="12"/>
        <v>6.4975512338928246E-2</v>
      </c>
    </row>
    <row r="67" spans="1:25">
      <c r="A67" s="78" t="s">
        <v>42</v>
      </c>
      <c r="B67" s="121">
        <f>B25/B21</f>
        <v>8.7254090532883424E-2</v>
      </c>
      <c r="C67" s="121">
        <f t="shared" ref="C67:Y67" si="13">C25/C21</f>
        <v>8.5116307998507279E-2</v>
      </c>
      <c r="D67" s="121">
        <f t="shared" si="13"/>
        <v>8.1443360660642686E-2</v>
      </c>
      <c r="E67" s="121">
        <f t="shared" si="13"/>
        <v>7.8327933713695924E-2</v>
      </c>
      <c r="F67" s="121">
        <f t="shared" si="13"/>
        <v>7.559803295085156E-2</v>
      </c>
      <c r="G67" s="121">
        <f t="shared" si="13"/>
        <v>7.5219896875947836E-2</v>
      </c>
      <c r="H67" s="121">
        <f t="shared" si="13"/>
        <v>7.1335582773187384E-2</v>
      </c>
      <c r="I67" s="121">
        <f t="shared" si="13"/>
        <v>6.7529758876793161E-2</v>
      </c>
      <c r="J67" s="121">
        <f t="shared" si="13"/>
        <v>6.5265541172417188E-2</v>
      </c>
      <c r="K67" s="121">
        <f t="shared" si="13"/>
        <v>6.1497640124920754E-2</v>
      </c>
      <c r="L67" s="121">
        <f t="shared" si="13"/>
        <v>6.0529488130563795E-2</v>
      </c>
      <c r="M67" s="121">
        <f t="shared" si="13"/>
        <v>6.0756786909631835E-2</v>
      </c>
      <c r="N67" s="121">
        <f t="shared" si="13"/>
        <v>6.074571560907828E-2</v>
      </c>
      <c r="O67" s="121">
        <f t="shared" si="13"/>
        <v>5.9695975604121425E-2</v>
      </c>
      <c r="P67" s="121">
        <f t="shared" si="13"/>
        <v>5.9856530650270169E-2</v>
      </c>
      <c r="Q67" s="121">
        <f t="shared" si="13"/>
        <v>6.0361492364198722E-2</v>
      </c>
      <c r="R67" s="121">
        <f t="shared" si="13"/>
        <v>6.1074839212629115E-2</v>
      </c>
      <c r="S67" s="121">
        <f t="shared" si="13"/>
        <v>6.0110361741263031E-2</v>
      </c>
      <c r="T67" s="121">
        <f t="shared" si="13"/>
        <v>5.9697807623938379E-2</v>
      </c>
      <c r="U67" s="121">
        <f t="shared" si="13"/>
        <v>5.9136474471072141E-2</v>
      </c>
      <c r="V67" s="121">
        <f t="shared" si="13"/>
        <v>5.8353493145663807E-2</v>
      </c>
      <c r="W67" s="121">
        <f t="shared" si="13"/>
        <v>5.712137382361502E-2</v>
      </c>
      <c r="X67" s="129">
        <f t="shared" si="13"/>
        <v>5.6092053425578936E-2</v>
      </c>
      <c r="Y67" s="130">
        <f t="shared" si="13"/>
        <v>5.5085350197327757E-2</v>
      </c>
    </row>
    <row r="68" spans="1:25">
      <c r="A68" s="78" t="s">
        <v>43</v>
      </c>
      <c r="B68" s="121">
        <f>B26/B21</f>
        <v>2.463869612274782E-2</v>
      </c>
      <c r="C68" s="121">
        <f t="shared" ref="C68:Y68" si="14">C26/C21</f>
        <v>2.5282995397437492E-2</v>
      </c>
      <c r="D68" s="121">
        <f t="shared" si="14"/>
        <v>2.4774100891628268E-2</v>
      </c>
      <c r="E68" s="121">
        <f t="shared" si="14"/>
        <v>2.4111929814501564E-2</v>
      </c>
      <c r="F68" s="121">
        <f t="shared" si="14"/>
        <v>2.3921318034062177E-2</v>
      </c>
      <c r="G68" s="121">
        <f t="shared" si="14"/>
        <v>2.4071469931342543E-2</v>
      </c>
      <c r="H68" s="121">
        <f t="shared" si="14"/>
        <v>2.3751959403809877E-2</v>
      </c>
      <c r="I68" s="121">
        <f t="shared" si="14"/>
        <v>2.3069488249058908E-2</v>
      </c>
      <c r="J68" s="121">
        <f t="shared" si="14"/>
        <v>2.3428655805483093E-2</v>
      </c>
      <c r="K68" s="121">
        <f t="shared" si="14"/>
        <v>2.2847347782187052E-2</v>
      </c>
      <c r="L68" s="121">
        <f t="shared" si="14"/>
        <v>2.2556565281899109E-2</v>
      </c>
      <c r="M68" s="121">
        <f t="shared" si="14"/>
        <v>2.2429341762737077E-2</v>
      </c>
      <c r="N68" s="121">
        <f t="shared" si="14"/>
        <v>2.2579898100972672E-2</v>
      </c>
      <c r="O68" s="121">
        <f t="shared" si="14"/>
        <v>2.1923947696714872E-2</v>
      </c>
      <c r="P68" s="121">
        <f t="shared" si="14"/>
        <v>2.2125954909632942E-2</v>
      </c>
      <c r="Q68" s="121">
        <f t="shared" si="14"/>
        <v>2.3004059539918808E-2</v>
      </c>
      <c r="R68" s="121">
        <f t="shared" si="14"/>
        <v>2.3070551549405575E-2</v>
      </c>
      <c r="S68" s="121">
        <f t="shared" si="14"/>
        <v>2.2342121397915388E-2</v>
      </c>
      <c r="T68" s="121">
        <f t="shared" si="14"/>
        <v>2.2787872802686154E-2</v>
      </c>
      <c r="U68" s="121">
        <f t="shared" si="14"/>
        <v>2.2610280534962193E-2</v>
      </c>
      <c r="V68" s="121">
        <f t="shared" si="14"/>
        <v>2.2627862082447523E-2</v>
      </c>
      <c r="W68" s="121">
        <f t="shared" si="14"/>
        <v>2.2436208402056856E-2</v>
      </c>
      <c r="X68" s="129">
        <f t="shared" si="14"/>
        <v>2.2556932833669645E-2</v>
      </c>
      <c r="Y68" s="130">
        <f t="shared" si="14"/>
        <v>2.241928581617612E-2</v>
      </c>
    </row>
    <row r="69" spans="1:25">
      <c r="A69" s="77" t="s">
        <v>44</v>
      </c>
      <c r="B69" s="120">
        <f>B27/B21</f>
        <v>0.32046221429935695</v>
      </c>
      <c r="C69" s="120">
        <f t="shared" ref="C69:Y69" si="15">C27/C21</f>
        <v>0.3359248662769001</v>
      </c>
      <c r="D69" s="120">
        <f t="shared" si="15"/>
        <v>0.35982287116270723</v>
      </c>
      <c r="E69" s="120">
        <f t="shared" si="15"/>
        <v>0.3851314544568365</v>
      </c>
      <c r="F69" s="120">
        <f t="shared" si="15"/>
        <v>0.40293946045064316</v>
      </c>
      <c r="G69" s="120">
        <f t="shared" si="15"/>
        <v>0.40640251468276944</v>
      </c>
      <c r="H69" s="120">
        <f t="shared" si="15"/>
        <v>0.42636626902946412</v>
      </c>
      <c r="I69" s="120">
        <f t="shared" si="15"/>
        <v>0.44691728558347749</v>
      </c>
      <c r="J69" s="120">
        <f t="shared" si="15"/>
        <v>0.45993502977801842</v>
      </c>
      <c r="K69" s="120">
        <f t="shared" si="15"/>
        <v>0.48017000493108225</v>
      </c>
      <c r="L69" s="120">
        <f t="shared" si="15"/>
        <v>0.4833781528189911</v>
      </c>
      <c r="M69" s="120">
        <f t="shared" si="15"/>
        <v>0.48110357010040905</v>
      </c>
      <c r="N69" s="120">
        <f t="shared" si="15"/>
        <v>0.47918017600741086</v>
      </c>
      <c r="O69" s="120">
        <f t="shared" si="15"/>
        <v>0.4799935313958324</v>
      </c>
      <c r="P69" s="120">
        <f t="shared" si="15"/>
        <v>0.47503260667039315</v>
      </c>
      <c r="Q69" s="120">
        <f t="shared" si="15"/>
        <v>0.45681906050647592</v>
      </c>
      <c r="R69" s="120">
        <f t="shared" si="15"/>
        <v>0.45086240498928082</v>
      </c>
      <c r="S69" s="120">
        <f t="shared" si="15"/>
        <v>0.44689147762109138</v>
      </c>
      <c r="T69" s="120">
        <f t="shared" si="15"/>
        <v>0.44348706300612284</v>
      </c>
      <c r="U69" s="120">
        <f t="shared" si="15"/>
        <v>0.44511218935494201</v>
      </c>
      <c r="V69" s="120">
        <f t="shared" si="15"/>
        <v>0.45023580871392616</v>
      </c>
      <c r="W69" s="120">
        <f t="shared" si="15"/>
        <v>0.45619481905501114</v>
      </c>
      <c r="X69" s="126">
        <f t="shared" si="15"/>
        <v>0.46113193043144035</v>
      </c>
      <c r="Y69" s="128">
        <f t="shared" si="15"/>
        <v>0.46840378488897344</v>
      </c>
    </row>
    <row r="70" spans="1:25">
      <c r="A70" s="78" t="s">
        <v>45</v>
      </c>
      <c r="B70" s="121">
        <f>B28/B21</f>
        <v>0.25886547399248744</v>
      </c>
      <c r="C70" s="121">
        <f t="shared" ref="C70:Y70" si="16">C28/C21</f>
        <v>0.26365219554670977</v>
      </c>
      <c r="D70" s="121">
        <f t="shared" si="16"/>
        <v>0.25815331218957571</v>
      </c>
      <c r="E70" s="121">
        <f t="shared" si="16"/>
        <v>0.25078127239886466</v>
      </c>
      <c r="F70" s="121">
        <f t="shared" si="16"/>
        <v>0.247520351179396</v>
      </c>
      <c r="G70" s="121">
        <f t="shared" si="16"/>
        <v>0.24810433727631179</v>
      </c>
      <c r="H70" s="121">
        <f t="shared" si="16"/>
        <v>0.2422487313690587</v>
      </c>
      <c r="I70" s="121">
        <f t="shared" si="16"/>
        <v>0.23621426391291078</v>
      </c>
      <c r="J70" s="121">
        <f t="shared" si="16"/>
        <v>0.23197322439336515</v>
      </c>
      <c r="K70" s="121">
        <f t="shared" si="16"/>
        <v>0.22729941061826378</v>
      </c>
      <c r="L70" s="121">
        <f t="shared" si="16"/>
        <v>0.22436016320474778</v>
      </c>
      <c r="M70" s="121">
        <f t="shared" si="16"/>
        <v>0.22557177389364075</v>
      </c>
      <c r="N70" s="121">
        <f t="shared" si="16"/>
        <v>0.22528948587308939</v>
      </c>
      <c r="O70" s="121">
        <f t="shared" si="16"/>
        <v>0.2238368063577138</v>
      </c>
      <c r="P70" s="121">
        <f t="shared" si="16"/>
        <v>0.2247065399664617</v>
      </c>
      <c r="Q70" s="121">
        <f t="shared" si="16"/>
        <v>0.23100715252271409</v>
      </c>
      <c r="R70" s="121">
        <f t="shared" si="16"/>
        <v>0.23185051646852464</v>
      </c>
      <c r="S70" s="121">
        <f t="shared" si="16"/>
        <v>0.22996934396076027</v>
      </c>
      <c r="T70" s="121">
        <f t="shared" si="16"/>
        <v>0.23064388702350386</v>
      </c>
      <c r="U70" s="121">
        <f t="shared" si="16"/>
        <v>0.22925543705820053</v>
      </c>
      <c r="V70" s="121">
        <f t="shared" si="16"/>
        <v>0.22938201011656037</v>
      </c>
      <c r="W70" s="121">
        <f t="shared" si="16"/>
        <v>0.22766081303968178</v>
      </c>
      <c r="X70" s="129">
        <f t="shared" si="16"/>
        <v>0.22859613721533584</v>
      </c>
      <c r="Y70" s="130">
        <f t="shared" si="16"/>
        <v>0.22804431553421139</v>
      </c>
    </row>
    <row r="71" spans="1:25">
      <c r="A71" s="79" t="s">
        <v>46</v>
      </c>
      <c r="B71" s="122">
        <f>B29/B21</f>
        <v>6.1596740306869548E-2</v>
      </c>
      <c r="C71" s="122">
        <f t="shared" ref="C71:Y71" si="17">C29/C21</f>
        <v>7.2272670730190322E-2</v>
      </c>
      <c r="D71" s="122">
        <f t="shared" si="17"/>
        <v>0.10166955897313147</v>
      </c>
      <c r="E71" s="122">
        <f t="shared" si="17"/>
        <v>0.13435018205797183</v>
      </c>
      <c r="F71" s="122">
        <f t="shared" si="17"/>
        <v>0.15541910927124719</v>
      </c>
      <c r="G71" s="122">
        <f t="shared" si="17"/>
        <v>0.15829817740645766</v>
      </c>
      <c r="H71" s="122">
        <f t="shared" si="17"/>
        <v>0.18411753766040542</v>
      </c>
      <c r="I71" s="122">
        <f t="shared" si="17"/>
        <v>0.2107030216705667</v>
      </c>
      <c r="J71" s="122">
        <f t="shared" si="17"/>
        <v>0.22796180538465324</v>
      </c>
      <c r="K71" s="122">
        <f t="shared" si="17"/>
        <v>0.25287059431281844</v>
      </c>
      <c r="L71" s="122">
        <f t="shared" si="17"/>
        <v>0.25901798961424333</v>
      </c>
      <c r="M71" s="122">
        <f t="shared" si="17"/>
        <v>0.2555317962067683</v>
      </c>
      <c r="N71" s="122">
        <f t="shared" si="17"/>
        <v>0.25389069013432147</v>
      </c>
      <c r="O71" s="122">
        <f t="shared" si="17"/>
        <v>0.25615672503811854</v>
      </c>
      <c r="P71" s="122">
        <f t="shared" si="17"/>
        <v>0.25032606670393143</v>
      </c>
      <c r="Q71" s="122">
        <f t="shared" si="17"/>
        <v>0.22581190798376183</v>
      </c>
      <c r="R71" s="122">
        <f t="shared" si="17"/>
        <v>0.21901188852075618</v>
      </c>
      <c r="S71" s="122">
        <f t="shared" si="17"/>
        <v>0.21692213366033108</v>
      </c>
      <c r="T71" s="122">
        <f t="shared" si="17"/>
        <v>0.21284317598261901</v>
      </c>
      <c r="U71" s="122">
        <f t="shared" si="17"/>
        <v>0.21585675229674145</v>
      </c>
      <c r="V71" s="122">
        <f t="shared" si="17"/>
        <v>0.22085379859736579</v>
      </c>
      <c r="W71" s="122">
        <f t="shared" si="17"/>
        <v>0.22853400601532939</v>
      </c>
      <c r="X71" s="131">
        <f t="shared" si="17"/>
        <v>0.23253579321610454</v>
      </c>
      <c r="Y71" s="132">
        <f t="shared" si="17"/>
        <v>0.24035946935476202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6" t="s">
        <v>15</v>
      </c>
      <c r="C75" s="76" t="s">
        <v>16</v>
      </c>
      <c r="D75" s="76" t="s">
        <v>17</v>
      </c>
      <c r="E75" s="76">
        <v>2002</v>
      </c>
      <c r="F75" s="76">
        <v>2003</v>
      </c>
      <c r="G75" s="76">
        <v>2004</v>
      </c>
      <c r="H75" s="76">
        <v>2005</v>
      </c>
      <c r="I75" s="76">
        <v>2006</v>
      </c>
      <c r="J75" s="76">
        <v>2007</v>
      </c>
      <c r="K75" s="76">
        <v>2008</v>
      </c>
      <c r="L75" s="76">
        <v>2009</v>
      </c>
      <c r="M75" s="76">
        <v>2010</v>
      </c>
      <c r="N75" s="76">
        <v>2011</v>
      </c>
      <c r="O75" s="76">
        <v>2012</v>
      </c>
      <c r="P75" s="76">
        <v>2013</v>
      </c>
      <c r="Q75" s="76">
        <v>2014</v>
      </c>
      <c r="R75" s="76">
        <v>2015</v>
      </c>
      <c r="S75" s="76">
        <v>2016</v>
      </c>
      <c r="T75" s="76">
        <v>2017</v>
      </c>
      <c r="U75" s="76">
        <v>2018</v>
      </c>
      <c r="V75" s="76">
        <v>2019</v>
      </c>
      <c r="W75" s="76">
        <v>2020</v>
      </c>
      <c r="X75" s="124">
        <v>2021</v>
      </c>
      <c r="Y75" s="125" t="s">
        <v>51</v>
      </c>
    </row>
    <row r="76" spans="1:25">
      <c r="A76" s="66" t="s">
        <v>38</v>
      </c>
      <c r="B76" s="119">
        <f>B34/B34</f>
        <v>1</v>
      </c>
      <c r="C76" s="119">
        <f t="shared" ref="C76:Y76" si="18">C34/C34</f>
        <v>1</v>
      </c>
      <c r="D76" s="119">
        <f t="shared" si="18"/>
        <v>1</v>
      </c>
      <c r="E76" s="119">
        <f t="shared" si="18"/>
        <v>1</v>
      </c>
      <c r="F76" s="119">
        <f t="shared" si="18"/>
        <v>1</v>
      </c>
      <c r="G76" s="119">
        <f t="shared" si="18"/>
        <v>1</v>
      </c>
      <c r="H76" s="119">
        <f t="shared" si="18"/>
        <v>1</v>
      </c>
      <c r="I76" s="119">
        <f t="shared" si="18"/>
        <v>1</v>
      </c>
      <c r="J76" s="119">
        <f t="shared" si="18"/>
        <v>1</v>
      </c>
      <c r="K76" s="119">
        <f t="shared" si="18"/>
        <v>1</v>
      </c>
      <c r="L76" s="119">
        <f t="shared" si="18"/>
        <v>1</v>
      </c>
      <c r="M76" s="119">
        <f t="shared" si="18"/>
        <v>1</v>
      </c>
      <c r="N76" s="119">
        <f t="shared" si="18"/>
        <v>1</v>
      </c>
      <c r="O76" s="119">
        <f t="shared" si="18"/>
        <v>1</v>
      </c>
      <c r="P76" s="119">
        <f t="shared" si="18"/>
        <v>1</v>
      </c>
      <c r="Q76" s="119">
        <f t="shared" si="18"/>
        <v>1</v>
      </c>
      <c r="R76" s="119">
        <f t="shared" si="18"/>
        <v>1</v>
      </c>
      <c r="S76" s="119">
        <f t="shared" si="18"/>
        <v>1</v>
      </c>
      <c r="T76" s="119">
        <f t="shared" si="18"/>
        <v>1</v>
      </c>
      <c r="U76" s="119">
        <f t="shared" si="18"/>
        <v>1</v>
      </c>
      <c r="V76" s="119">
        <f t="shared" si="18"/>
        <v>1</v>
      </c>
      <c r="W76" s="119">
        <f t="shared" si="18"/>
        <v>1</v>
      </c>
      <c r="X76" s="126">
        <f t="shared" si="18"/>
        <v>1</v>
      </c>
      <c r="Y76" s="127">
        <f t="shared" si="18"/>
        <v>1</v>
      </c>
    </row>
    <row r="77" spans="1:25">
      <c r="A77" s="77" t="s">
        <v>39</v>
      </c>
      <c r="B77" s="120">
        <f>B35/B34</f>
        <v>0.68933606608285203</v>
      </c>
      <c r="C77" s="120">
        <f t="shared" ref="C77:Y77" si="19">C35/C34</f>
        <v>0.67743315508021396</v>
      </c>
      <c r="D77" s="120">
        <f t="shared" si="19"/>
        <v>0.66329604772557793</v>
      </c>
      <c r="E77" s="120">
        <f t="shared" si="19"/>
        <v>0.64420735242954885</v>
      </c>
      <c r="F77" s="120">
        <f t="shared" si="19"/>
        <v>0.62771186440677962</v>
      </c>
      <c r="G77" s="120">
        <f t="shared" si="19"/>
        <v>0.61989362590849595</v>
      </c>
      <c r="H77" s="120">
        <f t="shared" si="19"/>
        <v>0.60164160164160163</v>
      </c>
      <c r="I77" s="120">
        <f t="shared" si="19"/>
        <v>0.58375263967463564</v>
      </c>
      <c r="J77" s="120">
        <f t="shared" si="19"/>
        <v>0.5691939546599496</v>
      </c>
      <c r="K77" s="120">
        <f t="shared" si="19"/>
        <v>0.54948772472453122</v>
      </c>
      <c r="L77" s="120">
        <f t="shared" si="19"/>
        <v>0.54396366244322258</v>
      </c>
      <c r="M77" s="120">
        <f t="shared" si="19"/>
        <v>0.54227919277596437</v>
      </c>
      <c r="N77" s="120">
        <f t="shared" si="19"/>
        <v>0.54120398809242543</v>
      </c>
      <c r="O77" s="120">
        <f t="shared" si="19"/>
        <v>0.53963098936270359</v>
      </c>
      <c r="P77" s="120">
        <f t="shared" si="19"/>
        <v>0.54052142756117105</v>
      </c>
      <c r="Q77" s="120">
        <f t="shared" si="19"/>
        <v>0.55568749091261571</v>
      </c>
      <c r="R77" s="120">
        <f t="shared" si="19"/>
        <v>0.56016264121542658</v>
      </c>
      <c r="S77" s="120">
        <f t="shared" si="19"/>
        <v>0.56114931838762572</v>
      </c>
      <c r="T77" s="120">
        <f t="shared" si="19"/>
        <v>0.56297371788561867</v>
      </c>
      <c r="U77" s="120">
        <f t="shared" si="19"/>
        <v>0.56055176476363455</v>
      </c>
      <c r="V77" s="120">
        <f t="shared" si="19"/>
        <v>0.55699912083618253</v>
      </c>
      <c r="W77" s="120">
        <f t="shared" si="19"/>
        <v>0.55182120410589919</v>
      </c>
      <c r="X77" s="126">
        <f t="shared" si="19"/>
        <v>0.5470552812236541</v>
      </c>
      <c r="Y77" s="128">
        <f t="shared" si="19"/>
        <v>0.54019047619047622</v>
      </c>
    </row>
    <row r="78" spans="1:25">
      <c r="A78" s="78" t="s">
        <v>40</v>
      </c>
      <c r="B78" s="121">
        <f>B36/B34</f>
        <v>0.49055959257188997</v>
      </c>
      <c r="C78" s="121">
        <f t="shared" ref="C78:Y78" si="20">C36/C34</f>
        <v>0.48140565317035905</v>
      </c>
      <c r="D78" s="121">
        <f t="shared" si="20"/>
        <v>0.47120059656972407</v>
      </c>
      <c r="E78" s="121">
        <f t="shared" si="20"/>
        <v>0.45668560825698712</v>
      </c>
      <c r="F78" s="121">
        <f t="shared" si="20"/>
        <v>0.44663841807909604</v>
      </c>
      <c r="G78" s="121">
        <f t="shared" si="20"/>
        <v>0.44097908718776979</v>
      </c>
      <c r="H78" s="121">
        <f t="shared" si="20"/>
        <v>0.42886842886842885</v>
      </c>
      <c r="I78" s="121">
        <f t="shared" si="20"/>
        <v>0.41676877753734654</v>
      </c>
      <c r="J78" s="121">
        <f t="shared" si="20"/>
        <v>0.40629722921914357</v>
      </c>
      <c r="K78" s="121">
        <f t="shared" si="20"/>
        <v>0.39307461820993622</v>
      </c>
      <c r="L78" s="121">
        <f t="shared" si="20"/>
        <v>0.38972029643796319</v>
      </c>
      <c r="M78" s="121">
        <f t="shared" si="20"/>
        <v>0.38900669509899694</v>
      </c>
      <c r="N78" s="121">
        <f t="shared" si="20"/>
        <v>0.38954779568114162</v>
      </c>
      <c r="O78" s="121">
        <f t="shared" si="20"/>
        <v>0.38969688411936365</v>
      </c>
      <c r="P78" s="121">
        <f t="shared" si="20"/>
        <v>0.39071708075998302</v>
      </c>
      <c r="Q78" s="121">
        <f t="shared" si="20"/>
        <v>0.40316483303445938</v>
      </c>
      <c r="R78" s="121">
        <f t="shared" si="20"/>
        <v>0.40643260615504478</v>
      </c>
      <c r="S78" s="121">
        <f t="shared" si="20"/>
        <v>0.40850241072958221</v>
      </c>
      <c r="T78" s="121">
        <f t="shared" si="20"/>
        <v>0.41084260261836797</v>
      </c>
      <c r="U78" s="121">
        <f t="shared" si="20"/>
        <v>0.40930734868194985</v>
      </c>
      <c r="V78" s="121">
        <f t="shared" si="20"/>
        <v>0.40639347465077658</v>
      </c>
      <c r="W78" s="121">
        <f t="shared" si="20"/>
        <v>0.40297022495086027</v>
      </c>
      <c r="X78" s="129">
        <f t="shared" si="20"/>
        <v>0.39959050945441404</v>
      </c>
      <c r="Y78" s="130">
        <f t="shared" si="20"/>
        <v>0.39335714285714285</v>
      </c>
    </row>
    <row r="79" spans="1:25">
      <c r="A79" s="78" t="s">
        <v>41</v>
      </c>
      <c r="B79" s="121">
        <f>B37/B34</f>
        <v>8.319359046021986E-2</v>
      </c>
      <c r="C79" s="121">
        <f t="shared" ref="C79:Y79" si="21">C37/C34</f>
        <v>8.2169595110771584E-2</v>
      </c>
      <c r="D79" s="121">
        <f t="shared" si="21"/>
        <v>8.0835197613721099E-2</v>
      </c>
      <c r="E79" s="121">
        <f t="shared" si="21"/>
        <v>7.9322741505276587E-2</v>
      </c>
      <c r="F79" s="121">
        <f t="shared" si="21"/>
        <v>7.6723163841807912E-2</v>
      </c>
      <c r="G79" s="121">
        <f t="shared" si="21"/>
        <v>7.5798501851800287E-2</v>
      </c>
      <c r="H79" s="121">
        <f t="shared" si="21"/>
        <v>7.2900072900072901E-2</v>
      </c>
      <c r="I79" s="121">
        <f t="shared" si="21"/>
        <v>7.119952029616497E-2</v>
      </c>
      <c r="J79" s="121">
        <f t="shared" si="21"/>
        <v>6.9395465994962213E-2</v>
      </c>
      <c r="K79" s="121">
        <f t="shared" si="21"/>
        <v>6.7054900444616275E-2</v>
      </c>
      <c r="L79" s="121">
        <f t="shared" si="21"/>
        <v>6.7057136026775044E-2</v>
      </c>
      <c r="M79" s="121">
        <f t="shared" si="21"/>
        <v>6.7332205570512976E-2</v>
      </c>
      <c r="N79" s="121">
        <f t="shared" si="21"/>
        <v>6.6483957850966308E-2</v>
      </c>
      <c r="O79" s="121">
        <f t="shared" si="21"/>
        <v>6.6130095076720324E-2</v>
      </c>
      <c r="P79" s="121">
        <f t="shared" si="21"/>
        <v>6.6451369572391686E-2</v>
      </c>
      <c r="Q79" s="121">
        <f t="shared" si="21"/>
        <v>6.8070566568119037E-2</v>
      </c>
      <c r="R79" s="121">
        <f t="shared" si="21"/>
        <v>6.8221659524737049E-2</v>
      </c>
      <c r="S79" s="121">
        <f t="shared" si="21"/>
        <v>6.8479404782300107E-2</v>
      </c>
      <c r="T79" s="121">
        <f t="shared" si="21"/>
        <v>6.8387636578403382E-2</v>
      </c>
      <c r="U79" s="121">
        <f t="shared" si="21"/>
        <v>6.8430612144715533E-2</v>
      </c>
      <c r="V79" s="121">
        <f t="shared" si="21"/>
        <v>6.8941096024225851E-2</v>
      </c>
      <c r="W79" s="121">
        <f t="shared" si="21"/>
        <v>6.8601519085636636E-2</v>
      </c>
      <c r="X79" s="129">
        <f t="shared" si="21"/>
        <v>6.8071781283873298E-2</v>
      </c>
      <c r="Y79" s="130">
        <f t="shared" si="21"/>
        <v>6.8333333333333329E-2</v>
      </c>
    </row>
    <row r="80" spans="1:25">
      <c r="A80" s="78" t="s">
        <v>42</v>
      </c>
      <c r="B80" s="121">
        <f>B38/B34</f>
        <v>9.1547108875225144E-2</v>
      </c>
      <c r="C80" s="121">
        <f t="shared" ref="C80:Y80" si="22">C38/C34</f>
        <v>8.8739495798319329E-2</v>
      </c>
      <c r="D80" s="121">
        <f t="shared" si="22"/>
        <v>8.6293810589112604E-2</v>
      </c>
      <c r="E80" s="121">
        <f t="shared" si="22"/>
        <v>8.3468630407050909E-2</v>
      </c>
      <c r="F80" s="121">
        <f t="shared" si="22"/>
        <v>8.0282485875706217E-2</v>
      </c>
      <c r="G80" s="121">
        <f t="shared" si="22"/>
        <v>7.9028709866057756E-2</v>
      </c>
      <c r="H80" s="121">
        <f t="shared" si="22"/>
        <v>7.5951075951075947E-2</v>
      </c>
      <c r="I80" s="121">
        <f t="shared" si="22"/>
        <v>7.252913418671951E-2</v>
      </c>
      <c r="J80" s="121">
        <f t="shared" si="22"/>
        <v>6.9974811083123423E-2</v>
      </c>
      <c r="K80" s="121">
        <f t="shared" si="22"/>
        <v>6.6813261163734775E-2</v>
      </c>
      <c r="L80" s="121">
        <f t="shared" si="22"/>
        <v>6.4786038728185516E-2</v>
      </c>
      <c r="M80" s="121">
        <f t="shared" si="22"/>
        <v>6.3686831383574366E-2</v>
      </c>
      <c r="N80" s="121">
        <f t="shared" si="22"/>
        <v>6.2703775457165808E-2</v>
      </c>
      <c r="O80" s="121">
        <f t="shared" si="22"/>
        <v>6.1776334368822364E-2</v>
      </c>
      <c r="P80" s="121">
        <f t="shared" si="22"/>
        <v>6.1029654424591011E-2</v>
      </c>
      <c r="Q80" s="121">
        <f t="shared" si="22"/>
        <v>6.1648815005088932E-2</v>
      </c>
      <c r="R80" s="121">
        <f t="shared" si="22"/>
        <v>6.2402610050642772E-2</v>
      </c>
      <c r="S80" s="121">
        <f t="shared" si="22"/>
        <v>6.1626569421669643E-2</v>
      </c>
      <c r="T80" s="121">
        <f t="shared" si="22"/>
        <v>6.117728122846737E-2</v>
      </c>
      <c r="U80" s="121">
        <f t="shared" si="22"/>
        <v>5.9938147366354132E-2</v>
      </c>
      <c r="V80" s="121">
        <f t="shared" si="22"/>
        <v>5.9074924294226824E-2</v>
      </c>
      <c r="W80" s="121">
        <f t="shared" si="22"/>
        <v>5.7657307869640129E-2</v>
      </c>
      <c r="X80" s="129">
        <f t="shared" si="22"/>
        <v>5.660604600746718E-2</v>
      </c>
      <c r="Y80" s="130">
        <f t="shared" si="22"/>
        <v>5.5880952380952378E-2</v>
      </c>
    </row>
    <row r="81" spans="1:25">
      <c r="A81" s="78" t="s">
        <v>43</v>
      </c>
      <c r="B81" s="121">
        <f>B39/B34</f>
        <v>2.4035774175517048E-2</v>
      </c>
      <c r="C81" s="121">
        <f t="shared" ref="C81:Y81" si="23">C39/C34</f>
        <v>2.5118411000763941E-2</v>
      </c>
      <c r="D81" s="121">
        <f t="shared" si="23"/>
        <v>2.4966442953020133E-2</v>
      </c>
      <c r="E81" s="121">
        <f t="shared" si="23"/>
        <v>2.4730372260234258E-2</v>
      </c>
      <c r="F81" s="121">
        <f t="shared" si="23"/>
        <v>2.406779661016949E-2</v>
      </c>
      <c r="G81" s="121">
        <f t="shared" si="23"/>
        <v>2.4087327002868201E-2</v>
      </c>
      <c r="H81" s="121">
        <f t="shared" si="23"/>
        <v>2.3922023922023923E-2</v>
      </c>
      <c r="I81" s="121">
        <f t="shared" si="23"/>
        <v>2.3255207654404673E-2</v>
      </c>
      <c r="J81" s="121">
        <f t="shared" si="23"/>
        <v>2.3526448362720404E-2</v>
      </c>
      <c r="K81" s="121">
        <f t="shared" si="23"/>
        <v>2.2544944906243959E-2</v>
      </c>
      <c r="L81" s="121">
        <f t="shared" si="23"/>
        <v>2.240019125029883E-2</v>
      </c>
      <c r="M81" s="121">
        <f t="shared" si="23"/>
        <v>2.2253460722880085E-2</v>
      </c>
      <c r="N81" s="121">
        <f t="shared" si="23"/>
        <v>2.2468459103151726E-2</v>
      </c>
      <c r="O81" s="121">
        <f t="shared" si="23"/>
        <v>2.2027675797797231E-2</v>
      </c>
      <c r="P81" s="121">
        <f t="shared" si="23"/>
        <v>2.2323322804205365E-2</v>
      </c>
      <c r="Q81" s="121">
        <f t="shared" si="23"/>
        <v>2.2803276304948383E-2</v>
      </c>
      <c r="R81" s="121">
        <f t="shared" si="23"/>
        <v>2.3105765485001949E-2</v>
      </c>
      <c r="S81" s="121">
        <f t="shared" si="23"/>
        <v>2.2540933454073767E-2</v>
      </c>
      <c r="T81" s="121">
        <f t="shared" si="23"/>
        <v>2.2566197460379959E-2</v>
      </c>
      <c r="U81" s="121">
        <f t="shared" si="23"/>
        <v>2.2875656570615091E-2</v>
      </c>
      <c r="V81" s="121">
        <f t="shared" si="23"/>
        <v>2.2589625866953209E-2</v>
      </c>
      <c r="W81" s="121">
        <f t="shared" si="23"/>
        <v>2.2592152199762187E-2</v>
      </c>
      <c r="X81" s="129">
        <f t="shared" si="23"/>
        <v>2.2786944477899553E-2</v>
      </c>
      <c r="Y81" s="130">
        <f t="shared" si="23"/>
        <v>2.2619047619047618E-2</v>
      </c>
    </row>
    <row r="82" spans="1:25">
      <c r="A82" s="77" t="s">
        <v>44</v>
      </c>
      <c r="B82" s="120">
        <f>B40/B34</f>
        <v>0.31066393391714803</v>
      </c>
      <c r="C82" s="120">
        <f t="shared" ref="C82:Y82" si="24">C40/C34</f>
        <v>0.3225668449197861</v>
      </c>
      <c r="D82" s="120">
        <f t="shared" si="24"/>
        <v>0.33670395227442207</v>
      </c>
      <c r="E82" s="120">
        <f t="shared" si="24"/>
        <v>0.35579264757045109</v>
      </c>
      <c r="F82" s="120">
        <f t="shared" si="24"/>
        <v>0.37228813559322033</v>
      </c>
      <c r="G82" s="120">
        <f t="shared" si="24"/>
        <v>0.380106374091504</v>
      </c>
      <c r="H82" s="120">
        <f t="shared" si="24"/>
        <v>0.39835839835839837</v>
      </c>
      <c r="I82" s="120">
        <f t="shared" si="24"/>
        <v>0.41624736032536436</v>
      </c>
      <c r="J82" s="120">
        <f t="shared" si="24"/>
        <v>0.4308060453400504</v>
      </c>
      <c r="K82" s="120">
        <f t="shared" si="24"/>
        <v>0.45051227527546878</v>
      </c>
      <c r="L82" s="120">
        <f t="shared" si="24"/>
        <v>0.45603633755677742</v>
      </c>
      <c r="M82" s="120">
        <f t="shared" si="24"/>
        <v>0.45772080722403563</v>
      </c>
      <c r="N82" s="120">
        <f t="shared" si="24"/>
        <v>0.45879601190757452</v>
      </c>
      <c r="O82" s="120">
        <f t="shared" si="24"/>
        <v>0.46036901063729641</v>
      </c>
      <c r="P82" s="120">
        <f t="shared" si="24"/>
        <v>0.45947857243882889</v>
      </c>
      <c r="Q82" s="120">
        <f t="shared" si="24"/>
        <v>0.44431250908738429</v>
      </c>
      <c r="R82" s="120">
        <f t="shared" si="24"/>
        <v>0.43983735878457342</v>
      </c>
      <c r="S82" s="120">
        <f t="shared" si="24"/>
        <v>0.43885068161237428</v>
      </c>
      <c r="T82" s="120">
        <f t="shared" si="24"/>
        <v>0.43702628211438133</v>
      </c>
      <c r="U82" s="120">
        <f t="shared" si="24"/>
        <v>0.43944823523636545</v>
      </c>
      <c r="V82" s="120">
        <f t="shared" si="24"/>
        <v>0.44300087916381753</v>
      </c>
      <c r="W82" s="120">
        <f t="shared" si="24"/>
        <v>0.44817879589410081</v>
      </c>
      <c r="X82" s="126">
        <f t="shared" si="24"/>
        <v>0.4529447187763459</v>
      </c>
      <c r="Y82" s="128">
        <f t="shared" si="24"/>
        <v>0.45980952380952383</v>
      </c>
    </row>
    <row r="83" spans="1:25">
      <c r="A83" s="78" t="s">
        <v>45</v>
      </c>
      <c r="B83" s="121">
        <f>B41/B34</f>
        <v>0.25821377554189179</v>
      </c>
      <c r="C83" s="121">
        <f t="shared" ref="C83:Y83" si="25">C41/C34</f>
        <v>0.26215431627196334</v>
      </c>
      <c r="D83" s="121">
        <f t="shared" si="25"/>
        <v>0.26070096942580162</v>
      </c>
      <c r="E83" s="121">
        <f t="shared" si="25"/>
        <v>0.25669720514902006</v>
      </c>
      <c r="F83" s="121">
        <f t="shared" si="25"/>
        <v>0.25240112994350283</v>
      </c>
      <c r="G83" s="121">
        <f t="shared" si="25"/>
        <v>0.25070312717551724</v>
      </c>
      <c r="H83" s="121">
        <f t="shared" si="25"/>
        <v>0.24634824634824634</v>
      </c>
      <c r="I83" s="121">
        <f t="shared" si="25"/>
        <v>0.24198972808092395</v>
      </c>
      <c r="J83" s="121">
        <f t="shared" si="25"/>
        <v>0.23836272040302267</v>
      </c>
      <c r="K83" s="121">
        <f t="shared" si="25"/>
        <v>0.23337521747535278</v>
      </c>
      <c r="L83" s="121">
        <f t="shared" si="25"/>
        <v>0.23203442505378916</v>
      </c>
      <c r="M83" s="121">
        <f t="shared" si="25"/>
        <v>0.23020657120392651</v>
      </c>
      <c r="N83" s="121">
        <f t="shared" si="25"/>
        <v>0.22851202570524029</v>
      </c>
      <c r="O83" s="121">
        <f t="shared" si="25"/>
        <v>0.22651322601901536</v>
      </c>
      <c r="P83" s="121">
        <f t="shared" si="25"/>
        <v>0.22700485597095846</v>
      </c>
      <c r="Q83" s="121">
        <f t="shared" si="25"/>
        <v>0.23232200843309261</v>
      </c>
      <c r="R83" s="121">
        <f t="shared" si="25"/>
        <v>0.23132547721075186</v>
      </c>
      <c r="S83" s="121">
        <f t="shared" si="25"/>
        <v>0.23098950047725103</v>
      </c>
      <c r="T83" s="121">
        <f t="shared" si="25"/>
        <v>0.23048528398464416</v>
      </c>
      <c r="U83" s="121">
        <f t="shared" si="25"/>
        <v>0.22883019979382455</v>
      </c>
      <c r="V83" s="121">
        <f t="shared" si="25"/>
        <v>0.22831395916772493</v>
      </c>
      <c r="W83" s="121">
        <f t="shared" si="25"/>
        <v>0.22660098522167488</v>
      </c>
      <c r="X83" s="129">
        <f t="shared" si="25"/>
        <v>0.22808623389136456</v>
      </c>
      <c r="Y83" s="130">
        <f t="shared" si="25"/>
        <v>0.22716666666666666</v>
      </c>
    </row>
    <row r="84" spans="1:25">
      <c r="A84" s="79" t="s">
        <v>46</v>
      </c>
      <c r="B84" s="122">
        <f>B42/B34</f>
        <v>5.2450158375256198E-2</v>
      </c>
      <c r="C84" s="122">
        <f t="shared" ref="C84:Y84" si="26">C42/C34</f>
        <v>6.0412528647822768E-2</v>
      </c>
      <c r="D84" s="122">
        <f t="shared" si="26"/>
        <v>7.6002982848620435E-2</v>
      </c>
      <c r="E84" s="122">
        <f t="shared" si="26"/>
        <v>9.9095442421431063E-2</v>
      </c>
      <c r="F84" s="122">
        <f t="shared" si="26"/>
        <v>0.11988700564971752</v>
      </c>
      <c r="G84" s="122">
        <f t="shared" si="26"/>
        <v>0.12940324691598676</v>
      </c>
      <c r="H84" s="122">
        <f t="shared" si="26"/>
        <v>0.152010152010152</v>
      </c>
      <c r="I84" s="122">
        <f t="shared" si="26"/>
        <v>0.17425763224444038</v>
      </c>
      <c r="J84" s="122">
        <f t="shared" si="26"/>
        <v>0.1924433249370277</v>
      </c>
      <c r="K84" s="122">
        <f t="shared" si="26"/>
        <v>0.217137057800116</v>
      </c>
      <c r="L84" s="122">
        <f t="shared" si="26"/>
        <v>0.22400191250298829</v>
      </c>
      <c r="M84" s="122">
        <f t="shared" si="26"/>
        <v>0.22751423602010912</v>
      </c>
      <c r="N84" s="122">
        <f t="shared" si="26"/>
        <v>0.23028398620233426</v>
      </c>
      <c r="O84" s="122">
        <f t="shared" si="26"/>
        <v>0.23385578461828108</v>
      </c>
      <c r="P84" s="122">
        <f t="shared" si="26"/>
        <v>0.23247371646787043</v>
      </c>
      <c r="Q84" s="122">
        <f t="shared" si="26"/>
        <v>0.21199050065429167</v>
      </c>
      <c r="R84" s="122">
        <f t="shared" si="26"/>
        <v>0.20851188157382158</v>
      </c>
      <c r="S84" s="122">
        <f t="shared" si="26"/>
        <v>0.20786118113512322</v>
      </c>
      <c r="T84" s="122">
        <f t="shared" si="26"/>
        <v>0.20654099812973717</v>
      </c>
      <c r="U84" s="122">
        <f t="shared" si="26"/>
        <v>0.21061803544254087</v>
      </c>
      <c r="V84" s="122">
        <f t="shared" si="26"/>
        <v>0.2146869199960926</v>
      </c>
      <c r="W84" s="122">
        <f t="shared" si="26"/>
        <v>0.22157781067242593</v>
      </c>
      <c r="X84" s="131">
        <f t="shared" si="26"/>
        <v>0.22485848488498134</v>
      </c>
      <c r="Y84" s="132">
        <f>Y42/Y34</f>
        <v>0.23264285714285715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topLeftCell="J1" zoomScale="70" zoomScaleNormal="70" zoomScalePageLayoutView="70" workbookViewId="0">
      <selection activeCell="A44" sqref="A44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53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80" t="s">
        <v>14</v>
      </c>
      <c r="B7" s="81">
        <v>1999</v>
      </c>
      <c r="C7" s="81">
        <v>2000</v>
      </c>
      <c r="D7" s="81">
        <v>2001</v>
      </c>
      <c r="E7" s="81">
        <v>2002</v>
      </c>
      <c r="F7" s="81">
        <v>2003</v>
      </c>
      <c r="G7" s="81">
        <v>2004</v>
      </c>
      <c r="H7" s="81">
        <v>2005</v>
      </c>
      <c r="I7" s="81">
        <v>2006</v>
      </c>
      <c r="J7" s="81">
        <v>2007</v>
      </c>
      <c r="K7" s="81">
        <v>2008</v>
      </c>
      <c r="L7" s="81">
        <v>2009</v>
      </c>
      <c r="M7" s="81">
        <v>2010</v>
      </c>
      <c r="N7" s="81">
        <v>2011</v>
      </c>
      <c r="O7" s="81">
        <v>2012</v>
      </c>
      <c r="P7" s="81">
        <v>2013</v>
      </c>
      <c r="Q7" s="81">
        <v>2014</v>
      </c>
      <c r="R7" s="81">
        <v>2015</v>
      </c>
      <c r="S7" s="81">
        <v>2016</v>
      </c>
      <c r="T7" s="81">
        <v>2017</v>
      </c>
      <c r="U7" s="81">
        <v>2018</v>
      </c>
      <c r="V7" s="81">
        <v>2019</v>
      </c>
      <c r="W7" s="81">
        <v>2020</v>
      </c>
      <c r="X7" s="81">
        <v>2021</v>
      </c>
      <c r="Y7" s="81">
        <v>2022</v>
      </c>
    </row>
    <row r="8" spans="1:25" s="26" customFormat="1" ht="18" customHeight="1">
      <c r="A8" s="27" t="s">
        <v>38</v>
      </c>
      <c r="B8" s="40">
        <f>B14+B21</f>
        <v>63616</v>
      </c>
      <c r="C8" s="40">
        <f t="shared" ref="C8:Y8" si="0">C14+C21</f>
        <v>64881</v>
      </c>
      <c r="D8" s="40">
        <f t="shared" si="0"/>
        <v>66947</v>
      </c>
      <c r="E8" s="40">
        <f t="shared" si="0"/>
        <v>69371</v>
      </c>
      <c r="F8" s="40">
        <f t="shared" si="0"/>
        <v>71393</v>
      </c>
      <c r="G8" s="40">
        <f t="shared" si="0"/>
        <v>72178</v>
      </c>
      <c r="H8" s="40">
        <f t="shared" si="0"/>
        <v>74676</v>
      </c>
      <c r="I8" s="40">
        <f t="shared" si="0"/>
        <v>77673</v>
      </c>
      <c r="J8" s="40">
        <f t="shared" si="0"/>
        <v>80334</v>
      </c>
      <c r="K8" s="40">
        <f t="shared" si="0"/>
        <v>83971</v>
      </c>
      <c r="L8" s="40">
        <f t="shared" si="0"/>
        <v>84966</v>
      </c>
      <c r="M8" s="40">
        <f t="shared" si="0"/>
        <v>84995</v>
      </c>
      <c r="N8" s="40">
        <f t="shared" si="0"/>
        <v>85506</v>
      </c>
      <c r="O8" s="40">
        <f t="shared" si="0"/>
        <v>85778</v>
      </c>
      <c r="P8" s="40">
        <f t="shared" si="0"/>
        <v>85358</v>
      </c>
      <c r="Q8" s="40">
        <f t="shared" si="0"/>
        <v>82650</v>
      </c>
      <c r="R8" s="40">
        <f t="shared" si="0"/>
        <v>82120</v>
      </c>
      <c r="S8" s="40">
        <f t="shared" si="0"/>
        <v>81634</v>
      </c>
      <c r="T8" s="40">
        <f t="shared" si="0"/>
        <v>81140</v>
      </c>
      <c r="U8" s="40">
        <f t="shared" si="0"/>
        <v>81343</v>
      </c>
      <c r="V8" s="40">
        <f t="shared" si="0"/>
        <v>81871</v>
      </c>
      <c r="W8" s="40">
        <f t="shared" si="0"/>
        <v>82437</v>
      </c>
      <c r="X8" s="40">
        <f t="shared" si="0"/>
        <v>83143</v>
      </c>
      <c r="Y8" s="40">
        <f t="shared" si="0"/>
        <v>84062</v>
      </c>
    </row>
    <row r="9" spans="1:25" s="26" customFormat="1" ht="18" customHeight="1">
      <c r="A9" s="28" t="s">
        <v>54</v>
      </c>
      <c r="B9" s="29">
        <f>B15+B22</f>
        <v>59992</v>
      </c>
      <c r="C9" s="29">
        <f t="shared" ref="C9:Y9" si="1">C15+C22</f>
        <v>60580</v>
      </c>
      <c r="D9" s="29">
        <f t="shared" si="1"/>
        <v>61001</v>
      </c>
      <c r="E9" s="29">
        <f t="shared" si="1"/>
        <v>61267</v>
      </c>
      <c r="F9" s="29">
        <f t="shared" si="1"/>
        <v>61555</v>
      </c>
      <c r="G9" s="29">
        <f t="shared" si="1"/>
        <v>61790</v>
      </c>
      <c r="H9" s="29">
        <f t="shared" si="1"/>
        <v>62116</v>
      </c>
      <c r="I9" s="29">
        <f t="shared" si="1"/>
        <v>62705</v>
      </c>
      <c r="J9" s="29">
        <f t="shared" si="1"/>
        <v>63431</v>
      </c>
      <c r="K9" s="29">
        <f t="shared" si="1"/>
        <v>64216</v>
      </c>
      <c r="L9" s="29">
        <f t="shared" si="1"/>
        <v>64423</v>
      </c>
      <c r="M9" s="29">
        <f t="shared" si="1"/>
        <v>64452</v>
      </c>
      <c r="N9" s="29">
        <f t="shared" si="1"/>
        <v>64796</v>
      </c>
      <c r="O9" s="29">
        <f t="shared" si="1"/>
        <v>64753</v>
      </c>
      <c r="P9" s="29">
        <f t="shared" si="1"/>
        <v>64748</v>
      </c>
      <c r="Q9" s="29">
        <f t="shared" si="1"/>
        <v>64557</v>
      </c>
      <c r="R9" s="29">
        <f t="shared" si="1"/>
        <v>64566</v>
      </c>
      <c r="S9" s="29">
        <f t="shared" si="1"/>
        <v>64296</v>
      </c>
      <c r="T9" s="29">
        <f t="shared" si="1"/>
        <v>64126</v>
      </c>
      <c r="U9" s="29">
        <f t="shared" si="1"/>
        <v>63998</v>
      </c>
      <c r="V9" s="29">
        <f t="shared" si="1"/>
        <v>64042</v>
      </c>
      <c r="W9" s="29">
        <f t="shared" si="1"/>
        <v>63884</v>
      </c>
      <c r="X9" s="29">
        <f t="shared" si="1"/>
        <v>64128</v>
      </c>
      <c r="Y9" s="29">
        <f t="shared" si="1"/>
        <v>64181</v>
      </c>
    </row>
    <row r="10" spans="1:25" s="26" customFormat="1" ht="18" customHeight="1">
      <c r="A10" s="30" t="s">
        <v>55</v>
      </c>
      <c r="B10" s="31">
        <f>B16+B23</f>
        <v>3624</v>
      </c>
      <c r="C10" s="31">
        <f t="shared" ref="C10:Y10" si="2">C16+C23</f>
        <v>4301</v>
      </c>
      <c r="D10" s="31">
        <f t="shared" si="2"/>
        <v>5946</v>
      </c>
      <c r="E10" s="31">
        <f t="shared" si="2"/>
        <v>8104</v>
      </c>
      <c r="F10" s="31">
        <f t="shared" si="2"/>
        <v>9838</v>
      </c>
      <c r="G10" s="31">
        <f t="shared" si="2"/>
        <v>10388</v>
      </c>
      <c r="H10" s="31">
        <f t="shared" si="2"/>
        <v>12560</v>
      </c>
      <c r="I10" s="31">
        <f t="shared" si="2"/>
        <v>14968</v>
      </c>
      <c r="J10" s="31">
        <f t="shared" si="2"/>
        <v>16903</v>
      </c>
      <c r="K10" s="31">
        <f t="shared" si="2"/>
        <v>19755</v>
      </c>
      <c r="L10" s="31">
        <f t="shared" si="2"/>
        <v>20543</v>
      </c>
      <c r="M10" s="31">
        <f t="shared" si="2"/>
        <v>20543</v>
      </c>
      <c r="N10" s="31">
        <f t="shared" si="2"/>
        <v>20710</v>
      </c>
      <c r="O10" s="31">
        <f t="shared" si="2"/>
        <v>21025</v>
      </c>
      <c r="P10" s="31">
        <f t="shared" si="2"/>
        <v>20610</v>
      </c>
      <c r="Q10" s="31">
        <f t="shared" si="2"/>
        <v>18093</v>
      </c>
      <c r="R10" s="31">
        <f t="shared" si="2"/>
        <v>17554</v>
      </c>
      <c r="S10" s="31">
        <f t="shared" si="2"/>
        <v>17338</v>
      </c>
      <c r="T10" s="31">
        <f t="shared" si="2"/>
        <v>17014</v>
      </c>
      <c r="U10" s="31">
        <f t="shared" si="2"/>
        <v>17345</v>
      </c>
      <c r="V10" s="31">
        <f t="shared" si="2"/>
        <v>17829</v>
      </c>
      <c r="W10" s="31">
        <f t="shared" si="2"/>
        <v>18553</v>
      </c>
      <c r="X10" s="31">
        <f t="shared" si="2"/>
        <v>19015</v>
      </c>
      <c r="Y10" s="31">
        <f t="shared" si="2"/>
        <v>19881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80" t="s">
        <v>48</v>
      </c>
      <c r="B13" s="81">
        <v>1999</v>
      </c>
      <c r="C13" s="81">
        <v>2000</v>
      </c>
      <c r="D13" s="81">
        <v>2001</v>
      </c>
      <c r="E13" s="81">
        <v>2002</v>
      </c>
      <c r="F13" s="81">
        <v>2003</v>
      </c>
      <c r="G13" s="81">
        <v>2004</v>
      </c>
      <c r="H13" s="81">
        <v>2005</v>
      </c>
      <c r="I13" s="81">
        <v>2006</v>
      </c>
      <c r="J13" s="81">
        <v>2007</v>
      </c>
      <c r="K13" s="81">
        <v>2008</v>
      </c>
      <c r="L13" s="81">
        <v>2009</v>
      </c>
      <c r="M13" s="81">
        <v>2010</v>
      </c>
      <c r="N13" s="81">
        <v>2011</v>
      </c>
      <c r="O13" s="81">
        <v>2012</v>
      </c>
      <c r="P13" s="81">
        <v>2013</v>
      </c>
      <c r="Q13" s="81">
        <v>2014</v>
      </c>
      <c r="R13" s="81">
        <v>2015</v>
      </c>
      <c r="S13" s="81">
        <v>2016</v>
      </c>
      <c r="T13" s="81">
        <v>2017</v>
      </c>
      <c r="U13" s="81">
        <v>2018</v>
      </c>
      <c r="V13" s="81">
        <v>2019</v>
      </c>
      <c r="W13" s="81">
        <v>2020</v>
      </c>
      <c r="X13" s="81">
        <v>2021</v>
      </c>
      <c r="Y13" s="81">
        <v>2022</v>
      </c>
    </row>
    <row r="14" spans="1:25" s="26" customFormat="1" ht="18" customHeight="1">
      <c r="A14" s="27" t="s">
        <v>38</v>
      </c>
      <c r="B14" s="40">
        <v>31414</v>
      </c>
      <c r="C14" s="40">
        <v>32156</v>
      </c>
      <c r="D14" s="40">
        <v>33422</v>
      </c>
      <c r="E14" s="40">
        <v>34879</v>
      </c>
      <c r="F14" s="40">
        <v>35993</v>
      </c>
      <c r="G14" s="40">
        <v>36267</v>
      </c>
      <c r="H14" s="40">
        <v>37639</v>
      </c>
      <c r="I14" s="40">
        <v>39316</v>
      </c>
      <c r="J14" s="40">
        <v>40634</v>
      </c>
      <c r="K14" s="40">
        <v>42587</v>
      </c>
      <c r="L14" s="40">
        <v>43136</v>
      </c>
      <c r="M14" s="40">
        <v>43024</v>
      </c>
      <c r="N14" s="40">
        <v>43180</v>
      </c>
      <c r="O14" s="40">
        <v>43286</v>
      </c>
      <c r="P14" s="40">
        <v>42936</v>
      </c>
      <c r="Q14" s="40">
        <v>41384</v>
      </c>
      <c r="R14" s="40">
        <v>41048</v>
      </c>
      <c r="S14" s="40">
        <v>40775</v>
      </c>
      <c r="T14" s="40">
        <v>40504</v>
      </c>
      <c r="U14" s="40">
        <v>40601</v>
      </c>
      <c r="V14" s="40">
        <v>40923</v>
      </c>
      <c r="W14" s="40">
        <v>41228</v>
      </c>
      <c r="X14" s="40">
        <v>41628</v>
      </c>
      <c r="Y14" s="40">
        <v>42062</v>
      </c>
    </row>
    <row r="15" spans="1:25" s="26" customFormat="1" ht="18" customHeight="1">
      <c r="A15" s="28" t="s">
        <v>54</v>
      </c>
      <c r="B15" s="29">
        <f>B14-B16</f>
        <v>29479</v>
      </c>
      <c r="C15" s="29">
        <f t="shared" ref="C15:Y15" si="3">C14-C16</f>
        <v>29832</v>
      </c>
      <c r="D15" s="29">
        <f t="shared" si="3"/>
        <v>30024</v>
      </c>
      <c r="E15" s="29">
        <f t="shared" si="3"/>
        <v>30193</v>
      </c>
      <c r="F15" s="29">
        <f t="shared" si="3"/>
        <v>30399</v>
      </c>
      <c r="G15" s="29">
        <f t="shared" si="3"/>
        <v>30526</v>
      </c>
      <c r="H15" s="29">
        <f t="shared" si="3"/>
        <v>30709</v>
      </c>
      <c r="I15" s="29">
        <f t="shared" si="3"/>
        <v>31032</v>
      </c>
      <c r="J15" s="29">
        <f t="shared" si="3"/>
        <v>31371</v>
      </c>
      <c r="K15" s="29">
        <f t="shared" si="3"/>
        <v>31818</v>
      </c>
      <c r="L15" s="29">
        <f t="shared" si="3"/>
        <v>31963</v>
      </c>
      <c r="M15" s="29">
        <f t="shared" si="3"/>
        <v>32030</v>
      </c>
      <c r="N15" s="29">
        <f t="shared" si="3"/>
        <v>32217</v>
      </c>
      <c r="O15" s="29">
        <f t="shared" si="3"/>
        <v>32198</v>
      </c>
      <c r="P15" s="29">
        <f t="shared" si="3"/>
        <v>32188</v>
      </c>
      <c r="Q15" s="29">
        <f t="shared" si="3"/>
        <v>32039</v>
      </c>
      <c r="R15" s="29">
        <f t="shared" si="3"/>
        <v>32058</v>
      </c>
      <c r="S15" s="29">
        <f t="shared" si="3"/>
        <v>31930</v>
      </c>
      <c r="T15" s="29">
        <f t="shared" si="3"/>
        <v>31883</v>
      </c>
      <c r="U15" s="29">
        <f t="shared" si="3"/>
        <v>31837</v>
      </c>
      <c r="V15" s="29">
        <f t="shared" si="3"/>
        <v>31885</v>
      </c>
      <c r="W15" s="29">
        <f t="shared" si="3"/>
        <v>31806</v>
      </c>
      <c r="X15" s="29">
        <f t="shared" si="3"/>
        <v>31948</v>
      </c>
      <c r="Y15" s="29">
        <f t="shared" si="3"/>
        <v>31952</v>
      </c>
    </row>
    <row r="16" spans="1:25" s="26" customFormat="1" ht="18" customHeight="1">
      <c r="A16" s="30" t="s">
        <v>55</v>
      </c>
      <c r="B16" s="31">
        <v>1935</v>
      </c>
      <c r="C16" s="31">
        <v>2324</v>
      </c>
      <c r="D16" s="31">
        <v>3398</v>
      </c>
      <c r="E16" s="31">
        <v>4686</v>
      </c>
      <c r="F16" s="31">
        <v>5594</v>
      </c>
      <c r="G16" s="31">
        <v>5741</v>
      </c>
      <c r="H16" s="31">
        <v>6930</v>
      </c>
      <c r="I16" s="31">
        <v>8284</v>
      </c>
      <c r="J16" s="31">
        <v>9263</v>
      </c>
      <c r="K16" s="31">
        <v>10769</v>
      </c>
      <c r="L16" s="31">
        <v>11173</v>
      </c>
      <c r="M16" s="31">
        <v>10994</v>
      </c>
      <c r="N16" s="31">
        <v>10963</v>
      </c>
      <c r="O16" s="31">
        <v>11088</v>
      </c>
      <c r="P16" s="31">
        <v>10748</v>
      </c>
      <c r="Q16" s="31">
        <v>9345</v>
      </c>
      <c r="R16" s="31">
        <v>8990</v>
      </c>
      <c r="S16" s="31">
        <v>8845</v>
      </c>
      <c r="T16" s="31">
        <v>8621</v>
      </c>
      <c r="U16" s="31">
        <v>8764</v>
      </c>
      <c r="V16" s="31">
        <v>9038</v>
      </c>
      <c r="W16" s="31">
        <v>9422</v>
      </c>
      <c r="X16" s="31">
        <v>9680</v>
      </c>
      <c r="Y16" s="31">
        <v>10110</v>
      </c>
    </row>
    <row r="17" spans="1:25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80" t="s">
        <v>49</v>
      </c>
      <c r="B20" s="81">
        <v>1999</v>
      </c>
      <c r="C20" s="81">
        <v>2000</v>
      </c>
      <c r="D20" s="81">
        <v>2001</v>
      </c>
      <c r="E20" s="81">
        <v>2002</v>
      </c>
      <c r="F20" s="81">
        <v>2003</v>
      </c>
      <c r="G20" s="81">
        <v>2004</v>
      </c>
      <c r="H20" s="81">
        <v>2005</v>
      </c>
      <c r="I20" s="81">
        <v>2006</v>
      </c>
      <c r="J20" s="81">
        <v>2007</v>
      </c>
      <c r="K20" s="81">
        <v>2008</v>
      </c>
      <c r="L20" s="81">
        <v>2009</v>
      </c>
      <c r="M20" s="81">
        <v>2010</v>
      </c>
      <c r="N20" s="81">
        <v>2011</v>
      </c>
      <c r="O20" s="81">
        <v>2012</v>
      </c>
      <c r="P20" s="81">
        <v>2013</v>
      </c>
      <c r="Q20" s="81">
        <v>2014</v>
      </c>
      <c r="R20" s="81">
        <v>2015</v>
      </c>
      <c r="S20" s="81">
        <v>2016</v>
      </c>
      <c r="T20" s="81">
        <v>2017</v>
      </c>
      <c r="U20" s="81">
        <v>2018</v>
      </c>
      <c r="V20" s="81">
        <v>2019</v>
      </c>
      <c r="W20" s="81">
        <v>2020</v>
      </c>
      <c r="X20" s="81">
        <v>2021</v>
      </c>
      <c r="Y20" s="81">
        <v>2022</v>
      </c>
    </row>
    <row r="21" spans="1:25" s="26" customFormat="1" ht="18" customHeight="1">
      <c r="A21" s="27" t="s">
        <v>38</v>
      </c>
      <c r="B21" s="40">
        <v>32202</v>
      </c>
      <c r="C21" s="40">
        <v>32725</v>
      </c>
      <c r="D21" s="40">
        <v>33525</v>
      </c>
      <c r="E21" s="40">
        <v>34492</v>
      </c>
      <c r="F21" s="40">
        <v>35400</v>
      </c>
      <c r="G21" s="40">
        <v>35911</v>
      </c>
      <c r="H21" s="40">
        <v>37037</v>
      </c>
      <c r="I21" s="40">
        <v>38357</v>
      </c>
      <c r="J21" s="40">
        <v>39700</v>
      </c>
      <c r="K21" s="40">
        <v>41384</v>
      </c>
      <c r="L21" s="40">
        <v>41830</v>
      </c>
      <c r="M21" s="40">
        <v>41971</v>
      </c>
      <c r="N21" s="40">
        <v>42326</v>
      </c>
      <c r="O21" s="40">
        <v>42492</v>
      </c>
      <c r="P21" s="40">
        <v>42422</v>
      </c>
      <c r="Q21" s="40">
        <v>41266</v>
      </c>
      <c r="R21" s="40">
        <v>41072</v>
      </c>
      <c r="S21" s="40">
        <v>40859</v>
      </c>
      <c r="T21" s="40">
        <v>40636</v>
      </c>
      <c r="U21" s="40">
        <v>40742</v>
      </c>
      <c r="V21" s="40">
        <v>40948</v>
      </c>
      <c r="W21" s="40">
        <v>41209</v>
      </c>
      <c r="X21" s="40">
        <v>41515</v>
      </c>
      <c r="Y21" s="40">
        <v>42000</v>
      </c>
    </row>
    <row r="22" spans="1:25" s="26" customFormat="1" ht="18" customHeight="1">
      <c r="A22" s="28" t="s">
        <v>54</v>
      </c>
      <c r="B22" s="29">
        <f>B21-B23</f>
        <v>30513</v>
      </c>
      <c r="C22" s="29">
        <f t="shared" ref="C22:Y22" si="4">C21-C23</f>
        <v>30748</v>
      </c>
      <c r="D22" s="29">
        <f t="shared" si="4"/>
        <v>30977</v>
      </c>
      <c r="E22" s="29">
        <f t="shared" si="4"/>
        <v>31074</v>
      </c>
      <c r="F22" s="29">
        <f t="shared" si="4"/>
        <v>31156</v>
      </c>
      <c r="G22" s="29">
        <f t="shared" si="4"/>
        <v>31264</v>
      </c>
      <c r="H22" s="29">
        <f t="shared" si="4"/>
        <v>31407</v>
      </c>
      <c r="I22" s="29">
        <f t="shared" si="4"/>
        <v>31673</v>
      </c>
      <c r="J22" s="29">
        <f t="shared" si="4"/>
        <v>32060</v>
      </c>
      <c r="K22" s="29">
        <f t="shared" si="4"/>
        <v>32398</v>
      </c>
      <c r="L22" s="29">
        <f t="shared" si="4"/>
        <v>32460</v>
      </c>
      <c r="M22" s="29">
        <f t="shared" si="4"/>
        <v>32422</v>
      </c>
      <c r="N22" s="29">
        <f t="shared" si="4"/>
        <v>32579</v>
      </c>
      <c r="O22" s="29">
        <f t="shared" si="4"/>
        <v>32555</v>
      </c>
      <c r="P22" s="29">
        <f t="shared" si="4"/>
        <v>32560</v>
      </c>
      <c r="Q22" s="29">
        <f t="shared" si="4"/>
        <v>32518</v>
      </c>
      <c r="R22" s="29">
        <f t="shared" si="4"/>
        <v>32508</v>
      </c>
      <c r="S22" s="29">
        <f t="shared" si="4"/>
        <v>32366</v>
      </c>
      <c r="T22" s="29">
        <f t="shared" si="4"/>
        <v>32243</v>
      </c>
      <c r="U22" s="29">
        <f t="shared" si="4"/>
        <v>32161</v>
      </c>
      <c r="V22" s="29">
        <f t="shared" si="4"/>
        <v>32157</v>
      </c>
      <c r="W22" s="29">
        <f t="shared" si="4"/>
        <v>32078</v>
      </c>
      <c r="X22" s="29">
        <f t="shared" si="4"/>
        <v>32180</v>
      </c>
      <c r="Y22" s="29">
        <f t="shared" si="4"/>
        <v>32229</v>
      </c>
    </row>
    <row r="23" spans="1:25" s="26" customFormat="1" ht="18" customHeight="1">
      <c r="A23" s="30" t="s">
        <v>55</v>
      </c>
      <c r="B23" s="31">
        <v>1689</v>
      </c>
      <c r="C23" s="31">
        <v>1977</v>
      </c>
      <c r="D23" s="31">
        <v>2548</v>
      </c>
      <c r="E23" s="31">
        <v>3418</v>
      </c>
      <c r="F23" s="31">
        <v>4244</v>
      </c>
      <c r="G23" s="31">
        <v>4647</v>
      </c>
      <c r="H23" s="31">
        <v>5630</v>
      </c>
      <c r="I23" s="31">
        <v>6684</v>
      </c>
      <c r="J23" s="31">
        <v>7640</v>
      </c>
      <c r="K23" s="31">
        <v>8986</v>
      </c>
      <c r="L23" s="31">
        <v>9370</v>
      </c>
      <c r="M23" s="31">
        <v>9549</v>
      </c>
      <c r="N23" s="31">
        <v>9747</v>
      </c>
      <c r="O23" s="31">
        <v>9937</v>
      </c>
      <c r="P23" s="31">
        <v>9862</v>
      </c>
      <c r="Q23" s="31">
        <v>8748</v>
      </c>
      <c r="R23" s="31">
        <v>8564</v>
      </c>
      <c r="S23" s="31">
        <v>8493</v>
      </c>
      <c r="T23" s="31">
        <v>8393</v>
      </c>
      <c r="U23" s="31">
        <v>8581</v>
      </c>
      <c r="V23" s="31">
        <v>8791</v>
      </c>
      <c r="W23" s="31">
        <v>9131</v>
      </c>
      <c r="X23" s="31">
        <v>9335</v>
      </c>
      <c r="Y23" s="31">
        <v>9771</v>
      </c>
    </row>
    <row r="24" spans="1:25" s="26" customFormat="1" ht="18" customHeight="1">
      <c r="A24" s="32" t="s">
        <v>47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56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112" t="s">
        <v>14</v>
      </c>
      <c r="B30" s="110">
        <v>1999</v>
      </c>
      <c r="C30" s="110">
        <v>2000</v>
      </c>
      <c r="D30" s="110">
        <v>2001</v>
      </c>
      <c r="E30" s="110">
        <v>2002</v>
      </c>
      <c r="F30" s="110">
        <v>2003</v>
      </c>
      <c r="G30" s="110">
        <v>2004</v>
      </c>
      <c r="H30" s="110">
        <v>2005</v>
      </c>
      <c r="I30" s="110">
        <v>2006</v>
      </c>
      <c r="J30" s="110">
        <v>2007</v>
      </c>
      <c r="K30" s="110">
        <v>2008</v>
      </c>
      <c r="L30" s="110">
        <v>2009</v>
      </c>
      <c r="M30" s="110">
        <v>2010</v>
      </c>
      <c r="N30" s="110">
        <v>2011</v>
      </c>
      <c r="O30" s="110">
        <v>2012</v>
      </c>
      <c r="P30" s="110">
        <v>2013</v>
      </c>
      <c r="Q30" s="110">
        <v>2014</v>
      </c>
      <c r="R30" s="110">
        <v>2015</v>
      </c>
      <c r="S30" s="110">
        <v>2016</v>
      </c>
      <c r="T30" s="110">
        <v>2017</v>
      </c>
      <c r="U30" s="110">
        <v>2018</v>
      </c>
      <c r="V30" s="110">
        <v>2019</v>
      </c>
      <c r="W30" s="110">
        <v>2020</v>
      </c>
      <c r="X30" s="110">
        <v>2021</v>
      </c>
      <c r="Y30" s="110">
        <v>2022</v>
      </c>
    </row>
    <row r="31" spans="1:25" s="35" customFormat="1" ht="18" customHeight="1">
      <c r="A31" s="36" t="s">
        <v>54</v>
      </c>
      <c r="B31" s="111">
        <f t="shared" ref="B31:X31" si="5">B9/B8</f>
        <v>0.94303319919517103</v>
      </c>
      <c r="C31" s="111">
        <f t="shared" si="5"/>
        <v>0.93370940645181177</v>
      </c>
      <c r="D31" s="111">
        <f t="shared" si="5"/>
        <v>0.9111834734939579</v>
      </c>
      <c r="E31" s="111">
        <f t="shared" si="5"/>
        <v>0.88317884995170892</v>
      </c>
      <c r="F31" s="111">
        <f t="shared" si="5"/>
        <v>0.8621993752888939</v>
      </c>
      <c r="G31" s="111">
        <f t="shared" si="5"/>
        <v>0.85607802931641219</v>
      </c>
      <c r="H31" s="111">
        <f t="shared" si="5"/>
        <v>0.83180673844340891</v>
      </c>
      <c r="I31" s="111">
        <f t="shared" si="5"/>
        <v>0.80729468412447059</v>
      </c>
      <c r="J31" s="111">
        <f t="shared" si="5"/>
        <v>0.78959095775138799</v>
      </c>
      <c r="K31" s="111">
        <f t="shared" si="5"/>
        <v>0.76474020792892783</v>
      </c>
      <c r="L31" s="111">
        <f t="shared" si="5"/>
        <v>0.75822093543299673</v>
      </c>
      <c r="M31" s="111">
        <f t="shared" si="5"/>
        <v>0.75830342961350672</v>
      </c>
      <c r="N31" s="111">
        <f t="shared" si="5"/>
        <v>0.75779477463569811</v>
      </c>
      <c r="O31" s="111">
        <f t="shared" si="5"/>
        <v>0.75489053137168038</v>
      </c>
      <c r="P31" s="111">
        <f t="shared" si="5"/>
        <v>0.75854635769347922</v>
      </c>
      <c r="Q31" s="111">
        <f t="shared" si="5"/>
        <v>0.78108892921960071</v>
      </c>
      <c r="R31" s="111">
        <f t="shared" si="5"/>
        <v>0.78623964929371648</v>
      </c>
      <c r="S31" s="111">
        <f t="shared" si="5"/>
        <v>0.7876130043854277</v>
      </c>
      <c r="T31" s="111">
        <f t="shared" si="5"/>
        <v>0.79031303919152085</v>
      </c>
      <c r="U31" s="111">
        <f t="shared" si="5"/>
        <v>0.78676714652766677</v>
      </c>
      <c r="V31" s="111">
        <f t="shared" si="5"/>
        <v>0.78223058225745379</v>
      </c>
      <c r="W31" s="111">
        <f t="shared" si="5"/>
        <v>0.77494329002753615</v>
      </c>
      <c r="X31" s="111">
        <f t="shared" si="5"/>
        <v>0.77129764381848143</v>
      </c>
      <c r="Y31" s="111">
        <f>Y9/Y8</f>
        <v>0.76349599105422183</v>
      </c>
    </row>
    <row r="32" spans="1:25" s="35" customFormat="1" ht="18" customHeight="1">
      <c r="A32" s="28" t="s">
        <v>55</v>
      </c>
      <c r="B32" s="111">
        <f t="shared" ref="B32:X32" si="6">B10/B8</f>
        <v>5.6966800804828972E-2</v>
      </c>
      <c r="C32" s="111">
        <f t="shared" si="6"/>
        <v>6.6290593548188226E-2</v>
      </c>
      <c r="D32" s="111">
        <f t="shared" si="6"/>
        <v>8.881652650604209E-2</v>
      </c>
      <c r="E32" s="111">
        <f t="shared" si="6"/>
        <v>0.11682115004829108</v>
      </c>
      <c r="F32" s="111">
        <f t="shared" si="6"/>
        <v>0.13780062471110613</v>
      </c>
      <c r="G32" s="111">
        <f t="shared" si="6"/>
        <v>0.14392197068358781</v>
      </c>
      <c r="H32" s="111">
        <f t="shared" si="6"/>
        <v>0.16819326155659114</v>
      </c>
      <c r="I32" s="111">
        <f t="shared" si="6"/>
        <v>0.19270531587552947</v>
      </c>
      <c r="J32" s="111">
        <f t="shared" si="6"/>
        <v>0.21040904224861204</v>
      </c>
      <c r="K32" s="111">
        <f t="shared" si="6"/>
        <v>0.23525979207107214</v>
      </c>
      <c r="L32" s="111">
        <f t="shared" si="6"/>
        <v>0.24177906456700327</v>
      </c>
      <c r="M32" s="111">
        <f t="shared" si="6"/>
        <v>0.24169657038649334</v>
      </c>
      <c r="N32" s="111">
        <f t="shared" si="6"/>
        <v>0.24220522536430192</v>
      </c>
      <c r="O32" s="111">
        <f t="shared" si="6"/>
        <v>0.24510946862831962</v>
      </c>
      <c r="P32" s="111">
        <f t="shared" si="6"/>
        <v>0.24145364230652078</v>
      </c>
      <c r="Q32" s="111">
        <f t="shared" si="6"/>
        <v>0.21891107078039929</v>
      </c>
      <c r="R32" s="111">
        <f t="shared" si="6"/>
        <v>0.21376035070628349</v>
      </c>
      <c r="S32" s="111">
        <f t="shared" si="6"/>
        <v>0.21238699561457236</v>
      </c>
      <c r="T32" s="111">
        <f t="shared" si="6"/>
        <v>0.20968696080847918</v>
      </c>
      <c r="U32" s="111">
        <f t="shared" si="6"/>
        <v>0.2132328534723332</v>
      </c>
      <c r="V32" s="111">
        <f t="shared" si="6"/>
        <v>0.21776941774254621</v>
      </c>
      <c r="W32" s="111">
        <f t="shared" si="6"/>
        <v>0.22505670997246383</v>
      </c>
      <c r="X32" s="111">
        <f t="shared" si="6"/>
        <v>0.2287023561815186</v>
      </c>
      <c r="Y32" s="111">
        <f>Y10/Y8</f>
        <v>0.23650400894577811</v>
      </c>
    </row>
    <row r="33" spans="1:25" s="35" customFormat="1" ht="18" customHeight="1">
      <c r="A33" s="30" t="s">
        <v>38</v>
      </c>
      <c r="B33" s="41">
        <f t="shared" ref="B33:X33" si="7">B31+B32</f>
        <v>1</v>
      </c>
      <c r="C33" s="41">
        <f t="shared" si="7"/>
        <v>1</v>
      </c>
      <c r="D33" s="41">
        <f t="shared" si="7"/>
        <v>1</v>
      </c>
      <c r="E33" s="41">
        <f t="shared" si="7"/>
        <v>1</v>
      </c>
      <c r="F33" s="41">
        <f t="shared" si="7"/>
        <v>1</v>
      </c>
      <c r="G33" s="41">
        <f t="shared" si="7"/>
        <v>1</v>
      </c>
      <c r="H33" s="41">
        <f t="shared" si="7"/>
        <v>1</v>
      </c>
      <c r="I33" s="41">
        <f t="shared" si="7"/>
        <v>1</v>
      </c>
      <c r="J33" s="41">
        <f t="shared" si="7"/>
        <v>1</v>
      </c>
      <c r="K33" s="41">
        <f t="shared" si="7"/>
        <v>1</v>
      </c>
      <c r="L33" s="41">
        <f t="shared" si="7"/>
        <v>1</v>
      </c>
      <c r="M33" s="41">
        <f t="shared" si="7"/>
        <v>1</v>
      </c>
      <c r="N33" s="41">
        <f t="shared" si="7"/>
        <v>1</v>
      </c>
      <c r="O33" s="41">
        <f t="shared" si="7"/>
        <v>1</v>
      </c>
      <c r="P33" s="41">
        <f t="shared" si="7"/>
        <v>1</v>
      </c>
      <c r="Q33" s="41">
        <f t="shared" si="7"/>
        <v>1</v>
      </c>
      <c r="R33" s="41">
        <f t="shared" si="7"/>
        <v>1</v>
      </c>
      <c r="S33" s="41">
        <f t="shared" si="7"/>
        <v>1</v>
      </c>
      <c r="T33" s="41">
        <f t="shared" si="7"/>
        <v>1</v>
      </c>
      <c r="U33" s="41">
        <f t="shared" si="7"/>
        <v>1</v>
      </c>
      <c r="V33" s="41">
        <f t="shared" si="7"/>
        <v>1</v>
      </c>
      <c r="W33" s="41">
        <f t="shared" si="7"/>
        <v>1</v>
      </c>
      <c r="X33" s="41">
        <f t="shared" si="7"/>
        <v>1</v>
      </c>
      <c r="Y33" s="41">
        <f>Y31+Y32</f>
        <v>1</v>
      </c>
    </row>
    <row r="34" spans="1:25" s="35" customFormat="1" ht="18" customHeight="1">
      <c r="A34" s="32" t="s">
        <v>52</v>
      </c>
      <c r="B34" s="33"/>
      <c r="C34" s="33"/>
      <c r="D34" s="33"/>
      <c r="E34" s="33"/>
      <c r="F34" s="33"/>
      <c r="G34" s="33"/>
      <c r="H34" s="3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33"/>
      <c r="C35" s="33"/>
      <c r="D35" s="33"/>
      <c r="E35" s="33"/>
      <c r="F35" s="33"/>
      <c r="G35" s="33"/>
      <c r="H35" s="3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33"/>
      <c r="C36" s="33"/>
      <c r="D36" s="33"/>
      <c r="E36" s="33"/>
      <c r="F36" s="33"/>
      <c r="G36" s="33"/>
      <c r="H36" s="3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112" t="s">
        <v>48</v>
      </c>
      <c r="B37" s="110">
        <v>1999</v>
      </c>
      <c r="C37" s="110">
        <v>2000</v>
      </c>
      <c r="D37" s="110">
        <v>2001</v>
      </c>
      <c r="E37" s="110">
        <v>2002</v>
      </c>
      <c r="F37" s="110">
        <v>2003</v>
      </c>
      <c r="G37" s="110">
        <v>2004</v>
      </c>
      <c r="H37" s="110">
        <v>2005</v>
      </c>
      <c r="I37" s="110">
        <v>2006</v>
      </c>
      <c r="J37" s="110">
        <v>2007</v>
      </c>
      <c r="K37" s="110">
        <v>2008</v>
      </c>
      <c r="L37" s="110">
        <v>2009</v>
      </c>
      <c r="M37" s="110">
        <v>2010</v>
      </c>
      <c r="N37" s="110">
        <v>2011</v>
      </c>
      <c r="O37" s="110">
        <v>2012</v>
      </c>
      <c r="P37" s="110">
        <v>2013</v>
      </c>
      <c r="Q37" s="110">
        <v>2014</v>
      </c>
      <c r="R37" s="110">
        <v>2015</v>
      </c>
      <c r="S37" s="110">
        <v>2016</v>
      </c>
      <c r="T37" s="110">
        <v>2017</v>
      </c>
      <c r="U37" s="110">
        <v>2018</v>
      </c>
      <c r="V37" s="110">
        <v>2019</v>
      </c>
      <c r="W37" s="110">
        <v>2020</v>
      </c>
      <c r="X37" s="110">
        <v>2021</v>
      </c>
      <c r="Y37" s="110">
        <v>2022</v>
      </c>
    </row>
    <row r="38" spans="1:25" s="35" customFormat="1" ht="18" customHeight="1">
      <c r="A38" s="36" t="s">
        <v>54</v>
      </c>
      <c r="B38" s="111">
        <f t="shared" ref="B38:X38" si="8">B15/B14</f>
        <v>0.93840325969313043</v>
      </c>
      <c r="C38" s="111">
        <f t="shared" si="8"/>
        <v>0.92772732926980972</v>
      </c>
      <c r="D38" s="111">
        <f t="shared" si="8"/>
        <v>0.89833044102686854</v>
      </c>
      <c r="E38" s="111">
        <f t="shared" si="8"/>
        <v>0.86564981794202811</v>
      </c>
      <c r="F38" s="111">
        <f t="shared" si="8"/>
        <v>0.84458089072875286</v>
      </c>
      <c r="G38" s="111">
        <f t="shared" si="8"/>
        <v>0.84170182259354231</v>
      </c>
      <c r="H38" s="111">
        <f t="shared" si="8"/>
        <v>0.81588246233959461</v>
      </c>
      <c r="I38" s="111">
        <f t="shared" si="8"/>
        <v>0.78929697832943335</v>
      </c>
      <c r="J38" s="111">
        <f t="shared" si="8"/>
        <v>0.77203819461534673</v>
      </c>
      <c r="K38" s="111">
        <f t="shared" si="8"/>
        <v>0.74712940568718156</v>
      </c>
      <c r="L38" s="111">
        <f t="shared" si="8"/>
        <v>0.74098201038575673</v>
      </c>
      <c r="M38" s="111">
        <f t="shared" si="8"/>
        <v>0.74446820379323164</v>
      </c>
      <c r="N38" s="111">
        <f t="shared" si="8"/>
        <v>0.74610930986567858</v>
      </c>
      <c r="O38" s="111">
        <f t="shared" si="8"/>
        <v>0.74384327496188141</v>
      </c>
      <c r="P38" s="111">
        <f t="shared" si="8"/>
        <v>0.74967393329606857</v>
      </c>
      <c r="Q38" s="111">
        <f t="shared" si="8"/>
        <v>0.77418809201623817</v>
      </c>
      <c r="R38" s="111">
        <f t="shared" si="8"/>
        <v>0.78098811147924385</v>
      </c>
      <c r="S38" s="111">
        <f t="shared" si="8"/>
        <v>0.78307786633966892</v>
      </c>
      <c r="T38" s="111">
        <f t="shared" si="8"/>
        <v>0.78715682401738096</v>
      </c>
      <c r="U38" s="111">
        <f t="shared" si="8"/>
        <v>0.78414324770325849</v>
      </c>
      <c r="V38" s="111">
        <f t="shared" si="8"/>
        <v>0.77914620140263424</v>
      </c>
      <c r="W38" s="111">
        <f t="shared" si="8"/>
        <v>0.77146599398467064</v>
      </c>
      <c r="X38" s="111">
        <f t="shared" si="8"/>
        <v>0.76746420678389549</v>
      </c>
      <c r="Y38" s="111">
        <f>Y15/Y14</f>
        <v>0.75964053064523795</v>
      </c>
    </row>
    <row r="39" spans="1:25" s="35" customFormat="1" ht="18" customHeight="1">
      <c r="A39" s="28" t="s">
        <v>55</v>
      </c>
      <c r="B39" s="111">
        <f t="shared" ref="B39:X39" si="9">B16/B14</f>
        <v>6.1596740306869548E-2</v>
      </c>
      <c r="C39" s="111">
        <f t="shared" si="9"/>
        <v>7.2272670730190322E-2</v>
      </c>
      <c r="D39" s="111">
        <f t="shared" si="9"/>
        <v>0.10166955897313147</v>
      </c>
      <c r="E39" s="111">
        <f t="shared" si="9"/>
        <v>0.13435018205797183</v>
      </c>
      <c r="F39" s="111">
        <f t="shared" si="9"/>
        <v>0.15541910927124719</v>
      </c>
      <c r="G39" s="111">
        <f t="shared" si="9"/>
        <v>0.15829817740645766</v>
      </c>
      <c r="H39" s="111">
        <f t="shared" si="9"/>
        <v>0.18411753766040542</v>
      </c>
      <c r="I39" s="111">
        <f t="shared" si="9"/>
        <v>0.2107030216705667</v>
      </c>
      <c r="J39" s="111">
        <f t="shared" si="9"/>
        <v>0.22796180538465324</v>
      </c>
      <c r="K39" s="111">
        <f t="shared" si="9"/>
        <v>0.25287059431281844</v>
      </c>
      <c r="L39" s="111">
        <f t="shared" si="9"/>
        <v>0.25901798961424333</v>
      </c>
      <c r="M39" s="111">
        <f t="shared" si="9"/>
        <v>0.2555317962067683</v>
      </c>
      <c r="N39" s="111">
        <f t="shared" si="9"/>
        <v>0.25389069013432147</v>
      </c>
      <c r="O39" s="111">
        <f t="shared" si="9"/>
        <v>0.25615672503811854</v>
      </c>
      <c r="P39" s="111">
        <f t="shared" si="9"/>
        <v>0.25032606670393143</v>
      </c>
      <c r="Q39" s="111">
        <f t="shared" si="9"/>
        <v>0.22581190798376183</v>
      </c>
      <c r="R39" s="111">
        <f t="shared" si="9"/>
        <v>0.21901188852075618</v>
      </c>
      <c r="S39" s="111">
        <f t="shared" si="9"/>
        <v>0.21692213366033108</v>
      </c>
      <c r="T39" s="111">
        <f t="shared" si="9"/>
        <v>0.21284317598261901</v>
      </c>
      <c r="U39" s="111">
        <f t="shared" si="9"/>
        <v>0.21585675229674145</v>
      </c>
      <c r="V39" s="111">
        <f t="shared" si="9"/>
        <v>0.22085379859736579</v>
      </c>
      <c r="W39" s="111">
        <f t="shared" si="9"/>
        <v>0.22853400601532939</v>
      </c>
      <c r="X39" s="111">
        <f t="shared" si="9"/>
        <v>0.23253579321610454</v>
      </c>
      <c r="Y39" s="111">
        <f>Y16/Y14</f>
        <v>0.24035946935476202</v>
      </c>
    </row>
    <row r="40" spans="1:25" s="35" customFormat="1" ht="18" customHeight="1">
      <c r="A40" s="30" t="s">
        <v>38</v>
      </c>
      <c r="B40" s="41">
        <f t="shared" ref="B40:X40" si="10">B38+B39</f>
        <v>1</v>
      </c>
      <c r="C40" s="41">
        <f t="shared" si="10"/>
        <v>1</v>
      </c>
      <c r="D40" s="41">
        <f t="shared" si="10"/>
        <v>1</v>
      </c>
      <c r="E40" s="41">
        <f t="shared" si="10"/>
        <v>1</v>
      </c>
      <c r="F40" s="41">
        <f t="shared" si="10"/>
        <v>1</v>
      </c>
      <c r="G40" s="41">
        <f t="shared" si="10"/>
        <v>1</v>
      </c>
      <c r="H40" s="41">
        <f t="shared" si="10"/>
        <v>1</v>
      </c>
      <c r="I40" s="41">
        <f t="shared" si="10"/>
        <v>1</v>
      </c>
      <c r="J40" s="41">
        <f t="shared" si="10"/>
        <v>1</v>
      </c>
      <c r="K40" s="41">
        <f t="shared" si="10"/>
        <v>1</v>
      </c>
      <c r="L40" s="41">
        <f t="shared" si="10"/>
        <v>1</v>
      </c>
      <c r="M40" s="41">
        <f t="shared" si="10"/>
        <v>1</v>
      </c>
      <c r="N40" s="41">
        <f t="shared" si="10"/>
        <v>1</v>
      </c>
      <c r="O40" s="41">
        <f t="shared" si="10"/>
        <v>1</v>
      </c>
      <c r="P40" s="41">
        <f t="shared" si="10"/>
        <v>1</v>
      </c>
      <c r="Q40" s="41">
        <f t="shared" si="10"/>
        <v>1</v>
      </c>
      <c r="R40" s="41">
        <f t="shared" si="10"/>
        <v>1</v>
      </c>
      <c r="S40" s="41">
        <f t="shared" si="10"/>
        <v>1</v>
      </c>
      <c r="T40" s="41">
        <f t="shared" si="10"/>
        <v>1</v>
      </c>
      <c r="U40" s="41">
        <f t="shared" si="10"/>
        <v>1</v>
      </c>
      <c r="V40" s="41">
        <f t="shared" si="10"/>
        <v>1</v>
      </c>
      <c r="W40" s="41">
        <f t="shared" si="10"/>
        <v>1</v>
      </c>
      <c r="X40" s="41">
        <f t="shared" si="10"/>
        <v>1</v>
      </c>
      <c r="Y40" s="41">
        <f>Y38+Y39</f>
        <v>1</v>
      </c>
    </row>
    <row r="41" spans="1:25" s="35" customFormat="1" ht="18" customHeight="1">
      <c r="A41" s="32" t="s">
        <v>52</v>
      </c>
      <c r="B41" s="33"/>
      <c r="C41" s="33"/>
      <c r="D41" s="33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33"/>
      <c r="C42" s="33"/>
      <c r="D42" s="33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33"/>
      <c r="C43" s="33"/>
      <c r="D43" s="33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112" t="s">
        <v>49</v>
      </c>
      <c r="B44" s="110">
        <v>1999</v>
      </c>
      <c r="C44" s="110">
        <v>2000</v>
      </c>
      <c r="D44" s="110">
        <v>2001</v>
      </c>
      <c r="E44" s="110">
        <v>2002</v>
      </c>
      <c r="F44" s="110">
        <v>2003</v>
      </c>
      <c r="G44" s="110">
        <v>2004</v>
      </c>
      <c r="H44" s="110">
        <v>2005</v>
      </c>
      <c r="I44" s="110">
        <v>2006</v>
      </c>
      <c r="J44" s="110">
        <v>2007</v>
      </c>
      <c r="K44" s="110">
        <v>2008</v>
      </c>
      <c r="L44" s="110">
        <v>2009</v>
      </c>
      <c r="M44" s="110">
        <v>2010</v>
      </c>
      <c r="N44" s="110">
        <v>2011</v>
      </c>
      <c r="O44" s="110">
        <v>2012</v>
      </c>
      <c r="P44" s="110">
        <v>2013</v>
      </c>
      <c r="Q44" s="110">
        <v>2014</v>
      </c>
      <c r="R44" s="110">
        <v>2015</v>
      </c>
      <c r="S44" s="110">
        <v>2016</v>
      </c>
      <c r="T44" s="110">
        <v>2017</v>
      </c>
      <c r="U44" s="110">
        <v>2018</v>
      </c>
      <c r="V44" s="110">
        <v>2019</v>
      </c>
      <c r="W44" s="110">
        <v>2020</v>
      </c>
      <c r="X44" s="110">
        <v>2021</v>
      </c>
      <c r="Y44" s="110">
        <v>2022</v>
      </c>
    </row>
    <row r="45" spans="1:25" s="35" customFormat="1" ht="18" customHeight="1">
      <c r="A45" s="36" t="s">
        <v>54</v>
      </c>
      <c r="B45" s="111">
        <f t="shared" ref="B45:X45" si="11">B22/B21</f>
        <v>0.94754984162474376</v>
      </c>
      <c r="C45" s="111">
        <f t="shared" si="11"/>
        <v>0.93958747135217724</v>
      </c>
      <c r="D45" s="111">
        <f t="shared" si="11"/>
        <v>0.92399701715137961</v>
      </c>
      <c r="E45" s="111">
        <f t="shared" si="11"/>
        <v>0.90090455757856891</v>
      </c>
      <c r="F45" s="111">
        <f t="shared" si="11"/>
        <v>0.88011299435028245</v>
      </c>
      <c r="G45" s="111">
        <f t="shared" si="11"/>
        <v>0.8705967530840133</v>
      </c>
      <c r="H45" s="111">
        <f t="shared" si="11"/>
        <v>0.847989847989848</v>
      </c>
      <c r="I45" s="111">
        <f t="shared" si="11"/>
        <v>0.82574236775555965</v>
      </c>
      <c r="J45" s="111">
        <f t="shared" si="11"/>
        <v>0.80755667506297224</v>
      </c>
      <c r="K45" s="111">
        <f t="shared" si="11"/>
        <v>0.78286294219988406</v>
      </c>
      <c r="L45" s="111">
        <f t="shared" si="11"/>
        <v>0.77599808749701171</v>
      </c>
      <c r="M45" s="111">
        <f t="shared" si="11"/>
        <v>0.77248576397989088</v>
      </c>
      <c r="N45" s="111">
        <f t="shared" si="11"/>
        <v>0.76971601379766574</v>
      </c>
      <c r="O45" s="111">
        <f t="shared" si="11"/>
        <v>0.76614421538171895</v>
      </c>
      <c r="P45" s="111">
        <f t="shared" si="11"/>
        <v>0.76752628353212959</v>
      </c>
      <c r="Q45" s="111">
        <f t="shared" si="11"/>
        <v>0.7880094993457083</v>
      </c>
      <c r="R45" s="111">
        <f t="shared" si="11"/>
        <v>0.79148811842617839</v>
      </c>
      <c r="S45" s="111">
        <f t="shared" si="11"/>
        <v>0.7921388188648768</v>
      </c>
      <c r="T45" s="111">
        <f t="shared" si="11"/>
        <v>0.79345900187026286</v>
      </c>
      <c r="U45" s="111">
        <f t="shared" si="11"/>
        <v>0.78938196455745913</v>
      </c>
      <c r="V45" s="111">
        <f t="shared" si="11"/>
        <v>0.78531308000390743</v>
      </c>
      <c r="W45" s="111">
        <f t="shared" si="11"/>
        <v>0.77842218932757412</v>
      </c>
      <c r="X45" s="111">
        <f t="shared" si="11"/>
        <v>0.77514151511501872</v>
      </c>
      <c r="Y45" s="111">
        <f>Y22/Y21</f>
        <v>0.76735714285714285</v>
      </c>
    </row>
    <row r="46" spans="1:25" s="35" customFormat="1" ht="18" customHeight="1">
      <c r="A46" s="28" t="s">
        <v>55</v>
      </c>
      <c r="B46" s="111">
        <f t="shared" ref="B46:X46" si="12">B23/B21</f>
        <v>5.2450158375256198E-2</v>
      </c>
      <c r="C46" s="111">
        <f t="shared" si="12"/>
        <v>6.0412528647822768E-2</v>
      </c>
      <c r="D46" s="111">
        <f t="shared" si="12"/>
        <v>7.6002982848620435E-2</v>
      </c>
      <c r="E46" s="111">
        <f t="shared" si="12"/>
        <v>9.9095442421431063E-2</v>
      </c>
      <c r="F46" s="111">
        <f t="shared" si="12"/>
        <v>0.11988700564971752</v>
      </c>
      <c r="G46" s="111">
        <f t="shared" si="12"/>
        <v>0.12940324691598676</v>
      </c>
      <c r="H46" s="111">
        <f t="shared" si="12"/>
        <v>0.152010152010152</v>
      </c>
      <c r="I46" s="111">
        <f t="shared" si="12"/>
        <v>0.17425763224444038</v>
      </c>
      <c r="J46" s="111">
        <f t="shared" si="12"/>
        <v>0.1924433249370277</v>
      </c>
      <c r="K46" s="111">
        <f t="shared" si="12"/>
        <v>0.217137057800116</v>
      </c>
      <c r="L46" s="111">
        <f t="shared" si="12"/>
        <v>0.22400191250298829</v>
      </c>
      <c r="M46" s="111">
        <f t="shared" si="12"/>
        <v>0.22751423602010912</v>
      </c>
      <c r="N46" s="111">
        <f t="shared" si="12"/>
        <v>0.23028398620233426</v>
      </c>
      <c r="O46" s="111">
        <f t="shared" si="12"/>
        <v>0.23385578461828108</v>
      </c>
      <c r="P46" s="111">
        <f t="shared" si="12"/>
        <v>0.23247371646787043</v>
      </c>
      <c r="Q46" s="111">
        <f t="shared" si="12"/>
        <v>0.21199050065429167</v>
      </c>
      <c r="R46" s="111">
        <f t="shared" si="12"/>
        <v>0.20851188157382158</v>
      </c>
      <c r="S46" s="111">
        <f t="shared" si="12"/>
        <v>0.20786118113512322</v>
      </c>
      <c r="T46" s="111">
        <f t="shared" si="12"/>
        <v>0.20654099812973717</v>
      </c>
      <c r="U46" s="111">
        <f t="shared" si="12"/>
        <v>0.21061803544254087</v>
      </c>
      <c r="V46" s="111">
        <f t="shared" si="12"/>
        <v>0.2146869199960926</v>
      </c>
      <c r="W46" s="111">
        <f t="shared" si="12"/>
        <v>0.22157781067242593</v>
      </c>
      <c r="X46" s="111">
        <f t="shared" si="12"/>
        <v>0.22485848488498134</v>
      </c>
      <c r="Y46" s="111">
        <f>Y23/Y21</f>
        <v>0.23264285714285715</v>
      </c>
    </row>
    <row r="47" spans="1:25" s="35" customFormat="1" ht="18" customHeight="1">
      <c r="A47" s="30" t="s">
        <v>38</v>
      </c>
      <c r="B47" s="41">
        <f t="shared" ref="B47:X47" si="13">B45+B46</f>
        <v>1</v>
      </c>
      <c r="C47" s="41">
        <f t="shared" si="13"/>
        <v>1</v>
      </c>
      <c r="D47" s="41">
        <f t="shared" si="13"/>
        <v>1</v>
      </c>
      <c r="E47" s="41">
        <f t="shared" si="13"/>
        <v>1</v>
      </c>
      <c r="F47" s="41">
        <f t="shared" si="13"/>
        <v>1</v>
      </c>
      <c r="G47" s="41">
        <f t="shared" si="13"/>
        <v>1</v>
      </c>
      <c r="H47" s="41">
        <f t="shared" si="13"/>
        <v>1</v>
      </c>
      <c r="I47" s="41">
        <f t="shared" si="13"/>
        <v>1</v>
      </c>
      <c r="J47" s="41">
        <f t="shared" si="13"/>
        <v>1</v>
      </c>
      <c r="K47" s="41">
        <f t="shared" si="13"/>
        <v>1</v>
      </c>
      <c r="L47" s="41">
        <f t="shared" si="13"/>
        <v>1</v>
      </c>
      <c r="M47" s="41">
        <f t="shared" si="13"/>
        <v>1</v>
      </c>
      <c r="N47" s="41">
        <f t="shared" si="13"/>
        <v>1</v>
      </c>
      <c r="O47" s="41">
        <f t="shared" si="13"/>
        <v>1</v>
      </c>
      <c r="P47" s="41">
        <f t="shared" si="13"/>
        <v>1</v>
      </c>
      <c r="Q47" s="41">
        <f t="shared" si="13"/>
        <v>1</v>
      </c>
      <c r="R47" s="41">
        <f t="shared" si="13"/>
        <v>1</v>
      </c>
      <c r="S47" s="41">
        <f t="shared" si="13"/>
        <v>1</v>
      </c>
      <c r="T47" s="41">
        <f t="shared" si="13"/>
        <v>1</v>
      </c>
      <c r="U47" s="41">
        <f t="shared" si="13"/>
        <v>1</v>
      </c>
      <c r="V47" s="41">
        <f t="shared" si="13"/>
        <v>1</v>
      </c>
      <c r="W47" s="41">
        <f t="shared" si="13"/>
        <v>1</v>
      </c>
      <c r="X47" s="41">
        <f t="shared" si="13"/>
        <v>1</v>
      </c>
      <c r="Y47" s="41">
        <f>Y45+Y46</f>
        <v>1</v>
      </c>
    </row>
    <row r="48" spans="1:25" s="9" customFormat="1" ht="18" customHeight="1">
      <c r="A48" s="19" t="s">
        <v>52</v>
      </c>
      <c r="B48" s="8"/>
      <c r="C48" s="8"/>
      <c r="D48" s="8"/>
      <c r="E48" s="8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5" s="9" customFormat="1" ht="18" customHeight="1">
      <c r="A49" s="14"/>
      <c r="B49" s="8"/>
      <c r="C49" s="8"/>
      <c r="D49" s="8"/>
      <c r="E49" s="8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5" s="9" customFormat="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25" s="9" customFormat="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25" s="9" customFormat="1" ht="18" customHeight="1">
      <c r="A52" s="8" t="s">
        <v>57</v>
      </c>
      <c r="B52" s="8"/>
      <c r="C52" s="8"/>
      <c r="D52" s="8"/>
      <c r="E52" s="8"/>
      <c r="F52" s="8"/>
      <c r="G52" s="8"/>
      <c r="H52" s="8"/>
      <c r="I52" s="8"/>
      <c r="J52" s="8"/>
    </row>
    <row r="53" spans="1:25" s="9" customFormat="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25" s="9" customFormat="1" ht="18" customHeight="1">
      <c r="B54" s="81">
        <v>1999</v>
      </c>
      <c r="C54" s="81">
        <v>2000</v>
      </c>
      <c r="D54" s="81">
        <v>2001</v>
      </c>
      <c r="E54" s="81">
        <v>2002</v>
      </c>
      <c r="F54" s="81">
        <v>2003</v>
      </c>
      <c r="G54" s="81">
        <v>2004</v>
      </c>
      <c r="H54" s="81">
        <v>2005</v>
      </c>
      <c r="I54" s="81">
        <v>2006</v>
      </c>
      <c r="J54" s="81">
        <v>2007</v>
      </c>
      <c r="K54" s="81">
        <v>2008</v>
      </c>
      <c r="L54" s="81">
        <v>2009</v>
      </c>
      <c r="M54" s="81">
        <v>2010</v>
      </c>
      <c r="N54" s="81">
        <v>2011</v>
      </c>
      <c r="O54" s="81">
        <v>2012</v>
      </c>
      <c r="P54" s="81">
        <v>2013</v>
      </c>
      <c r="Q54" s="81">
        <v>2014</v>
      </c>
      <c r="R54" s="81">
        <v>2015</v>
      </c>
      <c r="S54" s="81">
        <v>2016</v>
      </c>
      <c r="T54" s="81">
        <v>2017</v>
      </c>
      <c r="U54" s="81">
        <v>2018</v>
      </c>
      <c r="V54" s="81">
        <v>2019</v>
      </c>
      <c r="W54" s="81">
        <v>2020</v>
      </c>
      <c r="X54" s="81">
        <v>2021</v>
      </c>
      <c r="Y54" s="81">
        <v>2022</v>
      </c>
    </row>
    <row r="55" spans="1:25" s="9" customFormat="1" ht="18" customHeight="1">
      <c r="A55" s="83" t="s">
        <v>38</v>
      </c>
      <c r="B55" s="42">
        <f t="shared" ref="B55:X55" si="14">B10</f>
        <v>3624</v>
      </c>
      <c r="C55" s="42">
        <f t="shared" si="14"/>
        <v>4301</v>
      </c>
      <c r="D55" s="42">
        <f t="shared" si="14"/>
        <v>5946</v>
      </c>
      <c r="E55" s="42">
        <f t="shared" si="14"/>
        <v>8104</v>
      </c>
      <c r="F55" s="42">
        <f t="shared" si="14"/>
        <v>9838</v>
      </c>
      <c r="G55" s="42">
        <f t="shared" si="14"/>
        <v>10388</v>
      </c>
      <c r="H55" s="42">
        <f t="shared" si="14"/>
        <v>12560</v>
      </c>
      <c r="I55" s="42">
        <f t="shared" si="14"/>
        <v>14968</v>
      </c>
      <c r="J55" s="42">
        <f t="shared" si="14"/>
        <v>16903</v>
      </c>
      <c r="K55" s="42">
        <f t="shared" si="14"/>
        <v>19755</v>
      </c>
      <c r="L55" s="42">
        <f t="shared" si="14"/>
        <v>20543</v>
      </c>
      <c r="M55" s="42">
        <f t="shared" si="14"/>
        <v>20543</v>
      </c>
      <c r="N55" s="42">
        <f t="shared" si="14"/>
        <v>20710</v>
      </c>
      <c r="O55" s="42">
        <f t="shared" si="14"/>
        <v>21025</v>
      </c>
      <c r="P55" s="42">
        <f t="shared" si="14"/>
        <v>20610</v>
      </c>
      <c r="Q55" s="42">
        <f t="shared" si="14"/>
        <v>18093</v>
      </c>
      <c r="R55" s="42">
        <f t="shared" si="14"/>
        <v>17554</v>
      </c>
      <c r="S55" s="42">
        <f t="shared" si="14"/>
        <v>17338</v>
      </c>
      <c r="T55" s="42">
        <f t="shared" si="14"/>
        <v>17014</v>
      </c>
      <c r="U55" s="42">
        <f t="shared" si="14"/>
        <v>17345</v>
      </c>
      <c r="V55" s="42">
        <f t="shared" si="14"/>
        <v>17829</v>
      </c>
      <c r="W55" s="42">
        <f t="shared" si="14"/>
        <v>18553</v>
      </c>
      <c r="X55" s="42">
        <f t="shared" si="14"/>
        <v>19015</v>
      </c>
      <c r="Y55" s="42">
        <f>Y10</f>
        <v>19881</v>
      </c>
    </row>
    <row r="56" spans="1:25" s="9" customFormat="1" ht="18" customHeight="1">
      <c r="A56" s="84" t="s">
        <v>58</v>
      </c>
      <c r="B56" s="38">
        <f t="shared" ref="B56:X56" si="15">B16</f>
        <v>1935</v>
      </c>
      <c r="C56" s="38">
        <f t="shared" si="15"/>
        <v>2324</v>
      </c>
      <c r="D56" s="38">
        <f t="shared" si="15"/>
        <v>3398</v>
      </c>
      <c r="E56" s="38">
        <f t="shared" si="15"/>
        <v>4686</v>
      </c>
      <c r="F56" s="38">
        <f t="shared" si="15"/>
        <v>5594</v>
      </c>
      <c r="G56" s="38">
        <f t="shared" si="15"/>
        <v>5741</v>
      </c>
      <c r="H56" s="38">
        <f t="shared" si="15"/>
        <v>6930</v>
      </c>
      <c r="I56" s="38">
        <f t="shared" si="15"/>
        <v>8284</v>
      </c>
      <c r="J56" s="38">
        <f t="shared" si="15"/>
        <v>9263</v>
      </c>
      <c r="K56" s="38">
        <f t="shared" si="15"/>
        <v>10769</v>
      </c>
      <c r="L56" s="38">
        <f t="shared" si="15"/>
        <v>11173</v>
      </c>
      <c r="M56" s="38">
        <f t="shared" si="15"/>
        <v>10994</v>
      </c>
      <c r="N56" s="38">
        <f t="shared" si="15"/>
        <v>10963</v>
      </c>
      <c r="O56" s="38">
        <f t="shared" si="15"/>
        <v>11088</v>
      </c>
      <c r="P56" s="38">
        <f t="shared" si="15"/>
        <v>10748</v>
      </c>
      <c r="Q56" s="38">
        <f t="shared" si="15"/>
        <v>9345</v>
      </c>
      <c r="R56" s="38">
        <f t="shared" si="15"/>
        <v>8990</v>
      </c>
      <c r="S56" s="38">
        <f t="shared" si="15"/>
        <v>8845</v>
      </c>
      <c r="T56" s="38">
        <f t="shared" si="15"/>
        <v>8621</v>
      </c>
      <c r="U56" s="38">
        <f t="shared" si="15"/>
        <v>8764</v>
      </c>
      <c r="V56" s="38">
        <f t="shared" si="15"/>
        <v>9038</v>
      </c>
      <c r="W56" s="38">
        <f t="shared" si="15"/>
        <v>9422</v>
      </c>
      <c r="X56" s="38">
        <f t="shared" si="15"/>
        <v>9680</v>
      </c>
      <c r="Y56" s="38">
        <f>Y16</f>
        <v>10110</v>
      </c>
    </row>
    <row r="57" spans="1:25" s="9" customFormat="1" ht="18" customHeight="1">
      <c r="A57" s="85" t="s">
        <v>59</v>
      </c>
      <c r="B57" s="39">
        <f t="shared" ref="B57:X57" si="16">B23</f>
        <v>1689</v>
      </c>
      <c r="C57" s="39">
        <f t="shared" si="16"/>
        <v>1977</v>
      </c>
      <c r="D57" s="39">
        <f t="shared" si="16"/>
        <v>2548</v>
      </c>
      <c r="E57" s="39">
        <f t="shared" si="16"/>
        <v>3418</v>
      </c>
      <c r="F57" s="39">
        <f t="shared" si="16"/>
        <v>4244</v>
      </c>
      <c r="G57" s="39">
        <f t="shared" si="16"/>
        <v>4647</v>
      </c>
      <c r="H57" s="39">
        <f t="shared" si="16"/>
        <v>5630</v>
      </c>
      <c r="I57" s="39">
        <f t="shared" si="16"/>
        <v>6684</v>
      </c>
      <c r="J57" s="39">
        <f t="shared" si="16"/>
        <v>7640</v>
      </c>
      <c r="K57" s="39">
        <f t="shared" si="16"/>
        <v>8986</v>
      </c>
      <c r="L57" s="39">
        <f t="shared" si="16"/>
        <v>9370</v>
      </c>
      <c r="M57" s="39">
        <f t="shared" si="16"/>
        <v>9549</v>
      </c>
      <c r="N57" s="39">
        <f t="shared" si="16"/>
        <v>9747</v>
      </c>
      <c r="O57" s="39">
        <f t="shared" si="16"/>
        <v>9937</v>
      </c>
      <c r="P57" s="39">
        <f t="shared" si="16"/>
        <v>9862</v>
      </c>
      <c r="Q57" s="39">
        <f t="shared" si="16"/>
        <v>8748</v>
      </c>
      <c r="R57" s="39">
        <f t="shared" si="16"/>
        <v>8564</v>
      </c>
      <c r="S57" s="39">
        <f t="shared" si="16"/>
        <v>8493</v>
      </c>
      <c r="T57" s="39">
        <f t="shared" si="16"/>
        <v>8393</v>
      </c>
      <c r="U57" s="39">
        <f t="shared" si="16"/>
        <v>8581</v>
      </c>
      <c r="V57" s="39">
        <f t="shared" si="16"/>
        <v>8791</v>
      </c>
      <c r="W57" s="39">
        <f t="shared" si="16"/>
        <v>9131</v>
      </c>
      <c r="X57" s="39">
        <f t="shared" si="16"/>
        <v>9335</v>
      </c>
      <c r="Y57" s="39">
        <f>Y23</f>
        <v>9771</v>
      </c>
    </row>
    <row r="58" spans="1:25" s="9" customFormat="1" ht="18" customHeight="1">
      <c r="A58" s="19" t="s">
        <v>52</v>
      </c>
      <c r="B58" s="8"/>
      <c r="C58" s="8"/>
      <c r="D58" s="8"/>
      <c r="E58" s="8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25" s="9" customFormat="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25" s="9" customFormat="1" ht="18" customHeight="1">
      <c r="B61" s="110">
        <v>1999</v>
      </c>
      <c r="C61" s="110">
        <v>2000</v>
      </c>
      <c r="D61" s="110">
        <v>2001</v>
      </c>
      <c r="E61" s="86">
        <v>2002</v>
      </c>
      <c r="F61" s="86">
        <v>2003</v>
      </c>
      <c r="G61" s="86">
        <v>2004</v>
      </c>
      <c r="H61" s="86">
        <v>2005</v>
      </c>
      <c r="I61" s="86">
        <v>2006</v>
      </c>
      <c r="J61" s="86">
        <v>2007</v>
      </c>
      <c r="K61" s="86">
        <v>2008</v>
      </c>
      <c r="L61" s="86">
        <v>2009</v>
      </c>
      <c r="M61" s="86">
        <v>2010</v>
      </c>
      <c r="N61" s="86">
        <v>2011</v>
      </c>
      <c r="O61" s="86">
        <v>2012</v>
      </c>
      <c r="P61" s="86">
        <v>2013</v>
      </c>
      <c r="Q61" s="86">
        <v>2014</v>
      </c>
      <c r="R61" s="86">
        <v>2015</v>
      </c>
      <c r="S61" s="86">
        <v>2016</v>
      </c>
      <c r="T61" s="86">
        <v>2017</v>
      </c>
      <c r="U61" s="86">
        <v>2018</v>
      </c>
      <c r="V61" s="86">
        <v>2019</v>
      </c>
      <c r="W61" s="86">
        <v>2020</v>
      </c>
      <c r="X61" s="86">
        <v>2021</v>
      </c>
      <c r="Y61" s="110">
        <v>2022</v>
      </c>
    </row>
    <row r="62" spans="1:25" s="9" customFormat="1" ht="18" customHeight="1">
      <c r="A62" s="87" t="s">
        <v>58</v>
      </c>
      <c r="B62" s="7">
        <f t="shared" ref="B62:X62" si="17">B56/B55</f>
        <v>0.53394039735099341</v>
      </c>
      <c r="C62" s="7">
        <f t="shared" si="17"/>
        <v>0.54033945594047894</v>
      </c>
      <c r="D62" s="7">
        <f t="shared" si="17"/>
        <v>0.5714766229397914</v>
      </c>
      <c r="E62" s="7">
        <f t="shared" si="17"/>
        <v>0.5782329713721619</v>
      </c>
      <c r="F62" s="7">
        <f t="shared" si="17"/>
        <v>0.56861150640374059</v>
      </c>
      <c r="G62" s="7">
        <f t="shared" si="17"/>
        <v>0.55265691182133225</v>
      </c>
      <c r="H62" s="7">
        <f t="shared" si="17"/>
        <v>0.55175159235668791</v>
      </c>
      <c r="I62" s="7">
        <f t="shared" si="17"/>
        <v>0.55344735435595938</v>
      </c>
      <c r="J62" s="7">
        <f t="shared" si="17"/>
        <v>0.54800922913092354</v>
      </c>
      <c r="K62" s="7">
        <f t="shared" si="17"/>
        <v>0.54512781574284996</v>
      </c>
      <c r="L62" s="7">
        <f t="shared" si="17"/>
        <v>0.54388356131042204</v>
      </c>
      <c r="M62" s="7">
        <f t="shared" si="17"/>
        <v>0.53517013094484744</v>
      </c>
      <c r="N62" s="7">
        <f t="shared" si="17"/>
        <v>0.52935779816513762</v>
      </c>
      <c r="O62" s="7">
        <f t="shared" si="17"/>
        <v>0.52737217598097508</v>
      </c>
      <c r="P62" s="7">
        <f t="shared" si="17"/>
        <v>0.52149442018437653</v>
      </c>
      <c r="Q62" s="7">
        <f t="shared" si="17"/>
        <v>0.51649809318520978</v>
      </c>
      <c r="R62" s="7">
        <f t="shared" si="17"/>
        <v>0.5121339865557708</v>
      </c>
      <c r="S62" s="7">
        <f t="shared" si="17"/>
        <v>0.51015111316184103</v>
      </c>
      <c r="T62" s="7">
        <f t="shared" si="17"/>
        <v>0.50670036440578348</v>
      </c>
      <c r="U62" s="7">
        <f t="shared" si="17"/>
        <v>0.50527529547420003</v>
      </c>
      <c r="V62" s="7">
        <f t="shared" si="17"/>
        <v>0.50692691682090973</v>
      </c>
      <c r="W62" s="7">
        <f t="shared" si="17"/>
        <v>0.50784239745593707</v>
      </c>
      <c r="X62" s="7">
        <f t="shared" si="17"/>
        <v>0.50907178543255327</v>
      </c>
      <c r="Y62" s="7">
        <f t="shared" ref="X62:Y62" si="18">Y56/Y55</f>
        <v>0.5085257280820884</v>
      </c>
    </row>
    <row r="63" spans="1:25" s="9" customFormat="1" ht="18" customHeight="1">
      <c r="A63" s="88" t="s">
        <v>59</v>
      </c>
      <c r="B63" s="7">
        <f t="shared" ref="B63:X63" si="19">B57/B55</f>
        <v>0.46605960264900664</v>
      </c>
      <c r="C63" s="7">
        <f t="shared" si="19"/>
        <v>0.45966054405952106</v>
      </c>
      <c r="D63" s="7">
        <f t="shared" si="19"/>
        <v>0.42852337706020854</v>
      </c>
      <c r="E63" s="7">
        <f t="shared" si="19"/>
        <v>0.4217670286278381</v>
      </c>
      <c r="F63" s="7">
        <f t="shared" si="19"/>
        <v>0.43138849359625941</v>
      </c>
      <c r="G63" s="7">
        <f t="shared" si="19"/>
        <v>0.44734308817866769</v>
      </c>
      <c r="H63" s="7">
        <f t="shared" si="19"/>
        <v>0.44824840764331209</v>
      </c>
      <c r="I63" s="7">
        <f t="shared" si="19"/>
        <v>0.44655264564404062</v>
      </c>
      <c r="J63" s="7">
        <f t="shared" si="19"/>
        <v>0.45199077086907652</v>
      </c>
      <c r="K63" s="7">
        <f t="shared" si="19"/>
        <v>0.45487218425715009</v>
      </c>
      <c r="L63" s="7">
        <f t="shared" si="19"/>
        <v>0.45611643868957796</v>
      </c>
      <c r="M63" s="7">
        <f t="shared" si="19"/>
        <v>0.46482986905515261</v>
      </c>
      <c r="N63" s="7">
        <f t="shared" si="19"/>
        <v>0.47064220183486238</v>
      </c>
      <c r="O63" s="7">
        <f t="shared" si="19"/>
        <v>0.47262782401902498</v>
      </c>
      <c r="P63" s="7">
        <f t="shared" si="19"/>
        <v>0.47850557981562347</v>
      </c>
      <c r="Q63" s="7">
        <f t="shared" si="19"/>
        <v>0.48350190681479027</v>
      </c>
      <c r="R63" s="7">
        <f t="shared" si="19"/>
        <v>0.48786601344422925</v>
      </c>
      <c r="S63" s="7">
        <f t="shared" si="19"/>
        <v>0.48984888683815897</v>
      </c>
      <c r="T63" s="7">
        <f t="shared" si="19"/>
        <v>0.49329963559421652</v>
      </c>
      <c r="U63" s="7">
        <f t="shared" si="19"/>
        <v>0.49472470452579992</v>
      </c>
      <c r="V63" s="7">
        <f t="shared" si="19"/>
        <v>0.49307308317909027</v>
      </c>
      <c r="W63" s="7">
        <f t="shared" si="19"/>
        <v>0.49215760254406293</v>
      </c>
      <c r="X63" s="7">
        <f t="shared" si="19"/>
        <v>0.49092821456744673</v>
      </c>
      <c r="Y63" s="7">
        <f t="shared" ref="X63:Y63" si="20">Y57/Y55</f>
        <v>0.4914742719179116</v>
      </c>
    </row>
    <row r="64" spans="1:25" s="9" customFormat="1" ht="18" customHeight="1">
      <c r="A64" s="89" t="s">
        <v>38</v>
      </c>
      <c r="B64" s="41">
        <f t="shared" ref="B64:X64" si="21">SUM(B62:B63)</f>
        <v>1</v>
      </c>
      <c r="C64" s="41">
        <f t="shared" si="21"/>
        <v>1</v>
      </c>
      <c r="D64" s="41">
        <f t="shared" si="21"/>
        <v>1</v>
      </c>
      <c r="E64" s="41">
        <f t="shared" si="21"/>
        <v>1</v>
      </c>
      <c r="F64" s="41">
        <f t="shared" si="21"/>
        <v>1</v>
      </c>
      <c r="G64" s="41">
        <f t="shared" si="21"/>
        <v>1</v>
      </c>
      <c r="H64" s="41">
        <f t="shared" si="21"/>
        <v>1</v>
      </c>
      <c r="I64" s="41">
        <f t="shared" si="21"/>
        <v>1</v>
      </c>
      <c r="J64" s="41">
        <f t="shared" si="21"/>
        <v>1</v>
      </c>
      <c r="K64" s="41">
        <f t="shared" si="21"/>
        <v>1</v>
      </c>
      <c r="L64" s="41">
        <f t="shared" si="21"/>
        <v>1</v>
      </c>
      <c r="M64" s="41">
        <f t="shared" si="21"/>
        <v>1</v>
      </c>
      <c r="N64" s="41">
        <f t="shared" si="21"/>
        <v>1</v>
      </c>
      <c r="O64" s="41">
        <f t="shared" si="21"/>
        <v>1</v>
      </c>
      <c r="P64" s="41">
        <f t="shared" si="21"/>
        <v>1</v>
      </c>
      <c r="Q64" s="41">
        <f t="shared" si="21"/>
        <v>1</v>
      </c>
      <c r="R64" s="41">
        <f t="shared" si="21"/>
        <v>1</v>
      </c>
      <c r="S64" s="41">
        <f t="shared" si="21"/>
        <v>1</v>
      </c>
      <c r="T64" s="41">
        <f t="shared" si="21"/>
        <v>1</v>
      </c>
      <c r="U64" s="41">
        <f t="shared" si="21"/>
        <v>1</v>
      </c>
      <c r="V64" s="41">
        <f t="shared" si="21"/>
        <v>1</v>
      </c>
      <c r="W64" s="41">
        <f t="shared" si="21"/>
        <v>1</v>
      </c>
      <c r="X64" s="41">
        <f t="shared" si="21"/>
        <v>1</v>
      </c>
      <c r="Y64" s="41">
        <f t="shared" ref="X64:Y64" si="22">SUM(Y62:Y63)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B1" sqref="B1:B1048576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3" t="s">
        <v>0</v>
      </c>
      <c r="B1" s="43"/>
      <c r="C1" s="43"/>
    </row>
    <row r="2" spans="1:24" ht="23.25">
      <c r="A2" s="44" t="s">
        <v>60</v>
      </c>
      <c r="B2" s="44"/>
      <c r="C2" s="44"/>
    </row>
    <row r="3" spans="1:24" ht="18" customHeight="1"/>
    <row r="4" spans="1:24" ht="18" customHeight="1"/>
    <row r="5" spans="1:24" ht="18" customHeight="1">
      <c r="A5" s="33" t="s">
        <v>61</v>
      </c>
      <c r="B5" s="33"/>
      <c r="C5" s="33"/>
    </row>
    <row r="6" spans="1:24" ht="18" customHeight="1"/>
    <row r="7" spans="1:24" ht="18" customHeight="1">
      <c r="A7" s="80" t="s">
        <v>14</v>
      </c>
      <c r="B7" s="81">
        <v>2000</v>
      </c>
      <c r="C7" s="81">
        <v>2001</v>
      </c>
      <c r="D7" s="81">
        <v>2002</v>
      </c>
      <c r="E7" s="81">
        <v>2003</v>
      </c>
      <c r="F7" s="81">
        <v>2004</v>
      </c>
      <c r="G7" s="81">
        <v>2005</v>
      </c>
      <c r="H7" s="81">
        <v>2006</v>
      </c>
      <c r="I7" s="81">
        <v>2007</v>
      </c>
      <c r="J7" s="81">
        <v>2008</v>
      </c>
      <c r="K7" s="81">
        <v>2009</v>
      </c>
      <c r="L7" s="81">
        <v>2010</v>
      </c>
      <c r="M7" s="81">
        <v>2011</v>
      </c>
      <c r="N7" s="81">
        <v>2012</v>
      </c>
      <c r="O7" s="81">
        <v>2013</v>
      </c>
      <c r="P7" s="81">
        <v>2014</v>
      </c>
      <c r="Q7" s="81">
        <v>2015</v>
      </c>
      <c r="R7" s="81">
        <v>2016</v>
      </c>
      <c r="S7" s="81">
        <v>2017</v>
      </c>
      <c r="T7" s="81">
        <v>2018</v>
      </c>
      <c r="U7" s="81">
        <v>2019</v>
      </c>
      <c r="V7" s="81">
        <v>2020</v>
      </c>
      <c r="W7" s="81">
        <v>2021</v>
      </c>
      <c r="X7" s="81">
        <v>2022</v>
      </c>
    </row>
    <row r="8" spans="1:24" ht="18" customHeight="1">
      <c r="A8" s="27" t="s">
        <v>38</v>
      </c>
      <c r="B8" s="40">
        <f t="shared" ref="B8:X8" si="0">B9+B10</f>
        <v>64881</v>
      </c>
      <c r="C8" s="40">
        <f t="shared" si="0"/>
        <v>66947</v>
      </c>
      <c r="D8" s="40">
        <f t="shared" si="0"/>
        <v>69371</v>
      </c>
      <c r="E8" s="40">
        <f t="shared" si="0"/>
        <v>71393</v>
      </c>
      <c r="F8" s="40">
        <f t="shared" si="0"/>
        <v>72178</v>
      </c>
      <c r="G8" s="40">
        <f t="shared" si="0"/>
        <v>74676</v>
      </c>
      <c r="H8" s="40">
        <f t="shared" si="0"/>
        <v>77673</v>
      </c>
      <c r="I8" s="40">
        <f t="shared" si="0"/>
        <v>80334</v>
      </c>
      <c r="J8" s="40">
        <f t="shared" si="0"/>
        <v>83971</v>
      </c>
      <c r="K8" s="40">
        <f t="shared" si="0"/>
        <v>84966</v>
      </c>
      <c r="L8" s="40">
        <f t="shared" si="0"/>
        <v>84995</v>
      </c>
      <c r="M8" s="40">
        <f t="shared" si="0"/>
        <v>85506</v>
      </c>
      <c r="N8" s="40">
        <f t="shared" si="0"/>
        <v>85778</v>
      </c>
      <c r="O8" s="40">
        <f t="shared" si="0"/>
        <v>85358</v>
      </c>
      <c r="P8" s="40">
        <f t="shared" si="0"/>
        <v>82650</v>
      </c>
      <c r="Q8" s="40">
        <f t="shared" si="0"/>
        <v>82120</v>
      </c>
      <c r="R8" s="40">
        <f t="shared" si="0"/>
        <v>81634</v>
      </c>
      <c r="S8" s="40">
        <f t="shared" si="0"/>
        <v>81140</v>
      </c>
      <c r="T8" s="40">
        <f t="shared" si="0"/>
        <v>81343</v>
      </c>
      <c r="U8" s="40">
        <f t="shared" si="0"/>
        <v>81871</v>
      </c>
      <c r="V8" s="40">
        <f t="shared" si="0"/>
        <v>82437</v>
      </c>
      <c r="W8" s="40">
        <f t="shared" si="0"/>
        <v>83143</v>
      </c>
      <c r="X8" s="40">
        <f t="shared" si="0"/>
        <v>84062</v>
      </c>
    </row>
    <row r="9" spans="1:24" ht="18" customHeight="1">
      <c r="A9" s="28" t="s">
        <v>62</v>
      </c>
      <c r="B9" s="29">
        <v>61466</v>
      </c>
      <c r="C9" s="29">
        <v>61889</v>
      </c>
      <c r="D9" s="29">
        <v>62129</v>
      </c>
      <c r="E9" s="29">
        <v>62399</v>
      </c>
      <c r="F9" s="29">
        <v>62625</v>
      </c>
      <c r="G9" s="29">
        <v>62846</v>
      </c>
      <c r="H9" s="29">
        <v>63352</v>
      </c>
      <c r="I9" s="29">
        <v>63949</v>
      </c>
      <c r="J9" s="29">
        <v>64623</v>
      </c>
      <c r="K9" s="29">
        <v>64727</v>
      </c>
      <c r="L9" s="29">
        <v>64633</v>
      </c>
      <c r="M9" s="29">
        <v>64832</v>
      </c>
      <c r="N9" s="29">
        <v>64703</v>
      </c>
      <c r="O9" s="29">
        <v>64708</v>
      </c>
      <c r="P9" s="29">
        <v>64598</v>
      </c>
      <c r="Q9" s="29">
        <v>64750</v>
      </c>
      <c r="R9" s="29">
        <v>64625</v>
      </c>
      <c r="S9" s="29">
        <v>64714</v>
      </c>
      <c r="T9" s="29">
        <v>64656</v>
      </c>
      <c r="U9" s="29">
        <v>64715</v>
      </c>
      <c r="V9" s="29">
        <v>64678</v>
      </c>
      <c r="W9" s="29">
        <v>65220</v>
      </c>
      <c r="X9" s="29">
        <v>65538</v>
      </c>
    </row>
    <row r="10" spans="1:24" ht="18" customHeight="1">
      <c r="A10" s="30" t="s">
        <v>63</v>
      </c>
      <c r="B10" s="31">
        <v>3415</v>
      </c>
      <c r="C10" s="31">
        <v>5058</v>
      </c>
      <c r="D10" s="31">
        <v>7242</v>
      </c>
      <c r="E10" s="31">
        <v>8994</v>
      </c>
      <c r="F10" s="31">
        <v>9553</v>
      </c>
      <c r="G10" s="31">
        <v>11830</v>
      </c>
      <c r="H10" s="31">
        <v>14321</v>
      </c>
      <c r="I10" s="31">
        <v>16385</v>
      </c>
      <c r="J10" s="31">
        <v>19348</v>
      </c>
      <c r="K10" s="31">
        <v>20239</v>
      </c>
      <c r="L10" s="31">
        <v>20362</v>
      </c>
      <c r="M10" s="31">
        <v>20674</v>
      </c>
      <c r="N10" s="31">
        <v>21075</v>
      </c>
      <c r="O10" s="31">
        <v>20650</v>
      </c>
      <c r="P10" s="31">
        <v>18052</v>
      </c>
      <c r="Q10" s="31">
        <v>17370</v>
      </c>
      <c r="R10" s="31">
        <v>17009</v>
      </c>
      <c r="S10" s="31">
        <v>16426</v>
      </c>
      <c r="T10" s="31">
        <v>16687</v>
      </c>
      <c r="U10" s="31">
        <v>17156</v>
      </c>
      <c r="V10" s="31">
        <v>17759</v>
      </c>
      <c r="W10" s="31">
        <v>17923</v>
      </c>
      <c r="X10" s="31">
        <v>18524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80" t="s">
        <v>48</v>
      </c>
      <c r="B14" s="81">
        <v>2000</v>
      </c>
      <c r="C14" s="81">
        <v>2001</v>
      </c>
      <c r="D14" s="81">
        <v>2002</v>
      </c>
      <c r="E14" s="81">
        <v>2003</v>
      </c>
      <c r="F14" s="81">
        <v>2004</v>
      </c>
      <c r="G14" s="81">
        <v>2005</v>
      </c>
      <c r="H14" s="81">
        <v>2006</v>
      </c>
      <c r="I14" s="81">
        <v>2007</v>
      </c>
      <c r="J14" s="81">
        <v>2008</v>
      </c>
      <c r="K14" s="81">
        <v>2009</v>
      </c>
      <c r="L14" s="81">
        <v>2010</v>
      </c>
      <c r="M14" s="81">
        <v>2011</v>
      </c>
      <c r="N14" s="81">
        <v>2012</v>
      </c>
      <c r="O14" s="81">
        <v>2013</v>
      </c>
      <c r="P14" s="81">
        <v>2014</v>
      </c>
      <c r="Q14" s="81">
        <v>2015</v>
      </c>
      <c r="R14" s="81">
        <v>2016</v>
      </c>
      <c r="S14" s="81">
        <v>2017</v>
      </c>
      <c r="T14" s="81">
        <v>2018</v>
      </c>
      <c r="U14" s="81">
        <v>2019</v>
      </c>
      <c r="V14" s="81">
        <v>2020</v>
      </c>
      <c r="W14" s="81">
        <v>2021</v>
      </c>
      <c r="X14" s="81">
        <v>2022</v>
      </c>
    </row>
    <row r="15" spans="1:24" ht="18" customHeight="1">
      <c r="A15" s="27" t="s">
        <v>38</v>
      </c>
      <c r="B15" s="40">
        <f t="shared" ref="B15:X15" si="1">B16+B17</f>
        <v>32156</v>
      </c>
      <c r="C15" s="40">
        <f t="shared" si="1"/>
        <v>33422</v>
      </c>
      <c r="D15" s="40">
        <f t="shared" si="1"/>
        <v>34879</v>
      </c>
      <c r="E15" s="40">
        <f t="shared" si="1"/>
        <v>35993</v>
      </c>
      <c r="F15" s="40">
        <f t="shared" si="1"/>
        <v>36267</v>
      </c>
      <c r="G15" s="40">
        <f t="shared" si="1"/>
        <v>37639</v>
      </c>
      <c r="H15" s="40">
        <f t="shared" si="1"/>
        <v>39316</v>
      </c>
      <c r="I15" s="40">
        <f t="shared" si="1"/>
        <v>40634</v>
      </c>
      <c r="J15" s="40">
        <f t="shared" si="1"/>
        <v>42587</v>
      </c>
      <c r="K15" s="40">
        <f t="shared" si="1"/>
        <v>43136</v>
      </c>
      <c r="L15" s="40">
        <f t="shared" si="1"/>
        <v>43024</v>
      </c>
      <c r="M15" s="40">
        <f t="shared" si="1"/>
        <v>43180</v>
      </c>
      <c r="N15" s="40">
        <f t="shared" si="1"/>
        <v>43286</v>
      </c>
      <c r="O15" s="40">
        <f t="shared" si="1"/>
        <v>42936</v>
      </c>
      <c r="P15" s="40">
        <f t="shared" si="1"/>
        <v>41384</v>
      </c>
      <c r="Q15" s="40">
        <f t="shared" si="1"/>
        <v>41048</v>
      </c>
      <c r="R15" s="40">
        <f t="shared" si="1"/>
        <v>40775</v>
      </c>
      <c r="S15" s="40">
        <f t="shared" si="1"/>
        <v>40504</v>
      </c>
      <c r="T15" s="40">
        <f t="shared" si="1"/>
        <v>40601</v>
      </c>
      <c r="U15" s="40">
        <f t="shared" si="1"/>
        <v>40923</v>
      </c>
      <c r="V15" s="40">
        <f t="shared" si="1"/>
        <v>41228</v>
      </c>
      <c r="W15" s="40">
        <f t="shared" si="1"/>
        <v>41628</v>
      </c>
      <c r="X15" s="40">
        <f t="shared" si="1"/>
        <v>42062</v>
      </c>
    </row>
    <row r="16" spans="1:24" ht="18" customHeight="1">
      <c r="A16" s="28" t="s">
        <v>62</v>
      </c>
      <c r="B16" s="29">
        <v>30253</v>
      </c>
      <c r="C16" s="29">
        <v>30468</v>
      </c>
      <c r="D16" s="29">
        <v>30622</v>
      </c>
      <c r="E16" s="29">
        <v>30818</v>
      </c>
      <c r="F16" s="29">
        <v>30953</v>
      </c>
      <c r="G16" s="29">
        <v>31090</v>
      </c>
      <c r="H16" s="29">
        <v>31368</v>
      </c>
      <c r="I16" s="29">
        <v>31644</v>
      </c>
      <c r="J16" s="29">
        <v>32035</v>
      </c>
      <c r="K16" s="29">
        <v>32101</v>
      </c>
      <c r="L16" s="29">
        <v>32074</v>
      </c>
      <c r="M16" s="29">
        <v>32172</v>
      </c>
      <c r="N16" s="29">
        <v>32103</v>
      </c>
      <c r="O16" s="29">
        <v>32072</v>
      </c>
      <c r="P16" s="29">
        <v>31973</v>
      </c>
      <c r="Q16" s="29">
        <v>32062</v>
      </c>
      <c r="R16" s="29">
        <v>32008</v>
      </c>
      <c r="S16" s="29">
        <v>32072</v>
      </c>
      <c r="T16" s="29">
        <v>32042</v>
      </c>
      <c r="U16" s="29">
        <v>32092</v>
      </c>
      <c r="V16" s="29">
        <v>32086</v>
      </c>
      <c r="W16" s="29">
        <v>32349</v>
      </c>
      <c r="X16" s="29">
        <v>32476</v>
      </c>
    </row>
    <row r="17" spans="1:24" ht="18" customHeight="1">
      <c r="A17" s="30" t="s">
        <v>63</v>
      </c>
      <c r="B17" s="31">
        <v>1903</v>
      </c>
      <c r="C17" s="31">
        <v>2954</v>
      </c>
      <c r="D17" s="31">
        <v>4257</v>
      </c>
      <c r="E17" s="31">
        <v>5175</v>
      </c>
      <c r="F17" s="31">
        <v>5314</v>
      </c>
      <c r="G17" s="31">
        <v>6549</v>
      </c>
      <c r="H17" s="31">
        <v>7948</v>
      </c>
      <c r="I17" s="31">
        <v>8990</v>
      </c>
      <c r="J17" s="31">
        <v>10552</v>
      </c>
      <c r="K17" s="31">
        <v>11035</v>
      </c>
      <c r="L17" s="31">
        <v>10950</v>
      </c>
      <c r="M17" s="31">
        <v>11008</v>
      </c>
      <c r="N17" s="31">
        <v>11183</v>
      </c>
      <c r="O17" s="31">
        <v>10864</v>
      </c>
      <c r="P17" s="31">
        <v>9411</v>
      </c>
      <c r="Q17" s="31">
        <v>8986</v>
      </c>
      <c r="R17" s="31">
        <v>8767</v>
      </c>
      <c r="S17" s="31">
        <v>8432</v>
      </c>
      <c r="T17" s="31">
        <v>8559</v>
      </c>
      <c r="U17" s="31">
        <v>8831</v>
      </c>
      <c r="V17" s="31">
        <v>9142</v>
      </c>
      <c r="W17" s="31">
        <v>9279</v>
      </c>
      <c r="X17" s="31">
        <v>9586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80" t="s">
        <v>49</v>
      </c>
      <c r="B21" s="81">
        <v>2000</v>
      </c>
      <c r="C21" s="81">
        <v>2001</v>
      </c>
      <c r="D21" s="81">
        <v>2002</v>
      </c>
      <c r="E21" s="81">
        <v>2003</v>
      </c>
      <c r="F21" s="81">
        <v>2004</v>
      </c>
      <c r="G21" s="81">
        <v>2005</v>
      </c>
      <c r="H21" s="81">
        <v>2006</v>
      </c>
      <c r="I21" s="81">
        <v>2007</v>
      </c>
      <c r="J21" s="81">
        <v>2008</v>
      </c>
      <c r="K21" s="81">
        <v>2009</v>
      </c>
      <c r="L21" s="81">
        <v>2010</v>
      </c>
      <c r="M21" s="81">
        <v>2011</v>
      </c>
      <c r="N21" s="81">
        <v>2012</v>
      </c>
      <c r="O21" s="81">
        <v>2013</v>
      </c>
      <c r="P21" s="81">
        <v>2014</v>
      </c>
      <c r="Q21" s="81">
        <v>2015</v>
      </c>
      <c r="R21" s="81">
        <v>2016</v>
      </c>
      <c r="S21" s="81">
        <v>2017</v>
      </c>
      <c r="T21" s="81">
        <v>2018</v>
      </c>
      <c r="U21" s="81">
        <v>2019</v>
      </c>
      <c r="V21" s="81">
        <v>2020</v>
      </c>
      <c r="W21" s="81">
        <v>2021</v>
      </c>
      <c r="X21" s="81">
        <v>2022</v>
      </c>
    </row>
    <row r="22" spans="1:24" ht="18" customHeight="1">
      <c r="A22" s="27" t="s">
        <v>38</v>
      </c>
      <c r="B22" s="40">
        <f t="shared" ref="B22:X22" si="2">B23+B24</f>
        <v>32725</v>
      </c>
      <c r="C22" s="40">
        <f t="shared" si="2"/>
        <v>33525</v>
      </c>
      <c r="D22" s="40">
        <f t="shared" si="2"/>
        <v>34492</v>
      </c>
      <c r="E22" s="40">
        <f t="shared" si="2"/>
        <v>35400</v>
      </c>
      <c r="F22" s="40">
        <f t="shared" si="2"/>
        <v>35911</v>
      </c>
      <c r="G22" s="40">
        <f t="shared" si="2"/>
        <v>37037</v>
      </c>
      <c r="H22" s="40">
        <f t="shared" si="2"/>
        <v>38357</v>
      </c>
      <c r="I22" s="40">
        <f t="shared" si="2"/>
        <v>39700</v>
      </c>
      <c r="J22" s="40">
        <f t="shared" si="2"/>
        <v>41384</v>
      </c>
      <c r="K22" s="40">
        <f t="shared" si="2"/>
        <v>41830</v>
      </c>
      <c r="L22" s="40">
        <f t="shared" si="2"/>
        <v>41971</v>
      </c>
      <c r="M22" s="40">
        <f t="shared" si="2"/>
        <v>42326</v>
      </c>
      <c r="N22" s="40">
        <f t="shared" si="2"/>
        <v>42492</v>
      </c>
      <c r="O22" s="40">
        <f t="shared" si="2"/>
        <v>42422</v>
      </c>
      <c r="P22" s="40">
        <f t="shared" si="2"/>
        <v>41266</v>
      </c>
      <c r="Q22" s="40">
        <f t="shared" si="2"/>
        <v>41072</v>
      </c>
      <c r="R22" s="40">
        <f t="shared" si="2"/>
        <v>40859</v>
      </c>
      <c r="S22" s="40">
        <f t="shared" si="2"/>
        <v>40636</v>
      </c>
      <c r="T22" s="40">
        <f t="shared" si="2"/>
        <v>40742</v>
      </c>
      <c r="U22" s="40">
        <f t="shared" si="2"/>
        <v>40948</v>
      </c>
      <c r="V22" s="40">
        <f t="shared" si="2"/>
        <v>41209</v>
      </c>
      <c r="W22" s="40">
        <f t="shared" si="2"/>
        <v>41515</v>
      </c>
      <c r="X22" s="40">
        <f t="shared" si="2"/>
        <v>42000</v>
      </c>
    </row>
    <row r="23" spans="1:24" ht="18" customHeight="1">
      <c r="A23" s="28" t="s">
        <v>62</v>
      </c>
      <c r="B23" s="29">
        <v>31213</v>
      </c>
      <c r="C23" s="29">
        <v>31421</v>
      </c>
      <c r="D23" s="29">
        <v>31507</v>
      </c>
      <c r="E23" s="29">
        <v>31581</v>
      </c>
      <c r="F23" s="29">
        <v>31672</v>
      </c>
      <c r="G23" s="29">
        <v>31756</v>
      </c>
      <c r="H23" s="29">
        <v>31984</v>
      </c>
      <c r="I23" s="29">
        <v>32305</v>
      </c>
      <c r="J23" s="29">
        <v>32588</v>
      </c>
      <c r="K23" s="29">
        <v>32626</v>
      </c>
      <c r="L23" s="29">
        <v>32559</v>
      </c>
      <c r="M23" s="29">
        <v>32660</v>
      </c>
      <c r="N23" s="29">
        <v>32600</v>
      </c>
      <c r="O23" s="29">
        <v>32636</v>
      </c>
      <c r="P23" s="29">
        <v>32625</v>
      </c>
      <c r="Q23" s="29">
        <v>32688</v>
      </c>
      <c r="R23" s="29">
        <v>32617</v>
      </c>
      <c r="S23" s="29">
        <v>32642</v>
      </c>
      <c r="T23" s="29">
        <v>32614</v>
      </c>
      <c r="U23" s="29">
        <v>32623</v>
      </c>
      <c r="V23" s="29">
        <v>32592</v>
      </c>
      <c r="W23" s="29">
        <v>32871</v>
      </c>
      <c r="X23" s="29">
        <v>33062</v>
      </c>
    </row>
    <row r="24" spans="1:24" ht="18" customHeight="1">
      <c r="A24" s="30" t="s">
        <v>63</v>
      </c>
      <c r="B24" s="31">
        <v>1512</v>
      </c>
      <c r="C24" s="31">
        <v>2104</v>
      </c>
      <c r="D24" s="31">
        <v>2985</v>
      </c>
      <c r="E24" s="31">
        <v>3819</v>
      </c>
      <c r="F24" s="31">
        <v>4239</v>
      </c>
      <c r="G24" s="31">
        <v>5281</v>
      </c>
      <c r="H24" s="31">
        <v>6373</v>
      </c>
      <c r="I24" s="31">
        <v>7395</v>
      </c>
      <c r="J24" s="31">
        <v>8796</v>
      </c>
      <c r="K24" s="31">
        <v>9204</v>
      </c>
      <c r="L24" s="31">
        <v>9412</v>
      </c>
      <c r="M24" s="31">
        <v>9666</v>
      </c>
      <c r="N24" s="31">
        <v>9892</v>
      </c>
      <c r="O24" s="31">
        <v>9786</v>
      </c>
      <c r="P24" s="31">
        <v>8641</v>
      </c>
      <c r="Q24" s="31">
        <v>8384</v>
      </c>
      <c r="R24" s="31">
        <v>8242</v>
      </c>
      <c r="S24" s="31">
        <v>7994</v>
      </c>
      <c r="T24" s="31">
        <v>8128</v>
      </c>
      <c r="U24" s="31">
        <v>8325</v>
      </c>
      <c r="V24" s="31">
        <v>8617</v>
      </c>
      <c r="W24" s="31">
        <v>8644</v>
      </c>
      <c r="X24" s="31">
        <v>8938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64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82" t="s">
        <v>14</v>
      </c>
      <c r="B31" s="81">
        <v>2000</v>
      </c>
      <c r="C31" s="81">
        <v>2001</v>
      </c>
      <c r="D31" s="81">
        <v>2002</v>
      </c>
      <c r="E31" s="81">
        <v>2003</v>
      </c>
      <c r="F31" s="81">
        <v>2004</v>
      </c>
      <c r="G31" s="81">
        <v>2005</v>
      </c>
      <c r="H31" s="81">
        <v>2006</v>
      </c>
      <c r="I31" s="81">
        <v>2007</v>
      </c>
      <c r="J31" s="81">
        <v>2008</v>
      </c>
      <c r="K31" s="81">
        <v>2009</v>
      </c>
      <c r="L31" s="81">
        <v>2010</v>
      </c>
      <c r="M31" s="81">
        <v>2011</v>
      </c>
      <c r="N31" s="81">
        <v>2012</v>
      </c>
      <c r="O31" s="81">
        <v>2013</v>
      </c>
      <c r="P31" s="81">
        <v>2014</v>
      </c>
      <c r="Q31" s="81">
        <v>2015</v>
      </c>
      <c r="R31" s="81">
        <v>2016</v>
      </c>
      <c r="S31" s="81">
        <v>2017</v>
      </c>
      <c r="T31" s="81">
        <v>2018</v>
      </c>
      <c r="U31" s="81">
        <v>2019</v>
      </c>
      <c r="V31" s="81">
        <v>2020</v>
      </c>
      <c r="W31" s="81">
        <v>2021</v>
      </c>
      <c r="X31" s="81">
        <v>2022</v>
      </c>
    </row>
    <row r="32" spans="1:24" ht="18" customHeight="1">
      <c r="A32" s="36" t="s">
        <v>62</v>
      </c>
      <c r="B32" s="111">
        <f t="shared" ref="B32:V32" si="3">B9/B8</f>
        <v>0.94736517624574224</v>
      </c>
      <c r="C32" s="111">
        <f t="shared" si="3"/>
        <v>0.92444769743229716</v>
      </c>
      <c r="D32" s="111">
        <f t="shared" si="3"/>
        <v>0.89560479162762541</v>
      </c>
      <c r="E32" s="111">
        <f t="shared" si="3"/>
        <v>0.87402126258876922</v>
      </c>
      <c r="F32" s="111">
        <f t="shared" si="3"/>
        <v>0.8676466513342016</v>
      </c>
      <c r="G32" s="111">
        <f t="shared" si="3"/>
        <v>0.84158230221222352</v>
      </c>
      <c r="H32" s="111">
        <f t="shared" si="3"/>
        <v>0.81562447697398066</v>
      </c>
      <c r="I32" s="111">
        <f t="shared" si="3"/>
        <v>0.79603903702043965</v>
      </c>
      <c r="J32" s="111">
        <f t="shared" si="3"/>
        <v>0.76958711936263713</v>
      </c>
      <c r="K32" s="111">
        <f t="shared" si="3"/>
        <v>0.76179883718193164</v>
      </c>
      <c r="L32" s="111">
        <f t="shared" si="3"/>
        <v>0.76043296664509674</v>
      </c>
      <c r="M32" s="111">
        <f t="shared" si="3"/>
        <v>0.75821579772179726</v>
      </c>
      <c r="N32" s="111">
        <f t="shared" si="3"/>
        <v>0.75430763132737999</v>
      </c>
      <c r="O32" s="111">
        <f t="shared" si="3"/>
        <v>0.75807774315236998</v>
      </c>
      <c r="P32" s="111">
        <f t="shared" si="3"/>
        <v>0.78158499697519657</v>
      </c>
      <c r="Q32" s="111">
        <f t="shared" si="3"/>
        <v>0.78848027277155386</v>
      </c>
      <c r="R32" s="111">
        <f t="shared" si="3"/>
        <v>0.79164318788739985</v>
      </c>
      <c r="S32" s="111">
        <f t="shared" si="3"/>
        <v>0.79755977323145177</v>
      </c>
      <c r="T32" s="111">
        <f t="shared" si="3"/>
        <v>0.79485634904048286</v>
      </c>
      <c r="U32" s="111">
        <f t="shared" si="3"/>
        <v>0.79045083118564574</v>
      </c>
      <c r="V32" s="111">
        <f t="shared" si="3"/>
        <v>0.78457488748984072</v>
      </c>
      <c r="W32" s="111">
        <f>W9/W8</f>
        <v>0.78443164187003112</v>
      </c>
      <c r="X32" s="111">
        <f>X9/X8</f>
        <v>0.77963883800052347</v>
      </c>
    </row>
    <row r="33" spans="1:24" ht="18" customHeight="1">
      <c r="A33" s="28" t="s">
        <v>63</v>
      </c>
      <c r="B33" s="111">
        <f t="shared" ref="B33:V33" si="4">B10/B8</f>
        <v>5.2634823754257792E-2</v>
      </c>
      <c r="C33" s="111">
        <f t="shared" si="4"/>
        <v>7.5552302567702803E-2</v>
      </c>
      <c r="D33" s="111">
        <f t="shared" si="4"/>
        <v>0.10439520837237462</v>
      </c>
      <c r="E33" s="111">
        <f t="shared" si="4"/>
        <v>0.12597873741123081</v>
      </c>
      <c r="F33" s="111">
        <f t="shared" si="4"/>
        <v>0.13235334866579845</v>
      </c>
      <c r="G33" s="111">
        <f t="shared" si="4"/>
        <v>0.15841769778777653</v>
      </c>
      <c r="H33" s="111">
        <f t="shared" si="4"/>
        <v>0.18437552302601934</v>
      </c>
      <c r="I33" s="111">
        <f t="shared" si="4"/>
        <v>0.20396096297956035</v>
      </c>
      <c r="J33" s="111">
        <f t="shared" si="4"/>
        <v>0.2304128806373629</v>
      </c>
      <c r="K33" s="111">
        <f t="shared" si="4"/>
        <v>0.23820116281806841</v>
      </c>
      <c r="L33" s="111">
        <f t="shared" si="4"/>
        <v>0.23956703335490323</v>
      </c>
      <c r="M33" s="111">
        <f t="shared" si="4"/>
        <v>0.24178420227820269</v>
      </c>
      <c r="N33" s="111">
        <f t="shared" si="4"/>
        <v>0.24569236867262001</v>
      </c>
      <c r="O33" s="111">
        <f t="shared" si="4"/>
        <v>0.24192225684762997</v>
      </c>
      <c r="P33" s="111">
        <f t="shared" si="4"/>
        <v>0.21841500302480338</v>
      </c>
      <c r="Q33" s="111">
        <f t="shared" si="4"/>
        <v>0.21151972722844617</v>
      </c>
      <c r="R33" s="111">
        <f t="shared" si="4"/>
        <v>0.20835681211260015</v>
      </c>
      <c r="S33" s="111">
        <f t="shared" si="4"/>
        <v>0.2024402267685482</v>
      </c>
      <c r="T33" s="111">
        <f t="shared" si="4"/>
        <v>0.20514365095951712</v>
      </c>
      <c r="U33" s="111">
        <f t="shared" si="4"/>
        <v>0.20954916881435429</v>
      </c>
      <c r="V33" s="111">
        <f t="shared" si="4"/>
        <v>0.21542511251015928</v>
      </c>
      <c r="W33" s="111">
        <f>W10/W8</f>
        <v>0.21556835812996886</v>
      </c>
      <c r="X33" s="111">
        <f>X10/X8</f>
        <v>0.22036116199947658</v>
      </c>
    </row>
    <row r="34" spans="1:24" ht="18" customHeight="1">
      <c r="A34" s="30" t="s">
        <v>38</v>
      </c>
      <c r="B34" s="41">
        <f t="shared" ref="B34:V34" si="5">SUM(B32:B33)</f>
        <v>1</v>
      </c>
      <c r="C34" s="41">
        <f t="shared" si="5"/>
        <v>1</v>
      </c>
      <c r="D34" s="41">
        <f t="shared" si="5"/>
        <v>1</v>
      </c>
      <c r="E34" s="41">
        <f t="shared" si="5"/>
        <v>1</v>
      </c>
      <c r="F34" s="41">
        <f t="shared" si="5"/>
        <v>1</v>
      </c>
      <c r="G34" s="41">
        <f t="shared" si="5"/>
        <v>1</v>
      </c>
      <c r="H34" s="41">
        <f t="shared" si="5"/>
        <v>1</v>
      </c>
      <c r="I34" s="41">
        <f t="shared" si="5"/>
        <v>1</v>
      </c>
      <c r="J34" s="41">
        <f t="shared" si="5"/>
        <v>1</v>
      </c>
      <c r="K34" s="41">
        <f t="shared" si="5"/>
        <v>1</v>
      </c>
      <c r="L34" s="41">
        <f t="shared" si="5"/>
        <v>1</v>
      </c>
      <c r="M34" s="41">
        <f t="shared" si="5"/>
        <v>1</v>
      </c>
      <c r="N34" s="41">
        <f t="shared" si="5"/>
        <v>1</v>
      </c>
      <c r="O34" s="41">
        <f t="shared" si="5"/>
        <v>1</v>
      </c>
      <c r="P34" s="41">
        <f t="shared" si="5"/>
        <v>1</v>
      </c>
      <c r="Q34" s="41">
        <f t="shared" si="5"/>
        <v>1</v>
      </c>
      <c r="R34" s="41">
        <f t="shared" si="5"/>
        <v>1</v>
      </c>
      <c r="S34" s="41">
        <f t="shared" si="5"/>
        <v>1</v>
      </c>
      <c r="T34" s="41">
        <f t="shared" si="5"/>
        <v>1</v>
      </c>
      <c r="U34" s="41">
        <f t="shared" si="5"/>
        <v>1</v>
      </c>
      <c r="V34" s="41">
        <f t="shared" si="5"/>
        <v>1</v>
      </c>
      <c r="W34" s="41">
        <f>SUM(W32:W33)</f>
        <v>1</v>
      </c>
      <c r="X34" s="41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82" t="s">
        <v>48</v>
      </c>
      <c r="B38" s="81">
        <v>2000</v>
      </c>
      <c r="C38" s="81">
        <v>2001</v>
      </c>
      <c r="D38" s="81">
        <v>2002</v>
      </c>
      <c r="E38" s="81">
        <v>2003</v>
      </c>
      <c r="F38" s="81">
        <v>2004</v>
      </c>
      <c r="G38" s="81">
        <v>2005</v>
      </c>
      <c r="H38" s="81">
        <v>2006</v>
      </c>
      <c r="I38" s="81">
        <v>2007</v>
      </c>
      <c r="J38" s="81">
        <v>2008</v>
      </c>
      <c r="K38" s="81">
        <v>2009</v>
      </c>
      <c r="L38" s="81">
        <v>2010</v>
      </c>
      <c r="M38" s="81">
        <v>2011</v>
      </c>
      <c r="N38" s="81">
        <v>2012</v>
      </c>
      <c r="O38" s="81">
        <v>2013</v>
      </c>
      <c r="P38" s="81">
        <v>2014</v>
      </c>
      <c r="Q38" s="81">
        <v>2015</v>
      </c>
      <c r="R38" s="81">
        <v>2016</v>
      </c>
      <c r="S38" s="81">
        <v>2017</v>
      </c>
      <c r="T38" s="81">
        <v>2018</v>
      </c>
      <c r="U38" s="81">
        <v>2019</v>
      </c>
      <c r="V38" s="81">
        <v>2020</v>
      </c>
      <c r="W38" s="81">
        <v>2021</v>
      </c>
      <c r="X38" s="81">
        <v>2022</v>
      </c>
    </row>
    <row r="39" spans="1:24" ht="18" customHeight="1">
      <c r="A39" s="36" t="s">
        <v>62</v>
      </c>
      <c r="B39" s="111">
        <f t="shared" ref="B39:V39" si="6">B16/B15</f>
        <v>0.94081975370070903</v>
      </c>
      <c r="C39" s="111">
        <f t="shared" si="6"/>
        <v>0.9116151038238286</v>
      </c>
      <c r="D39" s="111">
        <f t="shared" si="6"/>
        <v>0.87794948249663118</v>
      </c>
      <c r="E39" s="111">
        <f t="shared" si="6"/>
        <v>0.85622204317506179</v>
      </c>
      <c r="F39" s="111">
        <f t="shared" si="6"/>
        <v>0.85347561143739492</v>
      </c>
      <c r="G39" s="111">
        <f t="shared" si="6"/>
        <v>0.82600494168282901</v>
      </c>
      <c r="H39" s="111">
        <f t="shared" si="6"/>
        <v>0.79784311730593138</v>
      </c>
      <c r="I39" s="111">
        <f t="shared" si="6"/>
        <v>0.77875670620662496</v>
      </c>
      <c r="J39" s="111">
        <f t="shared" si="6"/>
        <v>0.75222485735083477</v>
      </c>
      <c r="K39" s="111">
        <f t="shared" si="6"/>
        <v>0.74418119436201779</v>
      </c>
      <c r="L39" s="111">
        <f t="shared" si="6"/>
        <v>0.7454908888062477</v>
      </c>
      <c r="M39" s="111">
        <f t="shared" si="6"/>
        <v>0.74506716072255674</v>
      </c>
      <c r="N39" s="111">
        <f t="shared" si="6"/>
        <v>0.7416485699764358</v>
      </c>
      <c r="O39" s="111">
        <f t="shared" si="6"/>
        <v>0.74697223774920818</v>
      </c>
      <c r="P39" s="111">
        <f t="shared" si="6"/>
        <v>0.77259327276242029</v>
      </c>
      <c r="Q39" s="111">
        <f t="shared" si="6"/>
        <v>0.78108555837068794</v>
      </c>
      <c r="R39" s="111">
        <f t="shared" si="6"/>
        <v>0.78499080318822811</v>
      </c>
      <c r="S39" s="111">
        <f t="shared" si="6"/>
        <v>0.79182302982421493</v>
      </c>
      <c r="T39" s="111">
        <f t="shared" si="6"/>
        <v>0.78919238442402895</v>
      </c>
      <c r="U39" s="111">
        <f t="shared" si="6"/>
        <v>0.78420448158737144</v>
      </c>
      <c r="V39" s="111">
        <f t="shared" si="6"/>
        <v>0.7782574949063743</v>
      </c>
      <c r="W39" s="111">
        <f>W16/W15</f>
        <v>0.77709714615162873</v>
      </c>
      <c r="X39" s="111">
        <f>X16/X15</f>
        <v>0.77209833103513859</v>
      </c>
    </row>
    <row r="40" spans="1:24" ht="18" customHeight="1">
      <c r="A40" s="28" t="s">
        <v>63</v>
      </c>
      <c r="B40" s="111">
        <f t="shared" ref="B40:V40" si="7">B17/B15</f>
        <v>5.9180246299290959E-2</v>
      </c>
      <c r="C40" s="111">
        <f t="shared" si="7"/>
        <v>8.8384896176171387E-2</v>
      </c>
      <c r="D40" s="111">
        <f t="shared" si="7"/>
        <v>0.12205051750336879</v>
      </c>
      <c r="E40" s="111">
        <f t="shared" si="7"/>
        <v>0.14377795682493819</v>
      </c>
      <c r="F40" s="111">
        <f t="shared" si="7"/>
        <v>0.14652438856260513</v>
      </c>
      <c r="G40" s="111">
        <f t="shared" si="7"/>
        <v>0.17399505831717102</v>
      </c>
      <c r="H40" s="111">
        <f t="shared" si="7"/>
        <v>0.20215688269406856</v>
      </c>
      <c r="I40" s="111">
        <f t="shared" si="7"/>
        <v>0.22124329379337501</v>
      </c>
      <c r="J40" s="111">
        <f t="shared" si="7"/>
        <v>0.24777514264916523</v>
      </c>
      <c r="K40" s="111">
        <f t="shared" si="7"/>
        <v>0.25581880563798221</v>
      </c>
      <c r="L40" s="111">
        <f t="shared" si="7"/>
        <v>0.2545091111937523</v>
      </c>
      <c r="M40" s="111">
        <f t="shared" si="7"/>
        <v>0.25493283927744326</v>
      </c>
      <c r="N40" s="111">
        <f t="shared" si="7"/>
        <v>0.2583514300235642</v>
      </c>
      <c r="O40" s="111">
        <f t="shared" si="7"/>
        <v>0.25302776225079188</v>
      </c>
      <c r="P40" s="111">
        <f t="shared" si="7"/>
        <v>0.22740672723757974</v>
      </c>
      <c r="Q40" s="111">
        <f t="shared" si="7"/>
        <v>0.21891444162931203</v>
      </c>
      <c r="R40" s="111">
        <f t="shared" si="7"/>
        <v>0.21500919681177191</v>
      </c>
      <c r="S40" s="111">
        <f t="shared" si="7"/>
        <v>0.2081769701757851</v>
      </c>
      <c r="T40" s="111">
        <f t="shared" si="7"/>
        <v>0.21080761557597102</v>
      </c>
      <c r="U40" s="111">
        <f t="shared" si="7"/>
        <v>0.21579551841262859</v>
      </c>
      <c r="V40" s="111">
        <f t="shared" si="7"/>
        <v>0.2217425050936257</v>
      </c>
      <c r="W40" s="111">
        <f>W17/W15</f>
        <v>0.2229028538483713</v>
      </c>
      <c r="X40" s="111">
        <f>X17/X15</f>
        <v>0.22790166896486139</v>
      </c>
    </row>
    <row r="41" spans="1:24" ht="18" customHeight="1">
      <c r="A41" s="30" t="s">
        <v>38</v>
      </c>
      <c r="B41" s="41">
        <f t="shared" ref="B41:V41" si="8">SUM(B39:B40)</f>
        <v>1</v>
      </c>
      <c r="C41" s="41">
        <f t="shared" si="8"/>
        <v>1</v>
      </c>
      <c r="D41" s="41">
        <f t="shared" si="8"/>
        <v>1</v>
      </c>
      <c r="E41" s="41">
        <f t="shared" si="8"/>
        <v>1</v>
      </c>
      <c r="F41" s="41">
        <f t="shared" si="8"/>
        <v>1</v>
      </c>
      <c r="G41" s="41">
        <f t="shared" si="8"/>
        <v>1</v>
      </c>
      <c r="H41" s="41">
        <f t="shared" si="8"/>
        <v>1</v>
      </c>
      <c r="I41" s="41">
        <f t="shared" si="8"/>
        <v>1</v>
      </c>
      <c r="J41" s="41">
        <f t="shared" si="8"/>
        <v>1</v>
      </c>
      <c r="K41" s="41">
        <f t="shared" si="8"/>
        <v>1</v>
      </c>
      <c r="L41" s="41">
        <f t="shared" si="8"/>
        <v>1</v>
      </c>
      <c r="M41" s="41">
        <f t="shared" si="8"/>
        <v>1</v>
      </c>
      <c r="N41" s="41">
        <f t="shared" si="8"/>
        <v>1</v>
      </c>
      <c r="O41" s="41">
        <f t="shared" si="8"/>
        <v>1</v>
      </c>
      <c r="P41" s="41">
        <f t="shared" si="8"/>
        <v>1</v>
      </c>
      <c r="Q41" s="41">
        <f t="shared" si="8"/>
        <v>1</v>
      </c>
      <c r="R41" s="41">
        <f t="shared" si="8"/>
        <v>1</v>
      </c>
      <c r="S41" s="41">
        <f t="shared" si="8"/>
        <v>1</v>
      </c>
      <c r="T41" s="41">
        <f t="shared" si="8"/>
        <v>1</v>
      </c>
      <c r="U41" s="41">
        <f t="shared" si="8"/>
        <v>1</v>
      </c>
      <c r="V41" s="41">
        <f t="shared" si="8"/>
        <v>1</v>
      </c>
      <c r="W41" s="41">
        <f>SUM(W39:W40)</f>
        <v>1</v>
      </c>
      <c r="X41" s="41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82" t="s">
        <v>49</v>
      </c>
      <c r="B45" s="81">
        <v>2000</v>
      </c>
      <c r="C45" s="81">
        <v>2001</v>
      </c>
      <c r="D45" s="81">
        <v>2002</v>
      </c>
      <c r="E45" s="81">
        <v>2003</v>
      </c>
      <c r="F45" s="81">
        <v>2004</v>
      </c>
      <c r="G45" s="81">
        <v>2005</v>
      </c>
      <c r="H45" s="81">
        <v>2006</v>
      </c>
      <c r="I45" s="81">
        <v>2007</v>
      </c>
      <c r="J45" s="81">
        <v>2008</v>
      </c>
      <c r="K45" s="81">
        <v>2009</v>
      </c>
      <c r="L45" s="81">
        <v>2010</v>
      </c>
      <c r="M45" s="81">
        <v>2011</v>
      </c>
      <c r="N45" s="81">
        <v>2012</v>
      </c>
      <c r="O45" s="81">
        <v>2013</v>
      </c>
      <c r="P45" s="81">
        <v>2014</v>
      </c>
      <c r="Q45" s="81">
        <v>2015</v>
      </c>
      <c r="R45" s="81">
        <v>2016</v>
      </c>
      <c r="S45" s="81">
        <v>2017</v>
      </c>
      <c r="T45" s="81">
        <v>2018</v>
      </c>
      <c r="U45" s="81">
        <v>2019</v>
      </c>
      <c r="V45" s="81">
        <v>2020</v>
      </c>
      <c r="W45" s="81">
        <v>2021</v>
      </c>
      <c r="X45" s="81">
        <v>2022</v>
      </c>
    </row>
    <row r="46" spans="1:24" ht="18" customHeight="1">
      <c r="A46" s="36" t="s">
        <v>62</v>
      </c>
      <c r="B46" s="113">
        <f t="shared" ref="B46:V46" si="9">B23/B22</f>
        <v>0.95379679144385032</v>
      </c>
      <c r="C46" s="113">
        <f t="shared" si="9"/>
        <v>0.93724086502609993</v>
      </c>
      <c r="D46" s="113">
        <f t="shared" si="9"/>
        <v>0.91345819320422128</v>
      </c>
      <c r="E46" s="113">
        <f t="shared" si="9"/>
        <v>0.89211864406779662</v>
      </c>
      <c r="F46" s="113">
        <f t="shared" si="9"/>
        <v>0.88195817437553958</v>
      </c>
      <c r="G46" s="113">
        <f t="shared" si="9"/>
        <v>0.85741285741285744</v>
      </c>
      <c r="H46" s="113">
        <f t="shared" si="9"/>
        <v>0.83385040540188227</v>
      </c>
      <c r="I46" s="113">
        <f t="shared" si="9"/>
        <v>0.81372795969773304</v>
      </c>
      <c r="J46" s="113">
        <f t="shared" si="9"/>
        <v>0.78745408853663257</v>
      </c>
      <c r="K46" s="113">
        <f t="shared" si="9"/>
        <v>0.77996653119770498</v>
      </c>
      <c r="L46" s="113">
        <f t="shared" si="9"/>
        <v>0.77574992256558095</v>
      </c>
      <c r="M46" s="113">
        <f t="shared" si="9"/>
        <v>0.77162973113452726</v>
      </c>
      <c r="N46" s="113">
        <f t="shared" si="9"/>
        <v>0.76720323825661296</v>
      </c>
      <c r="O46" s="113">
        <f t="shared" si="9"/>
        <v>0.76931780679835937</v>
      </c>
      <c r="P46" s="113">
        <f t="shared" si="9"/>
        <v>0.79060243299568655</v>
      </c>
      <c r="Q46" s="113">
        <f t="shared" si="9"/>
        <v>0.79587066614725366</v>
      </c>
      <c r="R46" s="113">
        <f t="shared" si="9"/>
        <v>0.79828189627744195</v>
      </c>
      <c r="S46" s="113">
        <f t="shared" si="9"/>
        <v>0.80327788168126779</v>
      </c>
      <c r="T46" s="113">
        <f t="shared" si="9"/>
        <v>0.80050071179618087</v>
      </c>
      <c r="U46" s="113">
        <f t="shared" si="9"/>
        <v>0.79669336719742112</v>
      </c>
      <c r="V46" s="113">
        <f t="shared" si="9"/>
        <v>0.79089519279768983</v>
      </c>
      <c r="W46" s="113">
        <f>W23/W22</f>
        <v>0.79178610140912919</v>
      </c>
      <c r="X46" s="113">
        <f>X23/X22</f>
        <v>0.78719047619047622</v>
      </c>
    </row>
    <row r="47" spans="1:24" ht="18" customHeight="1">
      <c r="A47" s="28" t="s">
        <v>63</v>
      </c>
      <c r="B47" s="111">
        <f t="shared" ref="B47:V47" si="10">B24/B22</f>
        <v>4.6203208556149733E-2</v>
      </c>
      <c r="C47" s="111">
        <f t="shared" si="10"/>
        <v>6.275913497390008E-2</v>
      </c>
      <c r="D47" s="111">
        <f t="shared" si="10"/>
        <v>8.6541806795778733E-2</v>
      </c>
      <c r="E47" s="111">
        <f t="shared" si="10"/>
        <v>0.1078813559322034</v>
      </c>
      <c r="F47" s="111">
        <f t="shared" si="10"/>
        <v>0.11804182562446047</v>
      </c>
      <c r="G47" s="111">
        <f t="shared" si="10"/>
        <v>0.14258714258714258</v>
      </c>
      <c r="H47" s="111">
        <f t="shared" si="10"/>
        <v>0.16614959459811768</v>
      </c>
      <c r="I47" s="111">
        <f t="shared" si="10"/>
        <v>0.18627204030226699</v>
      </c>
      <c r="J47" s="111">
        <f t="shared" si="10"/>
        <v>0.21254591146336749</v>
      </c>
      <c r="K47" s="111">
        <f t="shared" si="10"/>
        <v>0.22003346880229499</v>
      </c>
      <c r="L47" s="111">
        <f t="shared" si="10"/>
        <v>0.22425007743441899</v>
      </c>
      <c r="M47" s="111">
        <f t="shared" si="10"/>
        <v>0.22837026886547276</v>
      </c>
      <c r="N47" s="111">
        <f t="shared" si="10"/>
        <v>0.23279676174338698</v>
      </c>
      <c r="O47" s="111">
        <f t="shared" si="10"/>
        <v>0.23068219320164066</v>
      </c>
      <c r="P47" s="111">
        <f t="shared" si="10"/>
        <v>0.20939756700431347</v>
      </c>
      <c r="Q47" s="111">
        <f t="shared" si="10"/>
        <v>0.2041293338527464</v>
      </c>
      <c r="R47" s="111">
        <f t="shared" si="10"/>
        <v>0.20171810372255808</v>
      </c>
      <c r="S47" s="111">
        <f t="shared" si="10"/>
        <v>0.19672211831873215</v>
      </c>
      <c r="T47" s="111">
        <f t="shared" si="10"/>
        <v>0.19949928820381915</v>
      </c>
      <c r="U47" s="111">
        <f t="shared" si="10"/>
        <v>0.20330663280257888</v>
      </c>
      <c r="V47" s="111">
        <f t="shared" si="10"/>
        <v>0.20910480720231017</v>
      </c>
      <c r="W47" s="111">
        <f>W24/W22</f>
        <v>0.20821389859087078</v>
      </c>
      <c r="X47" s="111">
        <f>X24/X22</f>
        <v>0.21280952380952381</v>
      </c>
    </row>
    <row r="48" spans="1:24" ht="18" customHeight="1">
      <c r="A48" s="30" t="s">
        <v>38</v>
      </c>
      <c r="B48" s="41">
        <f t="shared" ref="B48:V48" si="11">SUM(B46:B47)</f>
        <v>1</v>
      </c>
      <c r="C48" s="41">
        <f t="shared" si="11"/>
        <v>1</v>
      </c>
      <c r="D48" s="41">
        <f t="shared" si="11"/>
        <v>1</v>
      </c>
      <c r="E48" s="41">
        <f t="shared" si="11"/>
        <v>1</v>
      </c>
      <c r="F48" s="41">
        <f t="shared" si="11"/>
        <v>1</v>
      </c>
      <c r="G48" s="41">
        <f t="shared" si="11"/>
        <v>1</v>
      </c>
      <c r="H48" s="41">
        <f t="shared" si="11"/>
        <v>1</v>
      </c>
      <c r="I48" s="41">
        <f t="shared" si="11"/>
        <v>1</v>
      </c>
      <c r="J48" s="41">
        <f t="shared" si="11"/>
        <v>1</v>
      </c>
      <c r="K48" s="41">
        <f t="shared" si="11"/>
        <v>1</v>
      </c>
      <c r="L48" s="41">
        <f t="shared" si="11"/>
        <v>1</v>
      </c>
      <c r="M48" s="41">
        <f t="shared" si="11"/>
        <v>1</v>
      </c>
      <c r="N48" s="41">
        <f t="shared" si="11"/>
        <v>1</v>
      </c>
      <c r="O48" s="41">
        <f t="shared" si="11"/>
        <v>1</v>
      </c>
      <c r="P48" s="41">
        <f t="shared" si="11"/>
        <v>1</v>
      </c>
      <c r="Q48" s="41">
        <f t="shared" si="11"/>
        <v>1</v>
      </c>
      <c r="R48" s="41">
        <f t="shared" si="11"/>
        <v>1</v>
      </c>
      <c r="S48" s="41">
        <f t="shared" si="11"/>
        <v>1</v>
      </c>
      <c r="T48" s="41">
        <f t="shared" si="11"/>
        <v>1</v>
      </c>
      <c r="U48" s="41">
        <f t="shared" si="11"/>
        <v>1</v>
      </c>
      <c r="V48" s="41">
        <f t="shared" si="11"/>
        <v>1</v>
      </c>
      <c r="W48" s="41">
        <f>SUM(W46:W47)</f>
        <v>1</v>
      </c>
      <c r="X48" s="41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65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81">
        <v>2000</v>
      </c>
      <c r="C55" s="81">
        <v>2001</v>
      </c>
      <c r="D55" s="81">
        <v>2002</v>
      </c>
      <c r="E55" s="81">
        <v>2003</v>
      </c>
      <c r="F55" s="81">
        <v>2004</v>
      </c>
      <c r="G55" s="81">
        <v>2005</v>
      </c>
      <c r="H55" s="81">
        <v>2006</v>
      </c>
      <c r="I55" s="81">
        <v>2007</v>
      </c>
      <c r="J55" s="81">
        <v>2008</v>
      </c>
      <c r="K55" s="81">
        <v>2009</v>
      </c>
      <c r="L55" s="81">
        <v>2010</v>
      </c>
      <c r="M55" s="81">
        <v>2011</v>
      </c>
      <c r="N55" s="81">
        <v>2012</v>
      </c>
      <c r="O55" s="81">
        <v>2013</v>
      </c>
      <c r="P55" s="81">
        <v>2014</v>
      </c>
      <c r="Q55" s="81">
        <v>2015</v>
      </c>
      <c r="R55" s="81">
        <v>2016</v>
      </c>
      <c r="S55" s="81">
        <v>2017</v>
      </c>
      <c r="T55" s="81">
        <v>2018</v>
      </c>
      <c r="U55" s="81">
        <v>2019</v>
      </c>
      <c r="V55" s="81">
        <v>2020</v>
      </c>
      <c r="W55" s="81">
        <v>2021</v>
      </c>
      <c r="X55" s="81">
        <v>2022</v>
      </c>
    </row>
    <row r="56" spans="1:24" ht="18" customHeight="1">
      <c r="A56" s="90" t="s">
        <v>38</v>
      </c>
      <c r="B56" s="42">
        <f t="shared" ref="B56:X56" si="12">B10</f>
        <v>3415</v>
      </c>
      <c r="C56" s="42">
        <f t="shared" si="12"/>
        <v>5058</v>
      </c>
      <c r="D56" s="42">
        <f t="shared" si="12"/>
        <v>7242</v>
      </c>
      <c r="E56" s="42">
        <f t="shared" si="12"/>
        <v>8994</v>
      </c>
      <c r="F56" s="42">
        <f t="shared" si="12"/>
        <v>9553</v>
      </c>
      <c r="G56" s="42">
        <f t="shared" si="12"/>
        <v>11830</v>
      </c>
      <c r="H56" s="42">
        <f t="shared" si="12"/>
        <v>14321</v>
      </c>
      <c r="I56" s="42">
        <f t="shared" si="12"/>
        <v>16385</v>
      </c>
      <c r="J56" s="42">
        <f t="shared" si="12"/>
        <v>19348</v>
      </c>
      <c r="K56" s="42">
        <f t="shared" si="12"/>
        <v>20239</v>
      </c>
      <c r="L56" s="42">
        <f t="shared" si="12"/>
        <v>20362</v>
      </c>
      <c r="M56" s="42">
        <f t="shared" si="12"/>
        <v>20674</v>
      </c>
      <c r="N56" s="42">
        <f t="shared" si="12"/>
        <v>21075</v>
      </c>
      <c r="O56" s="42">
        <f t="shared" si="12"/>
        <v>20650</v>
      </c>
      <c r="P56" s="42">
        <f t="shared" si="12"/>
        <v>18052</v>
      </c>
      <c r="Q56" s="42">
        <f t="shared" si="12"/>
        <v>17370</v>
      </c>
      <c r="R56" s="42">
        <f t="shared" si="12"/>
        <v>17009</v>
      </c>
      <c r="S56" s="42">
        <f t="shared" si="12"/>
        <v>16426</v>
      </c>
      <c r="T56" s="42">
        <f t="shared" si="12"/>
        <v>16687</v>
      </c>
      <c r="U56" s="42">
        <f t="shared" si="12"/>
        <v>17156</v>
      </c>
      <c r="V56" s="42">
        <f t="shared" si="12"/>
        <v>17759</v>
      </c>
      <c r="W56" s="42">
        <f t="shared" si="12"/>
        <v>17923</v>
      </c>
      <c r="X56" s="42">
        <f t="shared" si="12"/>
        <v>18524</v>
      </c>
    </row>
    <row r="57" spans="1:24" ht="18" customHeight="1">
      <c r="A57" s="46" t="s">
        <v>66</v>
      </c>
      <c r="B57" s="38">
        <f t="shared" ref="B57:X57" si="13">B17</f>
        <v>1903</v>
      </c>
      <c r="C57" s="38">
        <f t="shared" si="13"/>
        <v>2954</v>
      </c>
      <c r="D57" s="38">
        <f t="shared" si="13"/>
        <v>4257</v>
      </c>
      <c r="E57" s="38">
        <f t="shared" si="13"/>
        <v>5175</v>
      </c>
      <c r="F57" s="38">
        <f t="shared" si="13"/>
        <v>5314</v>
      </c>
      <c r="G57" s="38">
        <f t="shared" si="13"/>
        <v>6549</v>
      </c>
      <c r="H57" s="38">
        <f t="shared" si="13"/>
        <v>7948</v>
      </c>
      <c r="I57" s="38">
        <f t="shared" si="13"/>
        <v>8990</v>
      </c>
      <c r="J57" s="38">
        <f t="shared" si="13"/>
        <v>10552</v>
      </c>
      <c r="K57" s="38">
        <f t="shared" si="13"/>
        <v>11035</v>
      </c>
      <c r="L57" s="38">
        <f t="shared" si="13"/>
        <v>10950</v>
      </c>
      <c r="M57" s="38">
        <f t="shared" si="13"/>
        <v>11008</v>
      </c>
      <c r="N57" s="38">
        <f t="shared" si="13"/>
        <v>11183</v>
      </c>
      <c r="O57" s="38">
        <f t="shared" si="13"/>
        <v>10864</v>
      </c>
      <c r="P57" s="38">
        <f t="shared" si="13"/>
        <v>9411</v>
      </c>
      <c r="Q57" s="38">
        <f t="shared" si="13"/>
        <v>8986</v>
      </c>
      <c r="R57" s="38">
        <f t="shared" si="13"/>
        <v>8767</v>
      </c>
      <c r="S57" s="38">
        <f t="shared" si="13"/>
        <v>8432</v>
      </c>
      <c r="T57" s="38">
        <f t="shared" si="13"/>
        <v>8559</v>
      </c>
      <c r="U57" s="38">
        <f t="shared" si="13"/>
        <v>8831</v>
      </c>
      <c r="V57" s="38">
        <f t="shared" si="13"/>
        <v>9142</v>
      </c>
      <c r="W57" s="38">
        <f t="shared" si="13"/>
        <v>9279</v>
      </c>
      <c r="X57" s="38">
        <f t="shared" si="13"/>
        <v>9586</v>
      </c>
    </row>
    <row r="58" spans="1:24" ht="18" customHeight="1">
      <c r="A58" s="48" t="s">
        <v>67</v>
      </c>
      <c r="B58" s="39">
        <f t="shared" ref="B58:X58" si="14">B24</f>
        <v>1512</v>
      </c>
      <c r="C58" s="39">
        <f t="shared" si="14"/>
        <v>2104</v>
      </c>
      <c r="D58" s="39">
        <f t="shared" si="14"/>
        <v>2985</v>
      </c>
      <c r="E58" s="39">
        <f t="shared" si="14"/>
        <v>3819</v>
      </c>
      <c r="F58" s="39">
        <f t="shared" si="14"/>
        <v>4239</v>
      </c>
      <c r="G58" s="39">
        <f t="shared" si="14"/>
        <v>5281</v>
      </c>
      <c r="H58" s="39">
        <f t="shared" si="14"/>
        <v>6373</v>
      </c>
      <c r="I58" s="39">
        <f t="shared" si="14"/>
        <v>7395</v>
      </c>
      <c r="J58" s="39">
        <f t="shared" si="14"/>
        <v>8796</v>
      </c>
      <c r="K58" s="39">
        <f t="shared" si="14"/>
        <v>9204</v>
      </c>
      <c r="L58" s="39">
        <f t="shared" si="14"/>
        <v>9412</v>
      </c>
      <c r="M58" s="39">
        <f t="shared" si="14"/>
        <v>9666</v>
      </c>
      <c r="N58" s="39">
        <f t="shared" si="14"/>
        <v>9892</v>
      </c>
      <c r="O58" s="39">
        <f t="shared" si="14"/>
        <v>9786</v>
      </c>
      <c r="P58" s="39">
        <f t="shared" si="14"/>
        <v>8641</v>
      </c>
      <c r="Q58" s="39">
        <f t="shared" si="14"/>
        <v>8384</v>
      </c>
      <c r="R58" s="39">
        <f t="shared" si="14"/>
        <v>8242</v>
      </c>
      <c r="S58" s="39">
        <f t="shared" si="14"/>
        <v>7994</v>
      </c>
      <c r="T58" s="39">
        <f t="shared" si="14"/>
        <v>8128</v>
      </c>
      <c r="U58" s="39">
        <f t="shared" si="14"/>
        <v>8325</v>
      </c>
      <c r="V58" s="39">
        <f t="shared" si="14"/>
        <v>8617</v>
      </c>
      <c r="W58" s="39">
        <f t="shared" si="14"/>
        <v>8644</v>
      </c>
      <c r="X58" s="39">
        <f t="shared" si="14"/>
        <v>8938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81">
        <v>2000</v>
      </c>
      <c r="C62" s="81">
        <v>2001</v>
      </c>
      <c r="D62" s="81">
        <v>2002</v>
      </c>
      <c r="E62" s="81">
        <v>2003</v>
      </c>
      <c r="F62" s="81">
        <v>2004</v>
      </c>
      <c r="G62" s="81">
        <v>2005</v>
      </c>
      <c r="H62" s="81">
        <v>2006</v>
      </c>
      <c r="I62" s="81">
        <v>2007</v>
      </c>
      <c r="J62" s="81">
        <v>2008</v>
      </c>
      <c r="K62" s="81">
        <v>2009</v>
      </c>
      <c r="L62" s="81">
        <v>2010</v>
      </c>
      <c r="M62" s="81">
        <v>2011</v>
      </c>
      <c r="N62" s="81">
        <v>2012</v>
      </c>
      <c r="O62" s="81">
        <v>2013</v>
      </c>
      <c r="P62" s="81">
        <v>2014</v>
      </c>
      <c r="Q62" s="81">
        <v>2015</v>
      </c>
      <c r="R62" s="81">
        <v>2016</v>
      </c>
      <c r="S62" s="81">
        <v>2017</v>
      </c>
      <c r="T62" s="81">
        <v>2018</v>
      </c>
      <c r="U62" s="81">
        <v>2019</v>
      </c>
      <c r="V62" s="81">
        <v>2020</v>
      </c>
      <c r="W62" s="81">
        <v>2021</v>
      </c>
      <c r="X62" s="81">
        <v>2022</v>
      </c>
    </row>
    <row r="63" spans="1:24" ht="18" customHeight="1">
      <c r="A63" s="91" t="s">
        <v>66</v>
      </c>
      <c r="B63" s="49">
        <f t="shared" ref="B63:V63" si="15">B57/B56</f>
        <v>0.55724743777452412</v>
      </c>
      <c r="C63" s="49">
        <f t="shared" si="15"/>
        <v>0.58402530644523531</v>
      </c>
      <c r="D63" s="49">
        <f t="shared" si="15"/>
        <v>0.58782104391052192</v>
      </c>
      <c r="E63" s="49">
        <f t="shared" si="15"/>
        <v>0.57538358905937292</v>
      </c>
      <c r="F63" s="49">
        <f t="shared" si="15"/>
        <v>0.55626504762901707</v>
      </c>
      <c r="G63" s="49">
        <f t="shared" si="15"/>
        <v>0.553592561284869</v>
      </c>
      <c r="H63" s="49">
        <f t="shared" si="15"/>
        <v>0.55498917673346837</v>
      </c>
      <c r="I63" s="49">
        <f t="shared" si="15"/>
        <v>0.54867256637168138</v>
      </c>
      <c r="J63" s="49">
        <f t="shared" si="15"/>
        <v>0.54537936737647297</v>
      </c>
      <c r="K63" s="49">
        <f t="shared" si="15"/>
        <v>0.54523444834230939</v>
      </c>
      <c r="L63" s="49">
        <f t="shared" si="15"/>
        <v>0.53776642765936544</v>
      </c>
      <c r="M63" s="49">
        <f t="shared" si="15"/>
        <v>0.53245622521040925</v>
      </c>
      <c r="N63" s="49">
        <f t="shared" si="15"/>
        <v>0.53062870699881381</v>
      </c>
      <c r="O63" s="49">
        <f t="shared" si="15"/>
        <v>0.52610169491525427</v>
      </c>
      <c r="P63" s="49">
        <f t="shared" si="15"/>
        <v>0.52132727675603807</v>
      </c>
      <c r="Q63" s="49">
        <f t="shared" si="15"/>
        <v>0.51732872769142202</v>
      </c>
      <c r="R63" s="49">
        <f t="shared" si="15"/>
        <v>0.51543300605561759</v>
      </c>
      <c r="S63" s="49">
        <f t="shared" si="15"/>
        <v>0.51333252161207843</v>
      </c>
      <c r="T63" s="49">
        <f t="shared" si="15"/>
        <v>0.51291424462156165</v>
      </c>
      <c r="U63" s="49">
        <f t="shared" si="15"/>
        <v>0.51474702727908606</v>
      </c>
      <c r="V63" s="49">
        <f t="shared" si="15"/>
        <v>0.51478123768230188</v>
      </c>
      <c r="W63" s="49">
        <f>W57/W56</f>
        <v>0.51771466830329749</v>
      </c>
      <c r="X63" s="49">
        <f>X57/X56</f>
        <v>0.51749082271647595</v>
      </c>
    </row>
    <row r="64" spans="1:24" ht="18" customHeight="1">
      <c r="A64" s="36" t="s">
        <v>67</v>
      </c>
      <c r="B64" s="25">
        <f t="shared" ref="B64:V64" si="16">B58/B56</f>
        <v>0.44275256222547582</v>
      </c>
      <c r="C64" s="25">
        <f t="shared" si="16"/>
        <v>0.41597469355476474</v>
      </c>
      <c r="D64" s="25">
        <f t="shared" si="16"/>
        <v>0.41217895608947802</v>
      </c>
      <c r="E64" s="25">
        <f t="shared" si="16"/>
        <v>0.42461641094062708</v>
      </c>
      <c r="F64" s="25">
        <f t="shared" si="16"/>
        <v>0.44373495237098293</v>
      </c>
      <c r="G64" s="25">
        <f t="shared" si="16"/>
        <v>0.446407438715131</v>
      </c>
      <c r="H64" s="25">
        <f t="shared" si="16"/>
        <v>0.44501082326653169</v>
      </c>
      <c r="I64" s="25">
        <f t="shared" si="16"/>
        <v>0.45132743362831856</v>
      </c>
      <c r="J64" s="25">
        <f t="shared" si="16"/>
        <v>0.45462063262352698</v>
      </c>
      <c r="K64" s="25">
        <f t="shared" si="16"/>
        <v>0.45476555165769061</v>
      </c>
      <c r="L64" s="25">
        <f t="shared" si="16"/>
        <v>0.4622335723406345</v>
      </c>
      <c r="M64" s="25">
        <f t="shared" si="16"/>
        <v>0.4675437747895908</v>
      </c>
      <c r="N64" s="25">
        <f t="shared" si="16"/>
        <v>0.46937129300118624</v>
      </c>
      <c r="O64" s="25">
        <f t="shared" si="16"/>
        <v>0.47389830508474579</v>
      </c>
      <c r="P64" s="25">
        <f t="shared" si="16"/>
        <v>0.47867272324396187</v>
      </c>
      <c r="Q64" s="25">
        <f t="shared" si="16"/>
        <v>0.48267127230857798</v>
      </c>
      <c r="R64" s="25">
        <f t="shared" si="16"/>
        <v>0.48456699394438241</v>
      </c>
      <c r="S64" s="25">
        <f t="shared" si="16"/>
        <v>0.48666747838792157</v>
      </c>
      <c r="T64" s="25">
        <f t="shared" si="16"/>
        <v>0.48708575537843829</v>
      </c>
      <c r="U64" s="25">
        <f t="shared" si="16"/>
        <v>0.48525297272091394</v>
      </c>
      <c r="V64" s="25">
        <f t="shared" si="16"/>
        <v>0.48521876231769806</v>
      </c>
      <c r="W64" s="25">
        <f>W58/W56</f>
        <v>0.48228533169670257</v>
      </c>
      <c r="X64" s="25">
        <f>X58/X56</f>
        <v>0.4825091772835241</v>
      </c>
    </row>
    <row r="65" spans="1:24" ht="18" customHeight="1">
      <c r="A65" s="89" t="s">
        <v>38</v>
      </c>
      <c r="B65" s="41">
        <f t="shared" ref="B65:V65" si="17">SUM(B63:B64)</f>
        <v>1</v>
      </c>
      <c r="C65" s="41">
        <f t="shared" si="17"/>
        <v>1</v>
      </c>
      <c r="D65" s="41">
        <f t="shared" si="17"/>
        <v>1</v>
      </c>
      <c r="E65" s="41">
        <f t="shared" si="17"/>
        <v>1</v>
      </c>
      <c r="F65" s="41">
        <f t="shared" si="17"/>
        <v>1</v>
      </c>
      <c r="G65" s="41">
        <f t="shared" si="17"/>
        <v>1</v>
      </c>
      <c r="H65" s="41">
        <f t="shared" si="17"/>
        <v>1</v>
      </c>
      <c r="I65" s="41">
        <f t="shared" si="17"/>
        <v>1</v>
      </c>
      <c r="J65" s="41">
        <f t="shared" si="17"/>
        <v>1</v>
      </c>
      <c r="K65" s="41">
        <f t="shared" si="17"/>
        <v>1</v>
      </c>
      <c r="L65" s="41">
        <f t="shared" si="17"/>
        <v>1</v>
      </c>
      <c r="M65" s="41">
        <f t="shared" si="17"/>
        <v>1</v>
      </c>
      <c r="N65" s="41">
        <f t="shared" si="17"/>
        <v>1</v>
      </c>
      <c r="O65" s="41">
        <f t="shared" si="17"/>
        <v>1</v>
      </c>
      <c r="P65" s="41">
        <f t="shared" si="17"/>
        <v>1</v>
      </c>
      <c r="Q65" s="41">
        <f t="shared" si="17"/>
        <v>1</v>
      </c>
      <c r="R65" s="41">
        <f t="shared" si="17"/>
        <v>1</v>
      </c>
      <c r="S65" s="41">
        <f t="shared" si="17"/>
        <v>1</v>
      </c>
      <c r="T65" s="41">
        <f t="shared" si="17"/>
        <v>1</v>
      </c>
      <c r="U65" s="41">
        <f t="shared" si="17"/>
        <v>1</v>
      </c>
      <c r="V65" s="41">
        <f t="shared" si="17"/>
        <v>1</v>
      </c>
      <c r="W65" s="41">
        <f>SUM(W63:W64)</f>
        <v>1</v>
      </c>
      <c r="X65" s="41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H27" sqref="H27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3" t="s">
        <v>0</v>
      </c>
      <c r="B1" s="43"/>
      <c r="C1" s="43"/>
    </row>
    <row r="2" spans="1:23" ht="30" customHeight="1">
      <c r="A2" s="44" t="s">
        <v>5</v>
      </c>
      <c r="B2" s="44"/>
      <c r="C2" s="44"/>
    </row>
    <row r="3" spans="1:23" ht="18" customHeight="1"/>
    <row r="4" spans="1:23" ht="18" customHeight="1"/>
    <row r="5" spans="1:23" ht="18" customHeight="1">
      <c r="A5" s="33" t="s">
        <v>68</v>
      </c>
      <c r="B5" s="33"/>
      <c r="C5" s="33"/>
    </row>
    <row r="6" spans="1:23" ht="18" customHeight="1"/>
    <row r="7" spans="1:23" ht="18" customHeight="1">
      <c r="A7" s="80" t="s">
        <v>14</v>
      </c>
      <c r="B7" s="81">
        <v>2001</v>
      </c>
      <c r="C7" s="81">
        <v>2002</v>
      </c>
      <c r="D7" s="81">
        <v>2003</v>
      </c>
      <c r="E7" s="81">
        <v>2004</v>
      </c>
      <c r="F7" s="81">
        <v>2005</v>
      </c>
      <c r="G7" s="81">
        <v>2006</v>
      </c>
      <c r="H7" s="81">
        <v>2007</v>
      </c>
      <c r="I7" s="81">
        <v>2008</v>
      </c>
      <c r="J7" s="81">
        <v>2009</v>
      </c>
      <c r="K7" s="81">
        <v>2010</v>
      </c>
      <c r="L7" s="81">
        <v>2011</v>
      </c>
      <c r="M7" s="81">
        <v>2012</v>
      </c>
      <c r="N7" s="81">
        <v>2013</v>
      </c>
      <c r="O7" s="81">
        <v>2014</v>
      </c>
      <c r="P7" s="81">
        <v>2015</v>
      </c>
      <c r="Q7" s="81">
        <v>2016</v>
      </c>
      <c r="R7" s="81">
        <v>2017</v>
      </c>
      <c r="S7" s="81">
        <v>2018</v>
      </c>
      <c r="T7" s="81">
        <v>2019</v>
      </c>
      <c r="U7" s="81">
        <v>2020</v>
      </c>
      <c r="V7" s="81">
        <v>2021</v>
      </c>
      <c r="W7" s="81">
        <v>2022</v>
      </c>
    </row>
    <row r="8" spans="1:23" ht="18" customHeight="1">
      <c r="A8" s="47" t="s">
        <v>69</v>
      </c>
      <c r="B8" s="53">
        <f>'Nacionalidad (esp-extr)'!C8-'Nacionalidad (esp-extr)'!B8</f>
        <v>2066</v>
      </c>
      <c r="C8" s="53">
        <f>'Nacionalidad (esp-extr)'!D8-'Nacionalidad (esp-extr)'!C8</f>
        <v>2424</v>
      </c>
      <c r="D8" s="53">
        <f>'Nacionalidad (esp-extr)'!E8-'Nacionalidad (esp-extr)'!D8</f>
        <v>2022</v>
      </c>
      <c r="E8" s="53">
        <f>'Nacionalidad (esp-extr)'!F8-'Nacionalidad (esp-extr)'!E8</f>
        <v>785</v>
      </c>
      <c r="F8" s="53">
        <f>'Nacionalidad (esp-extr)'!G8-'Nacionalidad (esp-extr)'!F8</f>
        <v>2498</v>
      </c>
      <c r="G8" s="53">
        <f>'Nacionalidad (esp-extr)'!H8-'Nacionalidad (esp-extr)'!G8</f>
        <v>2997</v>
      </c>
      <c r="H8" s="53">
        <f>'Nacionalidad (esp-extr)'!I8-'Nacionalidad (esp-extr)'!H8</f>
        <v>2661</v>
      </c>
      <c r="I8" s="53">
        <f>'Nacionalidad (esp-extr)'!J8-'Nacionalidad (esp-extr)'!I8</f>
        <v>3637</v>
      </c>
      <c r="J8" s="53">
        <f>'Nacionalidad (esp-extr)'!K8-'Nacionalidad (esp-extr)'!J8</f>
        <v>995</v>
      </c>
      <c r="K8" s="53">
        <f>'Nacionalidad (esp-extr)'!L8-'Nacionalidad (esp-extr)'!K8</f>
        <v>29</v>
      </c>
      <c r="L8" s="53">
        <f>'Nacionalidad (esp-extr)'!M8-'Nacionalidad (esp-extr)'!L8</f>
        <v>511</v>
      </c>
      <c r="M8" s="53">
        <f>'Nacionalidad (esp-extr)'!N8-'Nacionalidad (esp-extr)'!M8</f>
        <v>272</v>
      </c>
      <c r="N8" s="53">
        <f>'Nacionalidad (esp-extr)'!O8-'Nacionalidad (esp-extr)'!N8</f>
        <v>-420</v>
      </c>
      <c r="O8" s="53">
        <f>'Nacionalidad (esp-extr)'!P8-'Nacionalidad (esp-extr)'!O8</f>
        <v>-2708</v>
      </c>
      <c r="P8" s="53">
        <f>'Nacionalidad (esp-extr)'!Q8-'Nacionalidad (esp-extr)'!P8</f>
        <v>-530</v>
      </c>
      <c r="Q8" s="53">
        <f>'Nacionalidad (esp-extr)'!R8-'Nacionalidad (esp-extr)'!Q8</f>
        <v>-486</v>
      </c>
      <c r="R8" s="53">
        <f>'Nacionalidad (esp-extr)'!S8-'Nacionalidad (esp-extr)'!R8</f>
        <v>-494</v>
      </c>
      <c r="S8" s="53">
        <f>'Nacionalidad (esp-extr)'!T8-'Nacionalidad (esp-extr)'!S8</f>
        <v>203</v>
      </c>
      <c r="T8" s="53">
        <f>'Nacionalidad (esp-extr)'!U8-'Nacionalidad (esp-extr)'!T8</f>
        <v>528</v>
      </c>
      <c r="U8" s="53">
        <f>'Nacionalidad (esp-extr)'!V8-'Nacionalidad (esp-extr)'!U8</f>
        <v>566</v>
      </c>
      <c r="V8" s="53">
        <f>'Nacionalidad (esp-extr)'!W8-'Nacionalidad (esp-extr)'!V8</f>
        <v>706</v>
      </c>
      <c r="W8" s="53">
        <f>'Nacionalidad (esp-extr)'!X8-'Nacionalidad (esp-extr)'!W8</f>
        <v>919</v>
      </c>
    </row>
    <row r="9" spans="1:23" ht="18" customHeight="1">
      <c r="A9" s="46" t="s">
        <v>70</v>
      </c>
      <c r="B9" s="6">
        <f>'Nacionalidad (esp-extr)'!C9-'Nacionalidad (esp-extr)'!B9</f>
        <v>423</v>
      </c>
      <c r="C9" s="6">
        <f>'Nacionalidad (esp-extr)'!D9-'Nacionalidad (esp-extr)'!C9</f>
        <v>240</v>
      </c>
      <c r="D9" s="6">
        <f>'Nacionalidad (esp-extr)'!E9-'Nacionalidad (esp-extr)'!D9</f>
        <v>270</v>
      </c>
      <c r="E9" s="6">
        <f>'Nacionalidad (esp-extr)'!F9-'Nacionalidad (esp-extr)'!E9</f>
        <v>226</v>
      </c>
      <c r="F9" s="6">
        <f>'Nacionalidad (esp-extr)'!G9-'Nacionalidad (esp-extr)'!F9</f>
        <v>221</v>
      </c>
      <c r="G9" s="6">
        <f>'Nacionalidad (esp-extr)'!H9-'Nacionalidad (esp-extr)'!G9</f>
        <v>506</v>
      </c>
      <c r="H9" s="6">
        <f>'Nacionalidad (esp-extr)'!I9-'Nacionalidad (esp-extr)'!H9</f>
        <v>597</v>
      </c>
      <c r="I9" s="6">
        <f>'Nacionalidad (esp-extr)'!J9-'Nacionalidad (esp-extr)'!I9</f>
        <v>674</v>
      </c>
      <c r="J9" s="6">
        <f>'Nacionalidad (esp-extr)'!K9-'Nacionalidad (esp-extr)'!J9</f>
        <v>104</v>
      </c>
      <c r="K9" s="6">
        <f>'Nacionalidad (esp-extr)'!L9-'Nacionalidad (esp-extr)'!K9</f>
        <v>-94</v>
      </c>
      <c r="L9" s="6">
        <f>'Nacionalidad (esp-extr)'!M9-'Nacionalidad (esp-extr)'!L9</f>
        <v>199</v>
      </c>
      <c r="M9" s="6">
        <f>'Nacionalidad (esp-extr)'!N9-'Nacionalidad (esp-extr)'!M9</f>
        <v>-129</v>
      </c>
      <c r="N9" s="6">
        <f>'Nacionalidad (esp-extr)'!O9-'Nacionalidad (esp-extr)'!N9</f>
        <v>5</v>
      </c>
      <c r="O9" s="6">
        <f>'Nacionalidad (esp-extr)'!P9-'Nacionalidad (esp-extr)'!O9</f>
        <v>-110</v>
      </c>
      <c r="P9" s="6">
        <f>'Nacionalidad (esp-extr)'!Q9-'Nacionalidad (esp-extr)'!P9</f>
        <v>152</v>
      </c>
      <c r="Q9" s="6">
        <f>'Nacionalidad (esp-extr)'!R9-'Nacionalidad (esp-extr)'!Q9</f>
        <v>-125</v>
      </c>
      <c r="R9" s="6">
        <f>'Nacionalidad (esp-extr)'!S9-'Nacionalidad (esp-extr)'!R9</f>
        <v>89</v>
      </c>
      <c r="S9" s="6">
        <f>'Nacionalidad (esp-extr)'!T9-'Nacionalidad (esp-extr)'!S9</f>
        <v>-58</v>
      </c>
      <c r="T9" s="6">
        <f>'Nacionalidad (esp-extr)'!U9-'Nacionalidad (esp-extr)'!T9</f>
        <v>59</v>
      </c>
      <c r="U9" s="6">
        <f>'Nacionalidad (esp-extr)'!V9-'Nacionalidad (esp-extr)'!U9</f>
        <v>-37</v>
      </c>
      <c r="V9" s="6">
        <f>'Nacionalidad (esp-extr)'!W9-'Nacionalidad (esp-extr)'!V9</f>
        <v>542</v>
      </c>
      <c r="W9" s="6">
        <f>'Nacionalidad (esp-extr)'!X9-'Nacionalidad (esp-extr)'!W9</f>
        <v>318</v>
      </c>
    </row>
    <row r="10" spans="1:23" ht="18" customHeight="1">
      <c r="A10" s="48" t="s">
        <v>71</v>
      </c>
      <c r="B10" s="45">
        <f>'Nacionalidad (esp-extr)'!C10-'Nacionalidad (esp-extr)'!B10</f>
        <v>1643</v>
      </c>
      <c r="C10" s="45">
        <f>'Nacionalidad (esp-extr)'!D10-'Nacionalidad (esp-extr)'!C10</f>
        <v>2184</v>
      </c>
      <c r="D10" s="45">
        <f>'Nacionalidad (esp-extr)'!E10-'Nacionalidad (esp-extr)'!D10</f>
        <v>1752</v>
      </c>
      <c r="E10" s="45">
        <f>'Nacionalidad (esp-extr)'!F10-'Nacionalidad (esp-extr)'!E10</f>
        <v>559</v>
      </c>
      <c r="F10" s="45">
        <f>'Nacionalidad (esp-extr)'!G10-'Nacionalidad (esp-extr)'!F10</f>
        <v>2277</v>
      </c>
      <c r="G10" s="45">
        <f>'Nacionalidad (esp-extr)'!H10-'Nacionalidad (esp-extr)'!G10</f>
        <v>2491</v>
      </c>
      <c r="H10" s="45">
        <f>'Nacionalidad (esp-extr)'!I10-'Nacionalidad (esp-extr)'!H10</f>
        <v>2064</v>
      </c>
      <c r="I10" s="45">
        <f>'Nacionalidad (esp-extr)'!J10-'Nacionalidad (esp-extr)'!I10</f>
        <v>2963</v>
      </c>
      <c r="J10" s="45">
        <f>'Nacionalidad (esp-extr)'!K10-'Nacionalidad (esp-extr)'!J10</f>
        <v>891</v>
      </c>
      <c r="K10" s="45">
        <f>'Nacionalidad (esp-extr)'!L10-'Nacionalidad (esp-extr)'!K10</f>
        <v>123</v>
      </c>
      <c r="L10" s="45">
        <f>'Nacionalidad (esp-extr)'!M10-'Nacionalidad (esp-extr)'!L10</f>
        <v>312</v>
      </c>
      <c r="M10" s="45">
        <f>'Nacionalidad (esp-extr)'!N10-'Nacionalidad (esp-extr)'!M10</f>
        <v>401</v>
      </c>
      <c r="N10" s="45">
        <f>'Nacionalidad (esp-extr)'!O10-'Nacionalidad (esp-extr)'!N10</f>
        <v>-425</v>
      </c>
      <c r="O10" s="45">
        <f>'Nacionalidad (esp-extr)'!P10-'Nacionalidad (esp-extr)'!O10</f>
        <v>-2598</v>
      </c>
      <c r="P10" s="45">
        <f>'Nacionalidad (esp-extr)'!Q10-'Nacionalidad (esp-extr)'!P10</f>
        <v>-682</v>
      </c>
      <c r="Q10" s="45">
        <f>'Nacionalidad (esp-extr)'!R10-'Nacionalidad (esp-extr)'!Q10</f>
        <v>-361</v>
      </c>
      <c r="R10" s="45">
        <f>'Nacionalidad (esp-extr)'!S10-'Nacionalidad (esp-extr)'!R10</f>
        <v>-583</v>
      </c>
      <c r="S10" s="45">
        <f>'Nacionalidad (esp-extr)'!T10-'Nacionalidad (esp-extr)'!S10</f>
        <v>261</v>
      </c>
      <c r="T10" s="45">
        <f>'Nacionalidad (esp-extr)'!U10-'Nacionalidad (esp-extr)'!T10</f>
        <v>469</v>
      </c>
      <c r="U10" s="45">
        <f>'Nacionalidad (esp-extr)'!V10-'Nacionalidad (esp-extr)'!U10</f>
        <v>603</v>
      </c>
      <c r="V10" s="45">
        <f>'Nacionalidad (esp-extr)'!W10-'Nacionalidad (esp-extr)'!V10</f>
        <v>164</v>
      </c>
      <c r="W10" s="45">
        <f>'Nacionalidad (esp-extr)'!X10-'Nacionalidad (esp-extr)'!W10</f>
        <v>601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80" t="s">
        <v>48</v>
      </c>
      <c r="B14" s="81">
        <v>2001</v>
      </c>
      <c r="C14" s="81">
        <v>2002</v>
      </c>
      <c r="D14" s="81">
        <v>2003</v>
      </c>
      <c r="E14" s="81">
        <v>2004</v>
      </c>
      <c r="F14" s="81">
        <v>2005</v>
      </c>
      <c r="G14" s="81">
        <v>2006</v>
      </c>
      <c r="H14" s="81">
        <v>2007</v>
      </c>
      <c r="I14" s="81">
        <v>2008</v>
      </c>
      <c r="J14" s="81">
        <v>2009</v>
      </c>
      <c r="K14" s="81">
        <v>2010</v>
      </c>
      <c r="L14" s="81">
        <v>2011</v>
      </c>
      <c r="M14" s="81">
        <v>2012</v>
      </c>
      <c r="N14" s="81">
        <v>2013</v>
      </c>
      <c r="O14" s="81">
        <v>2014</v>
      </c>
      <c r="P14" s="81">
        <v>2015</v>
      </c>
      <c r="Q14" s="81">
        <v>2016</v>
      </c>
      <c r="R14" s="81">
        <v>2017</v>
      </c>
      <c r="S14" s="81">
        <v>2018</v>
      </c>
      <c r="T14" s="81">
        <v>2019</v>
      </c>
      <c r="U14" s="81">
        <v>2020</v>
      </c>
      <c r="V14" s="81">
        <v>2021</v>
      </c>
      <c r="W14" s="81">
        <v>2022</v>
      </c>
    </row>
    <row r="15" spans="1:23" ht="18" customHeight="1">
      <c r="A15" s="27" t="s">
        <v>69</v>
      </c>
      <c r="B15" s="53">
        <f>'Nacionalidad (esp-extr)'!C15-'Nacionalidad (esp-extr)'!B15</f>
        <v>1266</v>
      </c>
      <c r="C15" s="53">
        <f>'Nacionalidad (esp-extr)'!D15-'Nacionalidad (esp-extr)'!C15</f>
        <v>1457</v>
      </c>
      <c r="D15" s="53">
        <f>'Nacionalidad (esp-extr)'!E15-'Nacionalidad (esp-extr)'!D15</f>
        <v>1114</v>
      </c>
      <c r="E15" s="53">
        <f>'Nacionalidad (esp-extr)'!F15-'Nacionalidad (esp-extr)'!E15</f>
        <v>274</v>
      </c>
      <c r="F15" s="53">
        <f>'Nacionalidad (esp-extr)'!G15-'Nacionalidad (esp-extr)'!F15</f>
        <v>1372</v>
      </c>
      <c r="G15" s="53">
        <f>'Nacionalidad (esp-extr)'!H15-'Nacionalidad (esp-extr)'!G15</f>
        <v>1677</v>
      </c>
      <c r="H15" s="53">
        <f>'Nacionalidad (esp-extr)'!I15-'Nacionalidad (esp-extr)'!H15</f>
        <v>1318</v>
      </c>
      <c r="I15" s="53">
        <f>'Nacionalidad (esp-extr)'!J15-'Nacionalidad (esp-extr)'!I15</f>
        <v>1953</v>
      </c>
      <c r="J15" s="53">
        <f>'Nacionalidad (esp-extr)'!K15-'Nacionalidad (esp-extr)'!J15</f>
        <v>549</v>
      </c>
      <c r="K15" s="53">
        <f>'Nacionalidad (esp-extr)'!L15-'Nacionalidad (esp-extr)'!K15</f>
        <v>-112</v>
      </c>
      <c r="L15" s="53">
        <f>'Nacionalidad (esp-extr)'!M15-'Nacionalidad (esp-extr)'!L15</f>
        <v>156</v>
      </c>
      <c r="M15" s="53">
        <f>'Nacionalidad (esp-extr)'!N15-'Nacionalidad (esp-extr)'!M15</f>
        <v>106</v>
      </c>
      <c r="N15" s="53">
        <f>'Nacionalidad (esp-extr)'!O15-'Nacionalidad (esp-extr)'!N15</f>
        <v>-350</v>
      </c>
      <c r="O15" s="53">
        <f>'Nacionalidad (esp-extr)'!P15-'Nacionalidad (esp-extr)'!O15</f>
        <v>-1552</v>
      </c>
      <c r="P15" s="53">
        <f>'Nacionalidad (esp-extr)'!Q15-'Nacionalidad (esp-extr)'!P15</f>
        <v>-336</v>
      </c>
      <c r="Q15" s="53">
        <f>'Nacionalidad (esp-extr)'!R15-'Nacionalidad (esp-extr)'!Q15</f>
        <v>-273</v>
      </c>
      <c r="R15" s="53">
        <f>'Nacionalidad (esp-extr)'!S15-'Nacionalidad (esp-extr)'!R15</f>
        <v>-271</v>
      </c>
      <c r="S15" s="53">
        <f>'Nacionalidad (esp-extr)'!T15-'Nacionalidad (esp-extr)'!S15</f>
        <v>97</v>
      </c>
      <c r="T15" s="53">
        <f>'Nacionalidad (esp-extr)'!U15-'Nacionalidad (esp-extr)'!T15</f>
        <v>322</v>
      </c>
      <c r="U15" s="53">
        <f>'Nacionalidad (esp-extr)'!V15-'Nacionalidad (esp-extr)'!U15</f>
        <v>305</v>
      </c>
      <c r="V15" s="53">
        <f>'Nacionalidad (esp-extr)'!W15-'Nacionalidad (esp-extr)'!V15</f>
        <v>400</v>
      </c>
      <c r="W15" s="53">
        <f>'Nacionalidad (esp-extr)'!X15-'Nacionalidad (esp-extr)'!W15</f>
        <v>434</v>
      </c>
    </row>
    <row r="16" spans="1:23" ht="18" customHeight="1">
      <c r="A16" s="28" t="s">
        <v>70</v>
      </c>
      <c r="B16" s="6">
        <f>'Nacionalidad (esp-extr)'!C16-'Nacionalidad (esp-extr)'!B16</f>
        <v>215</v>
      </c>
      <c r="C16" s="6">
        <f>'Nacionalidad (esp-extr)'!D16-'Nacionalidad (esp-extr)'!C16</f>
        <v>154</v>
      </c>
      <c r="D16" s="6">
        <f>'Nacionalidad (esp-extr)'!E16-'Nacionalidad (esp-extr)'!D16</f>
        <v>196</v>
      </c>
      <c r="E16" s="6">
        <f>'Nacionalidad (esp-extr)'!F16-'Nacionalidad (esp-extr)'!E16</f>
        <v>135</v>
      </c>
      <c r="F16" s="6">
        <f>'Nacionalidad (esp-extr)'!G16-'Nacionalidad (esp-extr)'!F16</f>
        <v>137</v>
      </c>
      <c r="G16" s="6">
        <f>'Nacionalidad (esp-extr)'!H16-'Nacionalidad (esp-extr)'!G16</f>
        <v>278</v>
      </c>
      <c r="H16" s="6">
        <f>'Nacionalidad (esp-extr)'!I16-'Nacionalidad (esp-extr)'!H16</f>
        <v>276</v>
      </c>
      <c r="I16" s="6">
        <f>'Nacionalidad (esp-extr)'!J16-'Nacionalidad (esp-extr)'!I16</f>
        <v>391</v>
      </c>
      <c r="J16" s="6">
        <f>'Nacionalidad (esp-extr)'!K16-'Nacionalidad (esp-extr)'!J16</f>
        <v>66</v>
      </c>
      <c r="K16" s="6">
        <f>'Nacionalidad (esp-extr)'!L16-'Nacionalidad (esp-extr)'!K16</f>
        <v>-27</v>
      </c>
      <c r="L16" s="6">
        <f>'Nacionalidad (esp-extr)'!M16-'Nacionalidad (esp-extr)'!L16</f>
        <v>98</v>
      </c>
      <c r="M16" s="6">
        <f>'Nacionalidad (esp-extr)'!N16-'Nacionalidad (esp-extr)'!M16</f>
        <v>-69</v>
      </c>
      <c r="N16" s="6">
        <f>'Nacionalidad (esp-extr)'!O16-'Nacionalidad (esp-extr)'!N16</f>
        <v>-31</v>
      </c>
      <c r="O16" s="6">
        <f>'Nacionalidad (esp-extr)'!P16-'Nacionalidad (esp-extr)'!O16</f>
        <v>-99</v>
      </c>
      <c r="P16" s="6">
        <f>'Nacionalidad (esp-extr)'!Q16-'Nacionalidad (esp-extr)'!P16</f>
        <v>89</v>
      </c>
      <c r="Q16" s="6">
        <f>'Nacionalidad (esp-extr)'!R16-'Nacionalidad (esp-extr)'!Q16</f>
        <v>-54</v>
      </c>
      <c r="R16" s="6">
        <f>'Nacionalidad (esp-extr)'!S16-'Nacionalidad (esp-extr)'!R16</f>
        <v>64</v>
      </c>
      <c r="S16" s="6">
        <f>'Nacionalidad (esp-extr)'!T16-'Nacionalidad (esp-extr)'!S16</f>
        <v>-30</v>
      </c>
      <c r="T16" s="6">
        <f>'Nacionalidad (esp-extr)'!U16-'Nacionalidad (esp-extr)'!T16</f>
        <v>50</v>
      </c>
      <c r="U16" s="6">
        <f>'Nacionalidad (esp-extr)'!V16-'Nacionalidad (esp-extr)'!U16</f>
        <v>-6</v>
      </c>
      <c r="V16" s="6">
        <f>'Nacionalidad (esp-extr)'!W16-'Nacionalidad (esp-extr)'!V16</f>
        <v>263</v>
      </c>
      <c r="W16" s="6">
        <f>'Nacionalidad (esp-extr)'!X16-'Nacionalidad (esp-extr)'!W16</f>
        <v>127</v>
      </c>
    </row>
    <row r="17" spans="1:23" ht="18" customHeight="1">
      <c r="A17" s="30" t="s">
        <v>71</v>
      </c>
      <c r="B17" s="45">
        <f>'Nacionalidad (esp-extr)'!C17-'Nacionalidad (esp-extr)'!B17</f>
        <v>1051</v>
      </c>
      <c r="C17" s="45">
        <f>'Nacionalidad (esp-extr)'!D17-'Nacionalidad (esp-extr)'!C17</f>
        <v>1303</v>
      </c>
      <c r="D17" s="45">
        <f>'Nacionalidad (esp-extr)'!E17-'Nacionalidad (esp-extr)'!D17</f>
        <v>918</v>
      </c>
      <c r="E17" s="45">
        <f>'Nacionalidad (esp-extr)'!F17-'Nacionalidad (esp-extr)'!E17</f>
        <v>139</v>
      </c>
      <c r="F17" s="45">
        <f>'Nacionalidad (esp-extr)'!G17-'Nacionalidad (esp-extr)'!F17</f>
        <v>1235</v>
      </c>
      <c r="G17" s="45">
        <f>'Nacionalidad (esp-extr)'!H17-'Nacionalidad (esp-extr)'!G17</f>
        <v>1399</v>
      </c>
      <c r="H17" s="45">
        <f>'Nacionalidad (esp-extr)'!I17-'Nacionalidad (esp-extr)'!H17</f>
        <v>1042</v>
      </c>
      <c r="I17" s="45">
        <f>'Nacionalidad (esp-extr)'!J17-'Nacionalidad (esp-extr)'!I17</f>
        <v>1562</v>
      </c>
      <c r="J17" s="45">
        <f>'Nacionalidad (esp-extr)'!K17-'Nacionalidad (esp-extr)'!J17</f>
        <v>483</v>
      </c>
      <c r="K17" s="45">
        <f>'Nacionalidad (esp-extr)'!L17-'Nacionalidad (esp-extr)'!K17</f>
        <v>-85</v>
      </c>
      <c r="L17" s="45">
        <f>'Nacionalidad (esp-extr)'!M17-'Nacionalidad (esp-extr)'!L17</f>
        <v>58</v>
      </c>
      <c r="M17" s="45">
        <f>'Nacionalidad (esp-extr)'!N17-'Nacionalidad (esp-extr)'!M17</f>
        <v>175</v>
      </c>
      <c r="N17" s="45">
        <f>'Nacionalidad (esp-extr)'!O17-'Nacionalidad (esp-extr)'!N17</f>
        <v>-319</v>
      </c>
      <c r="O17" s="45">
        <f>'Nacionalidad (esp-extr)'!P17-'Nacionalidad (esp-extr)'!O17</f>
        <v>-1453</v>
      </c>
      <c r="P17" s="45">
        <f>'Nacionalidad (esp-extr)'!Q17-'Nacionalidad (esp-extr)'!P17</f>
        <v>-425</v>
      </c>
      <c r="Q17" s="45">
        <f>'Nacionalidad (esp-extr)'!R17-'Nacionalidad (esp-extr)'!Q17</f>
        <v>-219</v>
      </c>
      <c r="R17" s="45">
        <f>'Nacionalidad (esp-extr)'!S17-'Nacionalidad (esp-extr)'!R17</f>
        <v>-335</v>
      </c>
      <c r="S17" s="45">
        <f>'Nacionalidad (esp-extr)'!T17-'Nacionalidad (esp-extr)'!S17</f>
        <v>127</v>
      </c>
      <c r="T17" s="45">
        <f>'Nacionalidad (esp-extr)'!U17-'Nacionalidad (esp-extr)'!T17</f>
        <v>272</v>
      </c>
      <c r="U17" s="45">
        <f>'Nacionalidad (esp-extr)'!V17-'Nacionalidad (esp-extr)'!U17</f>
        <v>311</v>
      </c>
      <c r="V17" s="45">
        <f>'Nacionalidad (esp-extr)'!W17-'Nacionalidad (esp-extr)'!V17</f>
        <v>137</v>
      </c>
      <c r="W17" s="45">
        <f>'Nacionalidad (esp-extr)'!X17-'Nacionalidad (esp-extr)'!W17</f>
        <v>307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80" t="s">
        <v>49</v>
      </c>
      <c r="B21" s="81">
        <v>2001</v>
      </c>
      <c r="C21" s="81">
        <v>2002</v>
      </c>
      <c r="D21" s="81">
        <v>2003</v>
      </c>
      <c r="E21" s="81">
        <v>2004</v>
      </c>
      <c r="F21" s="81">
        <v>2005</v>
      </c>
      <c r="G21" s="81">
        <v>2006</v>
      </c>
      <c r="H21" s="81">
        <v>2007</v>
      </c>
      <c r="I21" s="81">
        <v>2008</v>
      </c>
      <c r="J21" s="81">
        <v>2009</v>
      </c>
      <c r="K21" s="81">
        <v>2010</v>
      </c>
      <c r="L21" s="81">
        <v>2011</v>
      </c>
      <c r="M21" s="81">
        <v>2012</v>
      </c>
      <c r="N21" s="81">
        <v>2013</v>
      </c>
      <c r="O21" s="81">
        <v>2014</v>
      </c>
      <c r="P21" s="81">
        <v>2015</v>
      </c>
      <c r="Q21" s="81">
        <v>2016</v>
      </c>
      <c r="R21" s="81">
        <v>2017</v>
      </c>
      <c r="S21" s="81">
        <v>2018</v>
      </c>
      <c r="T21" s="81">
        <v>2019</v>
      </c>
      <c r="U21" s="81">
        <v>2020</v>
      </c>
      <c r="V21" s="81">
        <v>2021</v>
      </c>
      <c r="W21" s="81">
        <v>2022</v>
      </c>
    </row>
    <row r="22" spans="1:23" ht="18" customHeight="1">
      <c r="A22" s="27" t="s">
        <v>69</v>
      </c>
      <c r="B22" s="53">
        <f>'Nacionalidad (esp-extr)'!C22-'Nacionalidad (esp-extr)'!B22</f>
        <v>800</v>
      </c>
      <c r="C22" s="53">
        <f>'Nacionalidad (esp-extr)'!D22-'Nacionalidad (esp-extr)'!C22</f>
        <v>967</v>
      </c>
      <c r="D22" s="53">
        <f>'Nacionalidad (esp-extr)'!E22-'Nacionalidad (esp-extr)'!D22</f>
        <v>908</v>
      </c>
      <c r="E22" s="53">
        <f>'Nacionalidad (esp-extr)'!F22-'Nacionalidad (esp-extr)'!E22</f>
        <v>511</v>
      </c>
      <c r="F22" s="53">
        <f>'Nacionalidad (esp-extr)'!G22-'Nacionalidad (esp-extr)'!F22</f>
        <v>1126</v>
      </c>
      <c r="G22" s="53">
        <f>'Nacionalidad (esp-extr)'!H22-'Nacionalidad (esp-extr)'!G22</f>
        <v>1320</v>
      </c>
      <c r="H22" s="53">
        <f>'Nacionalidad (esp-extr)'!I22-'Nacionalidad (esp-extr)'!H22</f>
        <v>1343</v>
      </c>
      <c r="I22" s="53">
        <f>'Nacionalidad (esp-extr)'!J22-'Nacionalidad (esp-extr)'!I22</f>
        <v>1684</v>
      </c>
      <c r="J22" s="53">
        <f>'Nacionalidad (esp-extr)'!K22-'Nacionalidad (esp-extr)'!J22</f>
        <v>446</v>
      </c>
      <c r="K22" s="53">
        <f>'Nacionalidad (esp-extr)'!L22-'Nacionalidad (esp-extr)'!K22</f>
        <v>141</v>
      </c>
      <c r="L22" s="53">
        <f>'Nacionalidad (esp-extr)'!M22-'Nacionalidad (esp-extr)'!L22</f>
        <v>355</v>
      </c>
      <c r="M22" s="53">
        <f>'Nacionalidad (esp-extr)'!N22-'Nacionalidad (esp-extr)'!M22</f>
        <v>166</v>
      </c>
      <c r="N22" s="53">
        <f>'Nacionalidad (esp-extr)'!O22-'Nacionalidad (esp-extr)'!N22</f>
        <v>-70</v>
      </c>
      <c r="O22" s="53">
        <f>'Nacionalidad (esp-extr)'!P22-'Nacionalidad (esp-extr)'!O22</f>
        <v>-1156</v>
      </c>
      <c r="P22" s="53">
        <f>'Nacionalidad (esp-extr)'!Q22-'Nacionalidad (esp-extr)'!P22</f>
        <v>-194</v>
      </c>
      <c r="Q22" s="53">
        <f>'Nacionalidad (esp-extr)'!R22-'Nacionalidad (esp-extr)'!Q22</f>
        <v>-213</v>
      </c>
      <c r="R22" s="53">
        <f>'Nacionalidad (esp-extr)'!S22-'Nacionalidad (esp-extr)'!R22</f>
        <v>-223</v>
      </c>
      <c r="S22" s="53">
        <f>'Nacionalidad (esp-extr)'!T22-'Nacionalidad (esp-extr)'!S22</f>
        <v>106</v>
      </c>
      <c r="T22" s="53">
        <f>'Nacionalidad (esp-extr)'!U22-'Nacionalidad (esp-extr)'!T22</f>
        <v>206</v>
      </c>
      <c r="U22" s="53">
        <f>'Nacionalidad (esp-extr)'!V22-'Nacionalidad (esp-extr)'!U22</f>
        <v>261</v>
      </c>
      <c r="V22" s="53">
        <f>'Nacionalidad (esp-extr)'!W22-'Nacionalidad (esp-extr)'!V22</f>
        <v>306</v>
      </c>
      <c r="W22" s="53">
        <f>'Nacionalidad (esp-extr)'!X22-'Nacionalidad (esp-extr)'!W22</f>
        <v>485</v>
      </c>
    </row>
    <row r="23" spans="1:23" ht="18" customHeight="1">
      <c r="A23" s="28" t="s">
        <v>70</v>
      </c>
      <c r="B23" s="6">
        <f>'Nacionalidad (esp-extr)'!C23-'Nacionalidad (esp-extr)'!B23</f>
        <v>208</v>
      </c>
      <c r="C23" s="6">
        <f>'Nacionalidad (esp-extr)'!D23-'Nacionalidad (esp-extr)'!C23</f>
        <v>86</v>
      </c>
      <c r="D23" s="6">
        <f>'Nacionalidad (esp-extr)'!E23-'Nacionalidad (esp-extr)'!D23</f>
        <v>74</v>
      </c>
      <c r="E23" s="6">
        <f>'Nacionalidad (esp-extr)'!F23-'Nacionalidad (esp-extr)'!E23</f>
        <v>91</v>
      </c>
      <c r="F23" s="6">
        <f>'Nacionalidad (esp-extr)'!G23-'Nacionalidad (esp-extr)'!F23</f>
        <v>84</v>
      </c>
      <c r="G23" s="6">
        <f>'Nacionalidad (esp-extr)'!H23-'Nacionalidad (esp-extr)'!G23</f>
        <v>228</v>
      </c>
      <c r="H23" s="6">
        <f>'Nacionalidad (esp-extr)'!I23-'Nacionalidad (esp-extr)'!H23</f>
        <v>321</v>
      </c>
      <c r="I23" s="6">
        <f>'Nacionalidad (esp-extr)'!J23-'Nacionalidad (esp-extr)'!I23</f>
        <v>283</v>
      </c>
      <c r="J23" s="6">
        <f>'Nacionalidad (esp-extr)'!K23-'Nacionalidad (esp-extr)'!J23</f>
        <v>38</v>
      </c>
      <c r="K23" s="6">
        <f>'Nacionalidad (esp-extr)'!L23-'Nacionalidad (esp-extr)'!K23</f>
        <v>-67</v>
      </c>
      <c r="L23" s="6">
        <f>'Nacionalidad (esp-extr)'!M23-'Nacionalidad (esp-extr)'!L23</f>
        <v>101</v>
      </c>
      <c r="M23" s="6">
        <f>'Nacionalidad (esp-extr)'!N23-'Nacionalidad (esp-extr)'!M23</f>
        <v>-60</v>
      </c>
      <c r="N23" s="6">
        <f>'Nacionalidad (esp-extr)'!O23-'Nacionalidad (esp-extr)'!N23</f>
        <v>36</v>
      </c>
      <c r="O23" s="6">
        <f>'Nacionalidad (esp-extr)'!P23-'Nacionalidad (esp-extr)'!O23</f>
        <v>-11</v>
      </c>
      <c r="P23" s="6">
        <f>'Nacionalidad (esp-extr)'!Q23-'Nacionalidad (esp-extr)'!P23</f>
        <v>63</v>
      </c>
      <c r="Q23" s="6">
        <f>'Nacionalidad (esp-extr)'!R23-'Nacionalidad (esp-extr)'!Q23</f>
        <v>-71</v>
      </c>
      <c r="R23" s="6">
        <f>'Nacionalidad (esp-extr)'!S23-'Nacionalidad (esp-extr)'!R23</f>
        <v>25</v>
      </c>
      <c r="S23" s="6">
        <f>'Nacionalidad (esp-extr)'!T23-'Nacionalidad (esp-extr)'!S23</f>
        <v>-28</v>
      </c>
      <c r="T23" s="6">
        <f>'Nacionalidad (esp-extr)'!U23-'Nacionalidad (esp-extr)'!T23</f>
        <v>9</v>
      </c>
      <c r="U23" s="6">
        <f>'Nacionalidad (esp-extr)'!V23-'Nacionalidad (esp-extr)'!U23</f>
        <v>-31</v>
      </c>
      <c r="V23" s="6">
        <f>'Nacionalidad (esp-extr)'!W23-'Nacionalidad (esp-extr)'!V23</f>
        <v>279</v>
      </c>
      <c r="W23" s="6">
        <f>'Nacionalidad (esp-extr)'!X23-'Nacionalidad (esp-extr)'!W23</f>
        <v>191</v>
      </c>
    </row>
    <row r="24" spans="1:23" ht="18" customHeight="1">
      <c r="A24" s="30" t="s">
        <v>71</v>
      </c>
      <c r="B24" s="45">
        <f>'Nacionalidad (esp-extr)'!C24-'Nacionalidad (esp-extr)'!B24</f>
        <v>592</v>
      </c>
      <c r="C24" s="45">
        <f>'Nacionalidad (esp-extr)'!D24-'Nacionalidad (esp-extr)'!C24</f>
        <v>881</v>
      </c>
      <c r="D24" s="45">
        <f>'Nacionalidad (esp-extr)'!E24-'Nacionalidad (esp-extr)'!D24</f>
        <v>834</v>
      </c>
      <c r="E24" s="45">
        <f>'Nacionalidad (esp-extr)'!F24-'Nacionalidad (esp-extr)'!E24</f>
        <v>420</v>
      </c>
      <c r="F24" s="45">
        <f>'Nacionalidad (esp-extr)'!G24-'Nacionalidad (esp-extr)'!F24</f>
        <v>1042</v>
      </c>
      <c r="G24" s="45">
        <f>'Nacionalidad (esp-extr)'!H24-'Nacionalidad (esp-extr)'!G24</f>
        <v>1092</v>
      </c>
      <c r="H24" s="45">
        <f>'Nacionalidad (esp-extr)'!I24-'Nacionalidad (esp-extr)'!H24</f>
        <v>1022</v>
      </c>
      <c r="I24" s="45">
        <f>'Nacionalidad (esp-extr)'!J24-'Nacionalidad (esp-extr)'!I24</f>
        <v>1401</v>
      </c>
      <c r="J24" s="45">
        <f>'Nacionalidad (esp-extr)'!K24-'Nacionalidad (esp-extr)'!J24</f>
        <v>408</v>
      </c>
      <c r="K24" s="45">
        <f>'Nacionalidad (esp-extr)'!L24-'Nacionalidad (esp-extr)'!K24</f>
        <v>208</v>
      </c>
      <c r="L24" s="45">
        <f>'Nacionalidad (esp-extr)'!M24-'Nacionalidad (esp-extr)'!L24</f>
        <v>254</v>
      </c>
      <c r="M24" s="45">
        <f>'Nacionalidad (esp-extr)'!N24-'Nacionalidad (esp-extr)'!M24</f>
        <v>226</v>
      </c>
      <c r="N24" s="45">
        <f>'Nacionalidad (esp-extr)'!O24-'Nacionalidad (esp-extr)'!N24</f>
        <v>-106</v>
      </c>
      <c r="O24" s="45">
        <f>'Nacionalidad (esp-extr)'!P24-'Nacionalidad (esp-extr)'!O24</f>
        <v>-1145</v>
      </c>
      <c r="P24" s="45">
        <f>'Nacionalidad (esp-extr)'!Q24-'Nacionalidad (esp-extr)'!P24</f>
        <v>-257</v>
      </c>
      <c r="Q24" s="45">
        <f>'Nacionalidad (esp-extr)'!R24-'Nacionalidad (esp-extr)'!Q24</f>
        <v>-142</v>
      </c>
      <c r="R24" s="45">
        <f>'Nacionalidad (esp-extr)'!S24-'Nacionalidad (esp-extr)'!R24</f>
        <v>-248</v>
      </c>
      <c r="S24" s="45">
        <f>'Nacionalidad (esp-extr)'!T24-'Nacionalidad (esp-extr)'!S24</f>
        <v>134</v>
      </c>
      <c r="T24" s="45">
        <f>'Nacionalidad (esp-extr)'!U24-'Nacionalidad (esp-extr)'!T24</f>
        <v>197</v>
      </c>
      <c r="U24" s="45">
        <f>'Nacionalidad (esp-extr)'!V24-'Nacionalidad (esp-extr)'!U24</f>
        <v>292</v>
      </c>
      <c r="V24" s="45">
        <f>'Nacionalidad (esp-extr)'!W24-'Nacionalidad (esp-extr)'!V24</f>
        <v>27</v>
      </c>
      <c r="W24" s="45">
        <f>'Nacionalidad (esp-extr)'!X24-'Nacionalidad (esp-extr)'!W24</f>
        <v>294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72</v>
      </c>
    </row>
    <row r="30" spans="1:23" ht="18" customHeight="1"/>
    <row r="31" spans="1:23" ht="18" customHeight="1">
      <c r="A31" s="80" t="s">
        <v>14</v>
      </c>
      <c r="B31" s="81">
        <v>2001</v>
      </c>
      <c r="C31" s="81">
        <v>2002</v>
      </c>
      <c r="D31" s="81">
        <v>2003</v>
      </c>
      <c r="E31" s="81">
        <v>2004</v>
      </c>
      <c r="F31" s="81">
        <v>2005</v>
      </c>
      <c r="G31" s="81">
        <v>2006</v>
      </c>
      <c r="H31" s="81">
        <v>2007</v>
      </c>
      <c r="I31" s="81">
        <v>2008</v>
      </c>
      <c r="J31" s="81">
        <v>2009</v>
      </c>
      <c r="K31" s="81">
        <v>2010</v>
      </c>
      <c r="L31" s="81">
        <v>2011</v>
      </c>
      <c r="M31" s="81">
        <v>2012</v>
      </c>
      <c r="N31" s="81">
        <v>2013</v>
      </c>
      <c r="O31" s="81">
        <v>2014</v>
      </c>
      <c r="P31" s="81">
        <v>2015</v>
      </c>
      <c r="Q31" s="81">
        <v>2016</v>
      </c>
      <c r="R31" s="81">
        <v>2017</v>
      </c>
      <c r="S31" s="81">
        <v>2018</v>
      </c>
      <c r="T31" s="81">
        <v>2019</v>
      </c>
      <c r="U31" s="81">
        <v>2020</v>
      </c>
      <c r="V31" s="81">
        <v>2021</v>
      </c>
      <c r="W31" s="81">
        <v>2022</v>
      </c>
    </row>
    <row r="32" spans="1:23" ht="18" customHeight="1">
      <c r="A32" s="47" t="s">
        <v>69</v>
      </c>
      <c r="B32" s="51">
        <f>('Nacionalidad (esp-extr)'!C8-'Nacionalidad (esp-extr)'!B8)/'Nacionalidad (esp-extr)'!B8</f>
        <v>3.1842912408871625E-2</v>
      </c>
      <c r="C32" s="51">
        <f>('Nacionalidad (esp-extr)'!D8-'Nacionalidad (esp-extr)'!C8)/'Nacionalidad (esp-extr)'!C8</f>
        <v>3.6207746426277505E-2</v>
      </c>
      <c r="D32" s="51">
        <f>('Nacionalidad (esp-extr)'!E8-'Nacionalidad (esp-extr)'!D8)/'Nacionalidad (esp-extr)'!D8</f>
        <v>2.9147626529817935E-2</v>
      </c>
      <c r="E32" s="51">
        <f>('Nacionalidad (esp-extr)'!F8-'Nacionalidad (esp-extr)'!E8)/'Nacionalidad (esp-extr)'!E8</f>
        <v>1.0995475746921966E-2</v>
      </c>
      <c r="F32" s="51">
        <f>('Nacionalidad (esp-extr)'!G8-'Nacionalidad (esp-extr)'!F8)/'Nacionalidad (esp-extr)'!F8</f>
        <v>3.4608883593338691E-2</v>
      </c>
      <c r="G32" s="51">
        <f>('Nacionalidad (esp-extr)'!H8-'Nacionalidad (esp-extr)'!G8)/'Nacionalidad (esp-extr)'!G8</f>
        <v>4.0133376185119717E-2</v>
      </c>
      <c r="H32" s="51">
        <f>('Nacionalidad (esp-extr)'!I8-'Nacionalidad (esp-extr)'!H8)/'Nacionalidad (esp-extr)'!H8</f>
        <v>3.4259008922019232E-2</v>
      </c>
      <c r="I32" s="51">
        <f>('Nacionalidad (esp-extr)'!J8-'Nacionalidad (esp-extr)'!I8)/'Nacionalidad (esp-extr)'!I8</f>
        <v>4.5273483207608232E-2</v>
      </c>
      <c r="J32" s="51">
        <f>('Nacionalidad (esp-extr)'!K8-'Nacionalidad (esp-extr)'!J8)/'Nacionalidad (esp-extr)'!J8</f>
        <v>1.184932893498946E-2</v>
      </c>
      <c r="K32" s="51">
        <f>('Nacionalidad (esp-extr)'!L8-'Nacionalidad (esp-extr)'!K8)/'Nacionalidad (esp-extr)'!K8</f>
        <v>3.4131299578654993E-4</v>
      </c>
      <c r="L32" s="51">
        <f>('Nacionalidad (esp-extr)'!M8-'Nacionalidad (esp-extr)'!L8)/'Nacionalidad (esp-extr)'!L8</f>
        <v>6.012118359903524E-3</v>
      </c>
      <c r="M32" s="51">
        <f>('Nacionalidad (esp-extr)'!N8-'Nacionalidad (esp-extr)'!M8)/'Nacionalidad (esp-extr)'!M8</f>
        <v>3.1810633171941152E-3</v>
      </c>
      <c r="N32" s="51">
        <f>('Nacionalidad (esp-extr)'!O8-'Nacionalidad (esp-extr)'!N8)/'Nacionalidad (esp-extr)'!N8</f>
        <v>-4.8963603721233883E-3</v>
      </c>
      <c r="O32" s="51">
        <f>('Nacionalidad (esp-extr)'!P8-'Nacionalidad (esp-extr)'!O8)/'Nacionalidad (esp-extr)'!O8</f>
        <v>-3.1725204433093561E-2</v>
      </c>
      <c r="P32" s="51">
        <f>('Nacionalidad (esp-extr)'!Q8-'Nacionalidad (esp-extr)'!P8)/'Nacionalidad (esp-extr)'!P8</f>
        <v>-6.4125831820931638E-3</v>
      </c>
      <c r="Q32" s="51">
        <f>('Nacionalidad (esp-extr)'!R8-'Nacionalidad (esp-extr)'!Q8)/'Nacionalidad (esp-extr)'!Q8</f>
        <v>-5.9181685338528982E-3</v>
      </c>
      <c r="R32" s="51">
        <f>('Nacionalidad (esp-extr)'!S8-'Nacionalidad (esp-extr)'!R8)/'Nacionalidad (esp-extr)'!R8</f>
        <v>-6.0514001518974939E-3</v>
      </c>
      <c r="S32" s="51">
        <f>('Nacionalidad (esp-extr)'!T8-'Nacionalidad (esp-extr)'!S8)/'Nacionalidad (esp-extr)'!S8</f>
        <v>2.5018486566428396E-3</v>
      </c>
      <c r="T32" s="51">
        <f>('Nacionalidad (esp-extr)'!U8-'Nacionalidad (esp-extr)'!T8)/'Nacionalidad (esp-extr)'!T8</f>
        <v>6.4910318035971137E-3</v>
      </c>
      <c r="U32" s="51">
        <f>('Nacionalidad (esp-extr)'!V8-'Nacionalidad (esp-extr)'!U8)/'Nacionalidad (esp-extr)'!U8</f>
        <v>6.9133148489697203E-3</v>
      </c>
      <c r="V32" s="51">
        <f>('Nacionalidad (esp-extr)'!W8-'Nacionalidad (esp-extr)'!V8)/'Nacionalidad (esp-extr)'!V8</f>
        <v>8.5641156276914498E-3</v>
      </c>
      <c r="W32" s="51">
        <f>('Nacionalidad (esp-extr)'!X8-'Nacionalidad (esp-extr)'!W8)/'Nacionalidad (esp-extr)'!W8</f>
        <v>1.1053245612980047E-2</v>
      </c>
    </row>
    <row r="33" spans="1:23" ht="18" customHeight="1">
      <c r="A33" s="46" t="s">
        <v>70</v>
      </c>
      <c r="B33" s="25">
        <f>('Nacionalidad (esp-extr)'!C9-'Nacionalidad (esp-extr)'!B9)/'Nacionalidad (esp-extr)'!B9</f>
        <v>6.8818533823577265E-3</v>
      </c>
      <c r="C33" s="25">
        <f>('Nacionalidad (esp-extr)'!D9-'Nacionalidad (esp-extr)'!C9)/'Nacionalidad (esp-extr)'!C9</f>
        <v>3.8779104525844656E-3</v>
      </c>
      <c r="D33" s="25">
        <f>('Nacionalidad (esp-extr)'!E9-'Nacionalidad (esp-extr)'!D9)/'Nacionalidad (esp-extr)'!D9</f>
        <v>4.3457966489079177E-3</v>
      </c>
      <c r="E33" s="25">
        <f>('Nacionalidad (esp-extr)'!F9-'Nacionalidad (esp-extr)'!E9)/'Nacionalidad (esp-extr)'!E9</f>
        <v>3.621852914309524E-3</v>
      </c>
      <c r="F33" s="25">
        <f>('Nacionalidad (esp-extr)'!G9-'Nacionalidad (esp-extr)'!F9)/'Nacionalidad (esp-extr)'!F9</f>
        <v>3.5289421157684631E-3</v>
      </c>
      <c r="G33" s="25">
        <f>('Nacionalidad (esp-extr)'!H9-'Nacionalidad (esp-extr)'!G9)/'Nacionalidad (esp-extr)'!G9</f>
        <v>8.0514272984756382E-3</v>
      </c>
      <c r="H33" s="25">
        <f>('Nacionalidad (esp-extr)'!I9-'Nacionalidad (esp-extr)'!H9)/'Nacionalidad (esp-extr)'!H9</f>
        <v>9.4235383255461547E-3</v>
      </c>
      <c r="I33" s="25">
        <f>('Nacionalidad (esp-extr)'!J9-'Nacionalidad (esp-extr)'!I9)/'Nacionalidad (esp-extr)'!I9</f>
        <v>1.0539648782623654E-2</v>
      </c>
      <c r="J33" s="25">
        <f>('Nacionalidad (esp-extr)'!K9-'Nacionalidad (esp-extr)'!J9)/'Nacionalidad (esp-extr)'!J9</f>
        <v>1.6093341380004024E-3</v>
      </c>
      <c r="K33" s="25">
        <f>('Nacionalidad (esp-extr)'!L9-'Nacionalidad (esp-extr)'!K9)/'Nacionalidad (esp-extr)'!K9</f>
        <v>-1.4522533100560816E-3</v>
      </c>
      <c r="L33" s="25">
        <f>('Nacionalidad (esp-extr)'!M9-'Nacionalidad (esp-extr)'!L9)/'Nacionalidad (esp-extr)'!L9</f>
        <v>3.0789225318335837E-3</v>
      </c>
      <c r="M33" s="25">
        <f>('Nacionalidad (esp-extr)'!N9-'Nacionalidad (esp-extr)'!M9)/'Nacionalidad (esp-extr)'!M9</f>
        <v>-1.9897581441263574E-3</v>
      </c>
      <c r="N33" s="25">
        <f>('Nacionalidad (esp-extr)'!O9-'Nacionalidad (esp-extr)'!N9)/'Nacionalidad (esp-extr)'!N9</f>
        <v>7.7276169574826522E-5</v>
      </c>
      <c r="O33" s="25">
        <f>('Nacionalidad (esp-extr)'!P9-'Nacionalidad (esp-extr)'!O9)/'Nacionalidad (esp-extr)'!O9</f>
        <v>-1.6999443654571306E-3</v>
      </c>
      <c r="P33" s="25">
        <f>('Nacionalidad (esp-extr)'!Q9-'Nacionalidad (esp-extr)'!P9)/'Nacionalidad (esp-extr)'!P9</f>
        <v>2.3530140252020185E-3</v>
      </c>
      <c r="Q33" s="25">
        <f>('Nacionalidad (esp-extr)'!R9-'Nacionalidad (esp-extr)'!Q9)/'Nacionalidad (esp-extr)'!Q9</f>
        <v>-1.9305019305019305E-3</v>
      </c>
      <c r="R33" s="25">
        <f>('Nacionalidad (esp-extr)'!S9-'Nacionalidad (esp-extr)'!R9)/'Nacionalidad (esp-extr)'!R9</f>
        <v>1.3771760154738877E-3</v>
      </c>
      <c r="S33" s="25">
        <f>('Nacionalidad (esp-extr)'!T9-'Nacionalidad (esp-extr)'!S9)/'Nacionalidad (esp-extr)'!S9</f>
        <v>-8.9625119757703127E-4</v>
      </c>
      <c r="T33" s="25">
        <f>('Nacionalidad (esp-extr)'!U9-'Nacionalidad (esp-extr)'!T9)/'Nacionalidad (esp-extr)'!T9</f>
        <v>9.1252165305617426E-4</v>
      </c>
      <c r="U33" s="25">
        <f>('Nacionalidad (esp-extr)'!V9-'Nacionalidad (esp-extr)'!U9)/'Nacionalidad (esp-extr)'!U9</f>
        <v>-5.7173761879007962E-4</v>
      </c>
      <c r="V33" s="25">
        <f>('Nacionalidad (esp-extr)'!W9-'Nacionalidad (esp-extr)'!V9)/'Nacionalidad (esp-extr)'!V9</f>
        <v>8.3799746436191598E-3</v>
      </c>
      <c r="W33" s="25">
        <f>('Nacionalidad (esp-extr)'!X9-'Nacionalidad (esp-extr)'!W9)/'Nacionalidad (esp-extr)'!W9</f>
        <v>4.875804967801288E-3</v>
      </c>
    </row>
    <row r="34" spans="1:23" ht="18" customHeight="1">
      <c r="A34" s="48" t="s">
        <v>71</v>
      </c>
      <c r="B34" s="50">
        <f>('Nacionalidad (esp-extr)'!C10-'Nacionalidad (esp-extr)'!B10)/'Nacionalidad (esp-extr)'!B10</f>
        <v>0.48111273792093706</v>
      </c>
      <c r="C34" s="50">
        <f>('Nacionalidad (esp-extr)'!D10-'Nacionalidad (esp-extr)'!C10)/'Nacionalidad (esp-extr)'!C10</f>
        <v>0.43179122182680901</v>
      </c>
      <c r="D34" s="50">
        <f>('Nacionalidad (esp-extr)'!E10-'Nacionalidad (esp-extr)'!D10)/'Nacionalidad (esp-extr)'!D10</f>
        <v>0.24192212096106047</v>
      </c>
      <c r="E34" s="50">
        <f>('Nacionalidad (esp-extr)'!F10-'Nacionalidad (esp-extr)'!E10)/'Nacionalidad (esp-extr)'!E10</f>
        <v>6.2152546141872357E-2</v>
      </c>
      <c r="F34" s="50">
        <f>('Nacionalidad (esp-extr)'!G10-'Nacionalidad (esp-extr)'!F10)/'Nacionalidad (esp-extr)'!F10</f>
        <v>0.23835444363027322</v>
      </c>
      <c r="G34" s="50">
        <f>('Nacionalidad (esp-extr)'!H10-'Nacionalidad (esp-extr)'!G10)/'Nacionalidad (esp-extr)'!G10</f>
        <v>0.21056635672020288</v>
      </c>
      <c r="H34" s="50">
        <f>('Nacionalidad (esp-extr)'!I10-'Nacionalidad (esp-extr)'!H10)/'Nacionalidad (esp-extr)'!H10</f>
        <v>0.1441240136861951</v>
      </c>
      <c r="I34" s="50">
        <f>('Nacionalidad (esp-extr)'!J10-'Nacionalidad (esp-extr)'!I10)/'Nacionalidad (esp-extr)'!I10</f>
        <v>0.18083613060726275</v>
      </c>
      <c r="J34" s="50">
        <f>('Nacionalidad (esp-extr)'!K10-'Nacionalidad (esp-extr)'!J10)/'Nacionalidad (esp-extr)'!J10</f>
        <v>4.6051271449245403E-2</v>
      </c>
      <c r="K34" s="50">
        <f>('Nacionalidad (esp-extr)'!L10-'Nacionalidad (esp-extr)'!K10)/'Nacionalidad (esp-extr)'!K10</f>
        <v>6.0773753643954742E-3</v>
      </c>
      <c r="L34" s="50">
        <f>('Nacionalidad (esp-extr)'!M10-'Nacionalidad (esp-extr)'!L10)/'Nacionalidad (esp-extr)'!L10</f>
        <v>1.532265985659562E-2</v>
      </c>
      <c r="M34" s="50">
        <f>('Nacionalidad (esp-extr)'!N10-'Nacionalidad (esp-extr)'!M10)/'Nacionalidad (esp-extr)'!M10</f>
        <v>1.9396343233046339E-2</v>
      </c>
      <c r="N34" s="50">
        <f>('Nacionalidad (esp-extr)'!O10-'Nacionalidad (esp-extr)'!N10)/'Nacionalidad (esp-extr)'!N10</f>
        <v>-2.0166073546856466E-2</v>
      </c>
      <c r="O34" s="50">
        <f>('Nacionalidad (esp-extr)'!P10-'Nacionalidad (esp-extr)'!O10)/'Nacionalidad (esp-extr)'!O10</f>
        <v>-0.12581113801452784</v>
      </c>
      <c r="P34" s="50">
        <f>('Nacionalidad (esp-extr)'!Q10-'Nacionalidad (esp-extr)'!P10)/'Nacionalidad (esp-extr)'!P10</f>
        <v>-3.7779747396410372E-2</v>
      </c>
      <c r="Q34" s="50">
        <f>('Nacionalidad (esp-extr)'!R10-'Nacionalidad (esp-extr)'!Q10)/'Nacionalidad (esp-extr)'!Q10</f>
        <v>-2.0782959124928037E-2</v>
      </c>
      <c r="R34" s="50">
        <f>('Nacionalidad (esp-extr)'!S10-'Nacionalidad (esp-extr)'!R10)/'Nacionalidad (esp-extr)'!R10</f>
        <v>-3.4275971544476452E-2</v>
      </c>
      <c r="S34" s="50">
        <f>('Nacionalidad (esp-extr)'!T10-'Nacionalidad (esp-extr)'!S10)/'Nacionalidad (esp-extr)'!S10</f>
        <v>1.588944356507975E-2</v>
      </c>
      <c r="T34" s="50">
        <f>('Nacionalidad (esp-extr)'!U10-'Nacionalidad (esp-extr)'!T10)/'Nacionalidad (esp-extr)'!T10</f>
        <v>2.8105711032540302E-2</v>
      </c>
      <c r="U34" s="50">
        <f>('Nacionalidad (esp-extr)'!V10-'Nacionalidad (esp-extr)'!U10)/'Nacionalidad (esp-extr)'!U10</f>
        <v>3.5148053159244581E-2</v>
      </c>
      <c r="V34" s="50">
        <f>('Nacionalidad (esp-extr)'!W10-'Nacionalidad (esp-extr)'!V10)/'Nacionalidad (esp-extr)'!V10</f>
        <v>9.2347542091333976E-3</v>
      </c>
      <c r="W34" s="50">
        <f>('Nacionalidad (esp-extr)'!X10-'Nacionalidad (esp-extr)'!W10)/'Nacionalidad (esp-extr)'!W10</f>
        <v>3.3532332756792946E-2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80" t="s">
        <v>48</v>
      </c>
      <c r="B38" s="81">
        <v>2001</v>
      </c>
      <c r="C38" s="81">
        <v>2002</v>
      </c>
      <c r="D38" s="81">
        <v>2003</v>
      </c>
      <c r="E38" s="81">
        <v>2004</v>
      </c>
      <c r="F38" s="81">
        <v>2005</v>
      </c>
      <c r="G38" s="81">
        <v>2006</v>
      </c>
      <c r="H38" s="81">
        <v>2007</v>
      </c>
      <c r="I38" s="81">
        <v>2008</v>
      </c>
      <c r="J38" s="81">
        <v>2009</v>
      </c>
      <c r="K38" s="81">
        <v>2010</v>
      </c>
      <c r="L38" s="81">
        <v>2011</v>
      </c>
      <c r="M38" s="81">
        <v>2012</v>
      </c>
      <c r="N38" s="81">
        <v>2013</v>
      </c>
      <c r="O38" s="81">
        <v>2014</v>
      </c>
      <c r="P38" s="81">
        <v>2015</v>
      </c>
      <c r="Q38" s="81">
        <v>2016</v>
      </c>
      <c r="R38" s="81">
        <v>2017</v>
      </c>
      <c r="S38" s="81">
        <v>2018</v>
      </c>
      <c r="T38" s="81">
        <v>2019</v>
      </c>
      <c r="U38" s="81">
        <v>2020</v>
      </c>
      <c r="V38" s="81">
        <v>2021</v>
      </c>
      <c r="W38" s="81">
        <v>2022</v>
      </c>
    </row>
    <row r="39" spans="1:23" ht="18" customHeight="1">
      <c r="A39" s="27" t="s">
        <v>69</v>
      </c>
      <c r="B39" s="51">
        <f>('Nacionalidad (esp-extr)'!C15-'Nacionalidad (esp-extr)'!B15)/'Nacionalidad (esp-extr)'!B15</f>
        <v>3.9370568478666504E-2</v>
      </c>
      <c r="C39" s="51">
        <f>('Nacionalidad (esp-extr)'!D15-'Nacionalidad (esp-extr)'!C15)/'Nacionalidad (esp-extr)'!C15</f>
        <v>4.3594039853988388E-2</v>
      </c>
      <c r="D39" s="51">
        <f>('Nacionalidad (esp-extr)'!E15-'Nacionalidad (esp-extr)'!D15)/'Nacionalidad (esp-extr)'!D15</f>
        <v>3.1938989076521693E-2</v>
      </c>
      <c r="E39" s="51">
        <f>('Nacionalidad (esp-extr)'!F15-'Nacionalidad (esp-extr)'!E15)/'Nacionalidad (esp-extr)'!E15</f>
        <v>7.6125913372044563E-3</v>
      </c>
      <c r="F39" s="51">
        <f>('Nacionalidad (esp-extr)'!G15-'Nacionalidad (esp-extr)'!F15)/'Nacionalidad (esp-extr)'!F15</f>
        <v>3.783053464582127E-2</v>
      </c>
      <c r="G39" s="51">
        <f>('Nacionalidad (esp-extr)'!H15-'Nacionalidad (esp-extr)'!G15)/'Nacionalidad (esp-extr)'!G15</f>
        <v>4.4554850022582956E-2</v>
      </c>
      <c r="H39" s="51">
        <f>('Nacionalidad (esp-extr)'!I15-'Nacionalidad (esp-extr)'!H15)/'Nacionalidad (esp-extr)'!H15</f>
        <v>3.3523247532811072E-2</v>
      </c>
      <c r="I39" s="51">
        <f>('Nacionalidad (esp-extr)'!J15-'Nacionalidad (esp-extr)'!I15)/'Nacionalidad (esp-extr)'!I15</f>
        <v>4.8063198306836641E-2</v>
      </c>
      <c r="J39" s="51">
        <f>('Nacionalidad (esp-extr)'!K15-'Nacionalidad (esp-extr)'!J15)/'Nacionalidad (esp-extr)'!J15</f>
        <v>1.2891257895601945E-2</v>
      </c>
      <c r="K39" s="51">
        <f>('Nacionalidad (esp-extr)'!L15-'Nacionalidad (esp-extr)'!K15)/'Nacionalidad (esp-extr)'!K15</f>
        <v>-2.5964391691394658E-3</v>
      </c>
      <c r="L39" s="51">
        <f>('Nacionalidad (esp-extr)'!M15-'Nacionalidad (esp-extr)'!L15)/'Nacionalidad (esp-extr)'!L15</f>
        <v>3.6258832279657863E-3</v>
      </c>
      <c r="M39" s="51">
        <f>('Nacionalidad (esp-extr)'!N15-'Nacionalidad (esp-extr)'!M15)/'Nacionalidad (esp-extr)'!M15</f>
        <v>2.4548402037980546E-3</v>
      </c>
      <c r="N39" s="51">
        <f>('Nacionalidad (esp-extr)'!O15-'Nacionalidad (esp-extr)'!N15)/'Nacionalidad (esp-extr)'!N15</f>
        <v>-8.0857552095365704E-3</v>
      </c>
      <c r="O39" s="51">
        <f>('Nacionalidad (esp-extr)'!P15-'Nacionalidad (esp-extr)'!O15)/'Nacionalidad (esp-extr)'!O15</f>
        <v>-3.6146823178684555E-2</v>
      </c>
      <c r="P39" s="51">
        <f>('Nacionalidad (esp-extr)'!Q15-'Nacionalidad (esp-extr)'!P15)/'Nacionalidad (esp-extr)'!P15</f>
        <v>-8.119079837618403E-3</v>
      </c>
      <c r="Q39" s="51">
        <f>('Nacionalidad (esp-extr)'!R15-'Nacionalidad (esp-extr)'!Q15)/'Nacionalidad (esp-extr)'!Q15</f>
        <v>-6.6507503410641201E-3</v>
      </c>
      <c r="R39" s="51">
        <f>('Nacionalidad (esp-extr)'!S15-'Nacionalidad (esp-extr)'!R15)/'Nacionalidad (esp-extr)'!R15</f>
        <v>-6.6462293071735132E-3</v>
      </c>
      <c r="S39" s="51">
        <f>('Nacionalidad (esp-extr)'!T15-'Nacionalidad (esp-extr)'!S15)/'Nacionalidad (esp-extr)'!S15</f>
        <v>2.394825202449141E-3</v>
      </c>
      <c r="T39" s="51">
        <f>('Nacionalidad (esp-extr)'!U15-'Nacionalidad (esp-extr)'!T15)/'Nacionalidad (esp-extr)'!T15</f>
        <v>7.9308391418930566E-3</v>
      </c>
      <c r="U39" s="51">
        <f>('Nacionalidad (esp-extr)'!V15-'Nacionalidad (esp-extr)'!U15)/'Nacionalidad (esp-extr)'!U15</f>
        <v>7.4530215282359556E-3</v>
      </c>
      <c r="V39" s="51">
        <f>('Nacionalidad (esp-extr)'!W15-'Nacionalidad (esp-extr)'!V15)/'Nacionalidad (esp-extr)'!V15</f>
        <v>9.7021441738624238E-3</v>
      </c>
      <c r="W39" s="51">
        <f>('Nacionalidad (esp-extr)'!X15-'Nacionalidad (esp-extr)'!W15)/'Nacionalidad (esp-extr)'!W15</f>
        <v>1.0425675026424521E-2</v>
      </c>
    </row>
    <row r="40" spans="1:23" ht="18" customHeight="1">
      <c r="A40" s="28" t="s">
        <v>70</v>
      </c>
      <c r="B40" s="25">
        <f>('Nacionalidad (esp-extr)'!C16-'Nacionalidad (esp-extr)'!B16)/'Nacionalidad (esp-extr)'!B16</f>
        <v>7.1067332165405082E-3</v>
      </c>
      <c r="C40" s="25">
        <f>('Nacionalidad (esp-extr)'!D16-'Nacionalidad (esp-extr)'!C16)/'Nacionalidad (esp-extr)'!C16</f>
        <v>5.054483392411711E-3</v>
      </c>
      <c r="D40" s="25">
        <f>('Nacionalidad (esp-extr)'!E16-'Nacionalidad (esp-extr)'!D16)/'Nacionalidad (esp-extr)'!D16</f>
        <v>6.4006270001959378E-3</v>
      </c>
      <c r="E40" s="25">
        <f>('Nacionalidad (esp-extr)'!F16-'Nacionalidad (esp-extr)'!E16)/'Nacionalidad (esp-extr)'!E16</f>
        <v>4.3805568174443508E-3</v>
      </c>
      <c r="F40" s="25">
        <f>('Nacionalidad (esp-extr)'!G16-'Nacionalidad (esp-extr)'!F16)/'Nacionalidad (esp-extr)'!F16</f>
        <v>4.4260653248473494E-3</v>
      </c>
      <c r="G40" s="25">
        <f>('Nacionalidad (esp-extr)'!H16-'Nacionalidad (esp-extr)'!G16)/'Nacionalidad (esp-extr)'!G16</f>
        <v>8.9417819234480535E-3</v>
      </c>
      <c r="H40" s="25">
        <f>('Nacionalidad (esp-extr)'!I16-'Nacionalidad (esp-extr)'!H16)/'Nacionalidad (esp-extr)'!H16</f>
        <v>8.7987758224942619E-3</v>
      </c>
      <c r="I40" s="25">
        <f>('Nacionalidad (esp-extr)'!J16-'Nacionalidad (esp-extr)'!I16)/'Nacionalidad (esp-extr)'!I16</f>
        <v>1.2356212868158261E-2</v>
      </c>
      <c r="J40" s="25">
        <f>('Nacionalidad (esp-extr)'!K16-'Nacionalidad (esp-extr)'!J16)/'Nacionalidad (esp-extr)'!J16</f>
        <v>2.0602466052754799E-3</v>
      </c>
      <c r="K40" s="25">
        <f>('Nacionalidad (esp-extr)'!L16-'Nacionalidad (esp-extr)'!K16)/'Nacionalidad (esp-extr)'!K16</f>
        <v>-8.410952929815271E-4</v>
      </c>
      <c r="L40" s="25">
        <f>('Nacionalidad (esp-extr)'!M16-'Nacionalidad (esp-extr)'!L16)/'Nacionalidad (esp-extr)'!L16</f>
        <v>3.0554343081623746E-3</v>
      </c>
      <c r="M40" s="25">
        <f>('Nacionalidad (esp-extr)'!N16-'Nacionalidad (esp-extr)'!M16)/'Nacionalidad (esp-extr)'!M16</f>
        <v>-2.1447221186124579E-3</v>
      </c>
      <c r="N40" s="25">
        <f>('Nacionalidad (esp-extr)'!O16-'Nacionalidad (esp-extr)'!N16)/'Nacionalidad (esp-extr)'!N16</f>
        <v>-9.6564184032644921E-4</v>
      </c>
      <c r="O40" s="25">
        <f>('Nacionalidad (esp-extr)'!P16-'Nacionalidad (esp-extr)'!O16)/'Nacionalidad (esp-extr)'!O16</f>
        <v>-3.0868046894487401E-3</v>
      </c>
      <c r="P40" s="25">
        <f>('Nacionalidad (esp-extr)'!Q16-'Nacionalidad (esp-extr)'!P16)/'Nacionalidad (esp-extr)'!P16</f>
        <v>2.7835986613705312E-3</v>
      </c>
      <c r="Q40" s="25">
        <f>('Nacionalidad (esp-extr)'!R16-'Nacionalidad (esp-extr)'!Q16)/'Nacionalidad (esp-extr)'!Q16</f>
        <v>-1.684236791217017E-3</v>
      </c>
      <c r="R40" s="25">
        <f>('Nacionalidad (esp-extr)'!S16-'Nacionalidad (esp-extr)'!R16)/'Nacionalidad (esp-extr)'!R16</f>
        <v>1.999500124968758E-3</v>
      </c>
      <c r="S40" s="25">
        <f>('Nacionalidad (esp-extr)'!T16-'Nacionalidad (esp-extr)'!S16)/'Nacionalidad (esp-extr)'!S16</f>
        <v>-9.3539536043901219E-4</v>
      </c>
      <c r="T40" s="25">
        <f>('Nacionalidad (esp-extr)'!U16-'Nacionalidad (esp-extr)'!T16)/'Nacionalidad (esp-extr)'!T16</f>
        <v>1.5604519068722301E-3</v>
      </c>
      <c r="U40" s="25">
        <f>('Nacionalidad (esp-extr)'!V16-'Nacionalidad (esp-extr)'!U16)/'Nacionalidad (esp-extr)'!U16</f>
        <v>-1.8696248286177239E-4</v>
      </c>
      <c r="V40" s="25">
        <f>('Nacionalidad (esp-extr)'!W16-'Nacionalidad (esp-extr)'!V16)/'Nacionalidad (esp-extr)'!V16</f>
        <v>8.1967213114754103E-3</v>
      </c>
      <c r="W40" s="25">
        <f>('Nacionalidad (esp-extr)'!X16-'Nacionalidad (esp-extr)'!W16)/'Nacionalidad (esp-extr)'!W16</f>
        <v>3.9259327954496272E-3</v>
      </c>
    </row>
    <row r="41" spans="1:23" ht="18" customHeight="1">
      <c r="A41" s="30" t="s">
        <v>71</v>
      </c>
      <c r="B41" s="50">
        <f>('Nacionalidad (esp-extr)'!C17-'Nacionalidad (esp-extr)'!B17)/'Nacionalidad (esp-extr)'!B17</f>
        <v>0.55228586442459271</v>
      </c>
      <c r="C41" s="50">
        <f>('Nacionalidad (esp-extr)'!D17-'Nacionalidad (esp-extr)'!C17)/'Nacionalidad (esp-extr)'!C17</f>
        <v>0.44109681787406907</v>
      </c>
      <c r="D41" s="50">
        <f>('Nacionalidad (esp-extr)'!E17-'Nacionalidad (esp-extr)'!D17)/'Nacionalidad (esp-extr)'!D17</f>
        <v>0.21564482029598309</v>
      </c>
      <c r="E41" s="50">
        <f>('Nacionalidad (esp-extr)'!F17-'Nacionalidad (esp-extr)'!E17)/'Nacionalidad (esp-extr)'!E17</f>
        <v>2.6859903381642514E-2</v>
      </c>
      <c r="F41" s="50">
        <f>('Nacionalidad (esp-extr)'!G17-'Nacionalidad (esp-extr)'!F17)/'Nacionalidad (esp-extr)'!F17</f>
        <v>0.23240496800903274</v>
      </c>
      <c r="G41" s="50">
        <f>('Nacionalidad (esp-extr)'!H17-'Nacionalidad (esp-extr)'!G17)/'Nacionalidad (esp-extr)'!G17</f>
        <v>0.21362040006107802</v>
      </c>
      <c r="H41" s="50">
        <f>('Nacionalidad (esp-extr)'!I17-'Nacionalidad (esp-extr)'!H17)/'Nacionalidad (esp-extr)'!H17</f>
        <v>0.1311021640664318</v>
      </c>
      <c r="I41" s="50">
        <f>('Nacionalidad (esp-extr)'!J17-'Nacionalidad (esp-extr)'!I17)/'Nacionalidad (esp-extr)'!I17</f>
        <v>0.17374860956618465</v>
      </c>
      <c r="J41" s="50">
        <f>('Nacionalidad (esp-extr)'!K17-'Nacionalidad (esp-extr)'!J17)/'Nacionalidad (esp-extr)'!J17</f>
        <v>4.5773313115996965E-2</v>
      </c>
      <c r="K41" s="50">
        <f>('Nacionalidad (esp-extr)'!L17-'Nacionalidad (esp-extr)'!K17)/'Nacionalidad (esp-extr)'!K17</f>
        <v>-7.7027639329406436E-3</v>
      </c>
      <c r="L41" s="50">
        <f>('Nacionalidad (esp-extr)'!M17-'Nacionalidad (esp-extr)'!L17)/'Nacionalidad (esp-extr)'!L17</f>
        <v>5.2968036529680365E-3</v>
      </c>
      <c r="M41" s="50">
        <f>('Nacionalidad (esp-extr)'!N17-'Nacionalidad (esp-extr)'!M17)/'Nacionalidad (esp-extr)'!M17</f>
        <v>1.5897529069767442E-2</v>
      </c>
      <c r="N41" s="50">
        <f>('Nacionalidad (esp-extr)'!O17-'Nacionalidad (esp-extr)'!N17)/'Nacionalidad (esp-extr)'!N17</f>
        <v>-2.8525440400608067E-2</v>
      </c>
      <c r="O41" s="50">
        <f>('Nacionalidad (esp-extr)'!P17-'Nacionalidad (esp-extr)'!O17)/'Nacionalidad (esp-extr)'!O17</f>
        <v>-0.13374447717231222</v>
      </c>
      <c r="P41" s="50">
        <f>('Nacionalidad (esp-extr)'!Q17-'Nacionalidad (esp-extr)'!P17)/'Nacionalidad (esp-extr)'!P17</f>
        <v>-4.5159919243438526E-2</v>
      </c>
      <c r="Q41" s="50">
        <f>('Nacionalidad (esp-extr)'!R17-'Nacionalidad (esp-extr)'!Q17)/'Nacionalidad (esp-extr)'!Q17</f>
        <v>-2.4371244157578454E-2</v>
      </c>
      <c r="R41" s="50">
        <f>('Nacionalidad (esp-extr)'!S17-'Nacionalidad (esp-extr)'!R17)/'Nacionalidad (esp-extr)'!R17</f>
        <v>-3.8211474848865064E-2</v>
      </c>
      <c r="S41" s="50">
        <f>('Nacionalidad (esp-extr)'!T17-'Nacionalidad (esp-extr)'!S17)/'Nacionalidad (esp-extr)'!S17</f>
        <v>1.5061669829222012E-2</v>
      </c>
      <c r="T41" s="50">
        <f>('Nacionalidad (esp-extr)'!U17-'Nacionalidad (esp-extr)'!T17)/'Nacionalidad (esp-extr)'!T17</f>
        <v>3.1779413482883517E-2</v>
      </c>
      <c r="U41" s="50">
        <f>('Nacionalidad (esp-extr)'!V17-'Nacionalidad (esp-extr)'!U17)/'Nacionalidad (esp-extr)'!U17</f>
        <v>3.5216849733891969E-2</v>
      </c>
      <c r="V41" s="50">
        <f>('Nacionalidad (esp-extr)'!W17-'Nacionalidad (esp-extr)'!V17)/'Nacionalidad (esp-extr)'!V17</f>
        <v>1.4985779916867207E-2</v>
      </c>
      <c r="W41" s="50">
        <f>('Nacionalidad (esp-extr)'!X17-'Nacionalidad (esp-extr)'!W17)/'Nacionalidad (esp-extr)'!W17</f>
        <v>3.3085461795452097E-2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80" t="s">
        <v>49</v>
      </c>
      <c r="B45" s="81">
        <v>2001</v>
      </c>
      <c r="C45" s="81">
        <v>2002</v>
      </c>
      <c r="D45" s="81">
        <v>2003</v>
      </c>
      <c r="E45" s="81">
        <v>2004</v>
      </c>
      <c r="F45" s="81">
        <v>2005</v>
      </c>
      <c r="G45" s="81">
        <v>2006</v>
      </c>
      <c r="H45" s="81">
        <v>2007</v>
      </c>
      <c r="I45" s="81">
        <v>2008</v>
      </c>
      <c r="J45" s="81">
        <v>2009</v>
      </c>
      <c r="K45" s="81">
        <v>2010</v>
      </c>
      <c r="L45" s="81">
        <v>2011</v>
      </c>
      <c r="M45" s="81">
        <v>2012</v>
      </c>
      <c r="N45" s="81">
        <v>2013</v>
      </c>
      <c r="O45" s="81">
        <v>2014</v>
      </c>
      <c r="P45" s="81">
        <v>2015</v>
      </c>
      <c r="Q45" s="81">
        <v>2016</v>
      </c>
      <c r="R45" s="81">
        <v>2017</v>
      </c>
      <c r="S45" s="81">
        <v>2018</v>
      </c>
      <c r="T45" s="81">
        <v>2019</v>
      </c>
      <c r="U45" s="81">
        <v>2020</v>
      </c>
      <c r="V45" s="81">
        <v>2021</v>
      </c>
      <c r="W45" s="81">
        <v>2022</v>
      </c>
    </row>
    <row r="46" spans="1:23" ht="18" customHeight="1">
      <c r="A46" s="27" t="s">
        <v>69</v>
      </c>
      <c r="B46" s="51">
        <f>('Nacionalidad (esp-extr)'!C22-'Nacionalidad (esp-extr)'!B22)/'Nacionalidad (esp-extr)'!B22</f>
        <v>2.4446142093200916E-2</v>
      </c>
      <c r="C46" s="51">
        <f>('Nacionalidad (esp-extr)'!D22-'Nacionalidad (esp-extr)'!C22)/'Nacionalidad (esp-extr)'!C22</f>
        <v>2.88441461595824E-2</v>
      </c>
      <c r="D46" s="51">
        <f>('Nacionalidad (esp-extr)'!E22-'Nacionalidad (esp-extr)'!D22)/'Nacionalidad (esp-extr)'!D22</f>
        <v>2.6324944914762845E-2</v>
      </c>
      <c r="E46" s="51">
        <f>('Nacionalidad (esp-extr)'!F22-'Nacionalidad (esp-extr)'!E22)/'Nacionalidad (esp-extr)'!E22</f>
        <v>1.4435028248587571E-2</v>
      </c>
      <c r="F46" s="51">
        <f>('Nacionalidad (esp-extr)'!G22-'Nacionalidad (esp-extr)'!F22)/'Nacionalidad (esp-extr)'!F22</f>
        <v>3.1355295034947508E-2</v>
      </c>
      <c r="G46" s="51">
        <f>('Nacionalidad (esp-extr)'!H22-'Nacionalidad (esp-extr)'!G22)/'Nacionalidad (esp-extr)'!G22</f>
        <v>3.5640035640035643E-2</v>
      </c>
      <c r="H46" s="51">
        <f>('Nacionalidad (esp-extr)'!I22-'Nacionalidad (esp-extr)'!H22)/'Nacionalidad (esp-extr)'!H22</f>
        <v>3.5013165784602548E-2</v>
      </c>
      <c r="I46" s="51">
        <f>('Nacionalidad (esp-extr)'!J22-'Nacionalidad (esp-extr)'!I22)/'Nacionalidad (esp-extr)'!I22</f>
        <v>4.2418136020151133E-2</v>
      </c>
      <c r="J46" s="51">
        <f>('Nacionalidad (esp-extr)'!K22-'Nacionalidad (esp-extr)'!J22)/'Nacionalidad (esp-extr)'!J22</f>
        <v>1.0777111927314904E-2</v>
      </c>
      <c r="K46" s="51">
        <f>('Nacionalidad (esp-extr)'!L22-'Nacionalidad (esp-extr)'!K22)/'Nacionalidad (esp-extr)'!K22</f>
        <v>3.3707865168539327E-3</v>
      </c>
      <c r="L46" s="51">
        <f>('Nacionalidad (esp-extr)'!M22-'Nacionalidad (esp-extr)'!L22)/'Nacionalidad (esp-extr)'!L22</f>
        <v>8.4582211527006734E-3</v>
      </c>
      <c r="M46" s="51">
        <f>('Nacionalidad (esp-extr)'!N22-'Nacionalidad (esp-extr)'!M22)/'Nacionalidad (esp-extr)'!M22</f>
        <v>3.9219392335680192E-3</v>
      </c>
      <c r="N46" s="51">
        <f>('Nacionalidad (esp-extr)'!O22-'Nacionalidad (esp-extr)'!N22)/'Nacionalidad (esp-extr)'!N22</f>
        <v>-1.6473689165019299E-3</v>
      </c>
      <c r="O46" s="51">
        <f>('Nacionalidad (esp-extr)'!P22-'Nacionalidad (esp-extr)'!O22)/'Nacionalidad (esp-extr)'!O22</f>
        <v>-2.7250011786337278E-2</v>
      </c>
      <c r="P46" s="51">
        <f>('Nacionalidad (esp-extr)'!Q22-'Nacionalidad (esp-extr)'!P22)/'Nacionalidad (esp-extr)'!P22</f>
        <v>-4.7012068046333542E-3</v>
      </c>
      <c r="Q46" s="51">
        <f>('Nacionalidad (esp-extr)'!R22-'Nacionalidad (esp-extr)'!Q22)/'Nacionalidad (esp-extr)'!Q22</f>
        <v>-5.186014803272302E-3</v>
      </c>
      <c r="R46" s="51">
        <f>('Nacionalidad (esp-extr)'!S22-'Nacionalidad (esp-extr)'!R22)/'Nacionalidad (esp-extr)'!R22</f>
        <v>-5.4577938765021173E-3</v>
      </c>
      <c r="S46" s="51">
        <f>('Nacionalidad (esp-extr)'!T22-'Nacionalidad (esp-extr)'!S22)/'Nacionalidad (esp-extr)'!S22</f>
        <v>2.6085244610690029E-3</v>
      </c>
      <c r="T46" s="51">
        <f>('Nacionalidad (esp-extr)'!U22-'Nacionalidad (esp-extr)'!T22)/'Nacionalidad (esp-extr)'!T22</f>
        <v>5.0562073535908893E-3</v>
      </c>
      <c r="U46" s="51">
        <f>('Nacionalidad (esp-extr)'!V22-'Nacionalidad (esp-extr)'!U22)/'Nacionalidad (esp-extr)'!U22</f>
        <v>6.3739376770538241E-3</v>
      </c>
      <c r="V46" s="51">
        <f>('Nacionalidad (esp-extr)'!W22-'Nacionalidad (esp-extr)'!V22)/'Nacionalidad (esp-extr)'!V22</f>
        <v>7.4255623771506225E-3</v>
      </c>
      <c r="W46" s="51">
        <f>('Nacionalidad (esp-extr)'!X22-'Nacionalidad (esp-extr)'!W22)/'Nacionalidad (esp-extr)'!W22</f>
        <v>1.1682524388775142E-2</v>
      </c>
    </row>
    <row r="47" spans="1:23" ht="18" customHeight="1">
      <c r="A47" s="28" t="s">
        <v>70</v>
      </c>
      <c r="B47" s="25">
        <f>('Nacionalidad (esp-extr)'!C23-'Nacionalidad (esp-extr)'!B23)/'Nacionalidad (esp-extr)'!B23</f>
        <v>6.6638900458142443E-3</v>
      </c>
      <c r="C47" s="25">
        <f>('Nacionalidad (esp-extr)'!D23-'Nacionalidad (esp-extr)'!C23)/'Nacionalidad (esp-extr)'!C23</f>
        <v>2.7370230100887943E-3</v>
      </c>
      <c r="D47" s="25">
        <f>('Nacionalidad (esp-extr)'!E23-'Nacionalidad (esp-extr)'!D23)/'Nacionalidad (esp-extr)'!D23</f>
        <v>2.3486844193353856E-3</v>
      </c>
      <c r="E47" s="25">
        <f>('Nacionalidad (esp-extr)'!F23-'Nacionalidad (esp-extr)'!E23)/'Nacionalidad (esp-extr)'!E23</f>
        <v>2.8814793705075835E-3</v>
      </c>
      <c r="F47" s="25">
        <f>('Nacionalidad (esp-extr)'!G23-'Nacionalidad (esp-extr)'!F23)/'Nacionalidad (esp-extr)'!F23</f>
        <v>2.6521848951755493E-3</v>
      </c>
      <c r="G47" s="25">
        <f>('Nacionalidad (esp-extr)'!H23-'Nacionalidad (esp-extr)'!G23)/'Nacionalidad (esp-extr)'!G23</f>
        <v>7.179745559894193E-3</v>
      </c>
      <c r="H47" s="25">
        <f>('Nacionalidad (esp-extr)'!I23-'Nacionalidad (esp-extr)'!H23)/'Nacionalidad (esp-extr)'!H23</f>
        <v>1.0036268134067033E-2</v>
      </c>
      <c r="I47" s="25">
        <f>('Nacionalidad (esp-extr)'!J23-'Nacionalidad (esp-extr)'!I23)/'Nacionalidad (esp-extr)'!I23</f>
        <v>8.7602538306763653E-3</v>
      </c>
      <c r="J47" s="25">
        <f>('Nacionalidad (esp-extr)'!K23-'Nacionalidad (esp-extr)'!J23)/'Nacionalidad (esp-extr)'!J23</f>
        <v>1.1660734012519946E-3</v>
      </c>
      <c r="K47" s="25">
        <f>('Nacionalidad (esp-extr)'!L23-'Nacionalidad (esp-extr)'!K23)/'Nacionalidad (esp-extr)'!K23</f>
        <v>-2.0535769018574144E-3</v>
      </c>
      <c r="L47" s="25">
        <f>('Nacionalidad (esp-extr)'!M23-'Nacionalidad (esp-extr)'!L23)/'Nacionalidad (esp-extr)'!L23</f>
        <v>3.1020608741054701E-3</v>
      </c>
      <c r="M47" s="25">
        <f>('Nacionalidad (esp-extr)'!N23-'Nacionalidad (esp-extr)'!M23)/'Nacionalidad (esp-extr)'!M23</f>
        <v>-1.837109614206981E-3</v>
      </c>
      <c r="N47" s="25">
        <f>('Nacionalidad (esp-extr)'!O23-'Nacionalidad (esp-extr)'!N23)/'Nacionalidad (esp-extr)'!N23</f>
        <v>1.1042944785276073E-3</v>
      </c>
      <c r="O47" s="25">
        <f>('Nacionalidad (esp-extr)'!P23-'Nacionalidad (esp-extr)'!O23)/'Nacionalidad (esp-extr)'!O23</f>
        <v>-3.370511092045594E-4</v>
      </c>
      <c r="P47" s="25">
        <f>('Nacionalidad (esp-extr)'!Q23-'Nacionalidad (esp-extr)'!P23)/'Nacionalidad (esp-extr)'!P23</f>
        <v>1.9310344827586207E-3</v>
      </c>
      <c r="Q47" s="25">
        <f>('Nacionalidad (esp-extr)'!R23-'Nacionalidad (esp-extr)'!Q23)/'Nacionalidad (esp-extr)'!Q23</f>
        <v>-2.1720509055310816E-3</v>
      </c>
      <c r="R47" s="25">
        <f>('Nacionalidad (esp-extr)'!S23-'Nacionalidad (esp-extr)'!R23)/'Nacionalidad (esp-extr)'!R23</f>
        <v>7.6647147193181471E-4</v>
      </c>
      <c r="S47" s="25">
        <f>('Nacionalidad (esp-extr)'!T23-'Nacionalidad (esp-extr)'!S23)/'Nacionalidad (esp-extr)'!S23</f>
        <v>-8.5779057655780897E-4</v>
      </c>
      <c r="T47" s="25">
        <f>('Nacionalidad (esp-extr)'!U23-'Nacionalidad (esp-extr)'!T23)/'Nacionalidad (esp-extr)'!T23</f>
        <v>2.7595511130189488E-4</v>
      </c>
      <c r="U47" s="25">
        <f>('Nacionalidad (esp-extr)'!V23-'Nacionalidad (esp-extr)'!U23)/'Nacionalidad (esp-extr)'!U23</f>
        <v>-9.5024982374398428E-4</v>
      </c>
      <c r="V47" s="25">
        <f>('Nacionalidad (esp-extr)'!W23-'Nacionalidad (esp-extr)'!V23)/'Nacionalidad (esp-extr)'!V23</f>
        <v>8.56038291605302E-3</v>
      </c>
      <c r="W47" s="25">
        <f>('Nacionalidad (esp-extr)'!X23-'Nacionalidad (esp-extr)'!W23)/'Nacionalidad (esp-extr)'!W23</f>
        <v>5.8105929238538526E-3</v>
      </c>
    </row>
    <row r="48" spans="1:23" ht="18" customHeight="1">
      <c r="A48" s="30" t="s">
        <v>71</v>
      </c>
      <c r="B48" s="50">
        <f>('Nacionalidad (esp-extr)'!C24-'Nacionalidad (esp-extr)'!B24)/'Nacionalidad (esp-extr)'!B24</f>
        <v>0.39153439153439151</v>
      </c>
      <c r="C48" s="50">
        <f>('Nacionalidad (esp-extr)'!D24-'Nacionalidad (esp-extr)'!C24)/'Nacionalidad (esp-extr)'!C24</f>
        <v>0.41872623574144485</v>
      </c>
      <c r="D48" s="50">
        <f>('Nacionalidad (esp-extr)'!E24-'Nacionalidad (esp-extr)'!D24)/'Nacionalidad (esp-extr)'!D24</f>
        <v>0.27939698492462312</v>
      </c>
      <c r="E48" s="50">
        <f>('Nacionalidad (esp-extr)'!F24-'Nacionalidad (esp-extr)'!E24)/'Nacionalidad (esp-extr)'!E24</f>
        <v>0.10997643362136685</v>
      </c>
      <c r="F48" s="50">
        <f>('Nacionalidad (esp-extr)'!G24-'Nacionalidad (esp-extr)'!F24)/'Nacionalidad (esp-extr)'!F24</f>
        <v>0.24581269167256428</v>
      </c>
      <c r="G48" s="50">
        <f>('Nacionalidad (esp-extr)'!H24-'Nacionalidad (esp-extr)'!G24)/'Nacionalidad (esp-extr)'!G24</f>
        <v>0.20677901912516569</v>
      </c>
      <c r="H48" s="50">
        <f>('Nacionalidad (esp-extr)'!I24-'Nacionalidad (esp-extr)'!H24)/'Nacionalidad (esp-extr)'!H24</f>
        <v>0.1603640357759297</v>
      </c>
      <c r="I48" s="50">
        <f>('Nacionalidad (esp-extr)'!J24-'Nacionalidad (esp-extr)'!I24)/'Nacionalidad (esp-extr)'!I24</f>
        <v>0.18945233265720082</v>
      </c>
      <c r="J48" s="50">
        <f>('Nacionalidad (esp-extr)'!K24-'Nacionalidad (esp-extr)'!J24)/'Nacionalidad (esp-extr)'!J24</f>
        <v>4.6384720327421552E-2</v>
      </c>
      <c r="K48" s="50">
        <f>('Nacionalidad (esp-extr)'!L24-'Nacionalidad (esp-extr)'!K24)/'Nacionalidad (esp-extr)'!K24</f>
        <v>2.2598870056497175E-2</v>
      </c>
      <c r="L48" s="50">
        <f>('Nacionalidad (esp-extr)'!M24-'Nacionalidad (esp-extr)'!L24)/'Nacionalidad (esp-extr)'!L24</f>
        <v>2.6986825329366766E-2</v>
      </c>
      <c r="M48" s="50">
        <f>('Nacionalidad (esp-extr)'!N24-'Nacionalidad (esp-extr)'!M24)/'Nacionalidad (esp-extr)'!M24</f>
        <v>2.3380922822263603E-2</v>
      </c>
      <c r="N48" s="50">
        <f>('Nacionalidad (esp-extr)'!O24-'Nacionalidad (esp-extr)'!N24)/'Nacionalidad (esp-extr)'!N24</f>
        <v>-1.0715729882733522E-2</v>
      </c>
      <c r="O48" s="50">
        <f>('Nacionalidad (esp-extr)'!P24-'Nacionalidad (esp-extr)'!O24)/'Nacionalidad (esp-extr)'!O24</f>
        <v>-0.1170038830983037</v>
      </c>
      <c r="P48" s="50">
        <f>('Nacionalidad (esp-extr)'!Q24-'Nacionalidad (esp-extr)'!P24)/'Nacionalidad (esp-extr)'!P24</f>
        <v>-2.9741928017590558E-2</v>
      </c>
      <c r="Q48" s="50">
        <f>('Nacionalidad (esp-extr)'!R24-'Nacionalidad (esp-extr)'!Q24)/'Nacionalidad (esp-extr)'!Q24</f>
        <v>-1.6937022900763359E-2</v>
      </c>
      <c r="R48" s="50">
        <f>('Nacionalidad (esp-extr)'!S24-'Nacionalidad (esp-extr)'!R24)/'Nacionalidad (esp-extr)'!R24</f>
        <v>-3.00897840330017E-2</v>
      </c>
      <c r="S48" s="50">
        <f>('Nacionalidad (esp-extr)'!T24-'Nacionalidad (esp-extr)'!S24)/'Nacionalidad (esp-extr)'!S24</f>
        <v>1.6762571928946712E-2</v>
      </c>
      <c r="T48" s="50">
        <f>('Nacionalidad (esp-extr)'!U24-'Nacionalidad (esp-extr)'!T24)/'Nacionalidad (esp-extr)'!T24</f>
        <v>2.4237204724409447E-2</v>
      </c>
      <c r="U48" s="50">
        <f>('Nacionalidad (esp-extr)'!V24-'Nacionalidad (esp-extr)'!U24)/'Nacionalidad (esp-extr)'!U24</f>
        <v>3.5075075075075075E-2</v>
      </c>
      <c r="V48" s="50">
        <f>('Nacionalidad (esp-extr)'!W24-'Nacionalidad (esp-extr)'!V24)/'Nacionalidad (esp-extr)'!V24</f>
        <v>3.1333410699779505E-3</v>
      </c>
      <c r="W48" s="50">
        <f>('Nacionalidad (esp-extr)'!X24-'Nacionalidad (esp-extr)'!W24)/'Nacionalidad (esp-extr)'!W24</f>
        <v>3.4012031466913464E-2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8" zoomScale="75" workbookViewId="0">
      <selection activeCell="B64" sqref="B64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3" t="s">
        <v>0</v>
      </c>
    </row>
    <row r="2" spans="1:22" ht="30" customHeight="1">
      <c r="A2" s="44" t="s">
        <v>6</v>
      </c>
    </row>
    <row r="3" spans="1:22" ht="18" customHeight="1"/>
    <row r="4" spans="1:22" ht="18" customHeight="1"/>
    <row r="5" spans="1:22" ht="18" customHeight="1">
      <c r="A5" s="33" t="s">
        <v>73</v>
      </c>
    </row>
    <row r="6" spans="1:22" ht="18" customHeight="1"/>
    <row r="7" spans="1:22" ht="18" customHeight="1">
      <c r="A7" s="80" t="s">
        <v>14</v>
      </c>
      <c r="B7" s="81">
        <v>2002</v>
      </c>
      <c r="C7" s="81">
        <v>2003</v>
      </c>
      <c r="D7" s="81">
        <v>2004</v>
      </c>
      <c r="E7" s="81">
        <v>2005</v>
      </c>
      <c r="F7" s="81">
        <v>2006</v>
      </c>
      <c r="G7" s="81">
        <v>2007</v>
      </c>
      <c r="H7" s="81">
        <v>2008</v>
      </c>
      <c r="I7" s="81">
        <v>2009</v>
      </c>
      <c r="J7" s="81">
        <v>2010</v>
      </c>
      <c r="K7" s="81">
        <v>2011</v>
      </c>
      <c r="L7" s="81">
        <v>2012</v>
      </c>
      <c r="M7" s="81">
        <v>2013</v>
      </c>
      <c r="N7" s="81">
        <v>2014</v>
      </c>
      <c r="O7" s="81">
        <v>2015</v>
      </c>
      <c r="P7" s="81">
        <v>2016</v>
      </c>
      <c r="Q7" s="81">
        <v>2017</v>
      </c>
      <c r="R7" s="81">
        <v>2018</v>
      </c>
      <c r="S7" s="81">
        <v>2019</v>
      </c>
      <c r="T7" s="81">
        <v>2020</v>
      </c>
      <c r="U7" s="81">
        <v>2021</v>
      </c>
      <c r="V7" s="81">
        <v>2022</v>
      </c>
    </row>
    <row r="8" spans="1:22" ht="18" customHeight="1">
      <c r="A8" s="27" t="s">
        <v>74</v>
      </c>
      <c r="B8" s="40">
        <v>7242</v>
      </c>
      <c r="C8" s="40">
        <v>8994</v>
      </c>
      <c r="D8" s="40">
        <v>9553</v>
      </c>
      <c r="E8" s="40">
        <v>11830</v>
      </c>
      <c r="F8" s="40">
        <v>14321</v>
      </c>
      <c r="G8" s="40">
        <v>16385</v>
      </c>
      <c r="H8" s="40">
        <v>19348</v>
      </c>
      <c r="I8" s="40">
        <v>20239</v>
      </c>
      <c r="J8" s="40">
        <v>20362</v>
      </c>
      <c r="K8" s="40">
        <v>20674</v>
      </c>
      <c r="L8" s="40">
        <v>21075</v>
      </c>
      <c r="M8" s="40">
        <v>20650</v>
      </c>
      <c r="N8" s="40">
        <v>18052</v>
      </c>
      <c r="O8" s="40">
        <v>17370</v>
      </c>
      <c r="P8" s="40">
        <v>17009</v>
      </c>
      <c r="Q8" s="40">
        <v>16426</v>
      </c>
      <c r="R8" s="40">
        <v>16687</v>
      </c>
      <c r="S8" s="40">
        <v>17156</v>
      </c>
      <c r="T8" s="40">
        <v>17759</v>
      </c>
      <c r="U8" s="40">
        <v>17923</v>
      </c>
      <c r="V8" s="40">
        <v>18524</v>
      </c>
    </row>
    <row r="9" spans="1:22" ht="18" customHeight="1">
      <c r="A9" s="36" t="s">
        <v>75</v>
      </c>
      <c r="B9" s="6">
        <v>899</v>
      </c>
      <c r="C9" s="6">
        <v>1196</v>
      </c>
      <c r="D9" s="6">
        <v>1424</v>
      </c>
      <c r="E9" s="6">
        <v>1806</v>
      </c>
      <c r="F9" s="6">
        <v>2152</v>
      </c>
      <c r="G9" s="6">
        <v>2552</v>
      </c>
      <c r="H9" s="6">
        <v>3146</v>
      </c>
      <c r="I9" s="6">
        <v>3297</v>
      </c>
      <c r="J9" s="6">
        <v>3355</v>
      </c>
      <c r="K9" s="6">
        <v>3464</v>
      </c>
      <c r="L9" s="6">
        <v>3564</v>
      </c>
      <c r="M9" s="6">
        <v>3511</v>
      </c>
      <c r="N9" s="6">
        <v>3297</v>
      </c>
      <c r="O9" s="6">
        <v>3188</v>
      </c>
      <c r="P9" s="6">
        <v>3176</v>
      </c>
      <c r="Q9" s="6">
        <v>3050</v>
      </c>
      <c r="R9" s="6">
        <v>3039</v>
      </c>
      <c r="S9" s="6">
        <v>3152</v>
      </c>
      <c r="T9" s="6">
        <v>3227</v>
      </c>
      <c r="U9" s="6">
        <v>3127</v>
      </c>
      <c r="V9" s="6">
        <v>3257</v>
      </c>
    </row>
    <row r="10" spans="1:22" ht="18" customHeight="1">
      <c r="A10" s="36" t="s">
        <v>76</v>
      </c>
      <c r="B10" s="29">
        <v>3810</v>
      </c>
      <c r="C10" s="29">
        <v>4656</v>
      </c>
      <c r="D10" s="29">
        <v>4927</v>
      </c>
      <c r="E10" s="29">
        <v>6080</v>
      </c>
      <c r="F10" s="29">
        <v>7391</v>
      </c>
      <c r="G10" s="29">
        <v>8336</v>
      </c>
      <c r="H10" s="29">
        <v>9714</v>
      </c>
      <c r="I10" s="29">
        <v>9897</v>
      </c>
      <c r="J10" s="29">
        <v>9673</v>
      </c>
      <c r="K10" s="29">
        <v>9471</v>
      </c>
      <c r="L10" s="29">
        <v>9258</v>
      </c>
      <c r="M10" s="29">
        <v>8844</v>
      </c>
      <c r="N10" s="29">
        <v>7762</v>
      </c>
      <c r="O10" s="29">
        <v>7174</v>
      </c>
      <c r="P10" s="29">
        <v>6767</v>
      </c>
      <c r="Q10" s="29">
        <v>6359</v>
      </c>
      <c r="R10" s="29">
        <v>6300</v>
      </c>
      <c r="S10" s="29">
        <v>6381</v>
      </c>
      <c r="T10" s="29">
        <v>6415</v>
      </c>
      <c r="U10" s="29">
        <v>6267</v>
      </c>
      <c r="V10" s="29">
        <v>6273</v>
      </c>
    </row>
    <row r="11" spans="1:22" ht="18" customHeight="1">
      <c r="A11" s="36" t="s">
        <v>77</v>
      </c>
      <c r="B11" s="29">
        <v>1874</v>
      </c>
      <c r="C11" s="29">
        <v>2369</v>
      </c>
      <c r="D11" s="29">
        <v>2477</v>
      </c>
      <c r="E11" s="29">
        <v>3037</v>
      </c>
      <c r="F11" s="29">
        <v>3696</v>
      </c>
      <c r="G11" s="29">
        <v>4217</v>
      </c>
      <c r="H11" s="29">
        <v>4994</v>
      </c>
      <c r="I11" s="29">
        <v>5404</v>
      </c>
      <c r="J11" s="29">
        <v>5588</v>
      </c>
      <c r="K11" s="29">
        <v>5852</v>
      </c>
      <c r="L11" s="29">
        <v>6127</v>
      </c>
      <c r="M11" s="29">
        <v>6104</v>
      </c>
      <c r="N11" s="29">
        <v>5365</v>
      </c>
      <c r="O11" s="29">
        <v>5352</v>
      </c>
      <c r="P11" s="29">
        <v>5409</v>
      </c>
      <c r="Q11" s="29">
        <v>5413</v>
      </c>
      <c r="R11" s="29">
        <v>5646</v>
      </c>
      <c r="S11" s="29">
        <v>5919</v>
      </c>
      <c r="T11" s="29">
        <v>6311</v>
      </c>
      <c r="U11" s="29">
        <v>6593</v>
      </c>
      <c r="V11" s="29">
        <v>6865</v>
      </c>
    </row>
    <row r="12" spans="1:22" ht="18" customHeight="1">
      <c r="A12" s="36" t="s">
        <v>78</v>
      </c>
      <c r="B12" s="29">
        <v>418</v>
      </c>
      <c r="C12" s="29">
        <v>499</v>
      </c>
      <c r="D12" s="29">
        <v>502</v>
      </c>
      <c r="E12" s="29">
        <v>645</v>
      </c>
      <c r="F12" s="29">
        <v>763</v>
      </c>
      <c r="G12" s="29">
        <v>939</v>
      </c>
      <c r="H12" s="29">
        <v>1083</v>
      </c>
      <c r="I12" s="29">
        <v>1193</v>
      </c>
      <c r="J12" s="29">
        <v>1264</v>
      </c>
      <c r="K12" s="29">
        <v>1335</v>
      </c>
      <c r="L12" s="29">
        <v>1507</v>
      </c>
      <c r="M12" s="29">
        <v>1493</v>
      </c>
      <c r="N12" s="29">
        <v>1111</v>
      </c>
      <c r="O12" s="29">
        <v>1125</v>
      </c>
      <c r="P12" s="29">
        <v>1117</v>
      </c>
      <c r="Q12" s="29">
        <v>1075</v>
      </c>
      <c r="R12" s="29">
        <v>1124</v>
      </c>
      <c r="S12" s="29">
        <v>1135</v>
      </c>
      <c r="T12" s="29">
        <v>1204</v>
      </c>
      <c r="U12" s="29">
        <v>1307</v>
      </c>
      <c r="V12" s="29">
        <v>1387</v>
      </c>
    </row>
    <row r="13" spans="1:22" ht="18" customHeight="1">
      <c r="A13" s="30" t="s">
        <v>79</v>
      </c>
      <c r="B13" s="54">
        <v>241</v>
      </c>
      <c r="C13" s="54">
        <v>274</v>
      </c>
      <c r="D13" s="54">
        <v>223</v>
      </c>
      <c r="E13" s="54">
        <v>262</v>
      </c>
      <c r="F13" s="54">
        <v>319</v>
      </c>
      <c r="G13" s="54">
        <v>341</v>
      </c>
      <c r="H13" s="54">
        <v>411</v>
      </c>
      <c r="I13" s="54">
        <v>448</v>
      </c>
      <c r="J13" s="54">
        <v>482</v>
      </c>
      <c r="K13" s="54">
        <v>552</v>
      </c>
      <c r="L13" s="54">
        <v>619</v>
      </c>
      <c r="M13" s="54">
        <v>698</v>
      </c>
      <c r="N13" s="54">
        <v>517</v>
      </c>
      <c r="O13" s="54">
        <v>531</v>
      </c>
      <c r="P13" s="54">
        <v>540</v>
      </c>
      <c r="Q13" s="54">
        <v>529</v>
      </c>
      <c r="R13" s="54">
        <v>578</v>
      </c>
      <c r="S13" s="54">
        <v>569</v>
      </c>
      <c r="T13" s="54">
        <v>602</v>
      </c>
      <c r="U13" s="54">
        <v>629</v>
      </c>
      <c r="V13" s="54">
        <v>742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80" t="s">
        <v>48</v>
      </c>
      <c r="B17" s="81">
        <v>2002</v>
      </c>
      <c r="C17" s="81">
        <v>2003</v>
      </c>
      <c r="D17" s="81">
        <v>2004</v>
      </c>
      <c r="E17" s="81">
        <v>2005</v>
      </c>
      <c r="F17" s="81">
        <v>2006</v>
      </c>
      <c r="G17" s="81">
        <v>2007</v>
      </c>
      <c r="H17" s="81">
        <v>2008</v>
      </c>
      <c r="I17" s="81">
        <v>2009</v>
      </c>
      <c r="J17" s="81">
        <v>2010</v>
      </c>
      <c r="K17" s="81">
        <v>2011</v>
      </c>
      <c r="L17" s="81">
        <v>2012</v>
      </c>
      <c r="M17" s="81">
        <v>2013</v>
      </c>
      <c r="N17" s="81">
        <v>2014</v>
      </c>
      <c r="O17" s="81">
        <v>2015</v>
      </c>
      <c r="P17" s="81">
        <v>2016</v>
      </c>
      <c r="Q17" s="81">
        <v>2017</v>
      </c>
      <c r="R17" s="81">
        <v>2018</v>
      </c>
      <c r="S17" s="81">
        <v>2019</v>
      </c>
      <c r="T17" s="81">
        <v>2020</v>
      </c>
      <c r="U17" s="81">
        <v>2021</v>
      </c>
      <c r="V17" s="81">
        <v>2022</v>
      </c>
    </row>
    <row r="18" spans="1:22" ht="18" customHeight="1">
      <c r="A18" s="27" t="s">
        <v>74</v>
      </c>
      <c r="B18" s="40">
        <v>4257</v>
      </c>
      <c r="C18" s="40">
        <v>5175</v>
      </c>
      <c r="D18" s="40">
        <v>5314</v>
      </c>
      <c r="E18" s="40">
        <v>6549</v>
      </c>
      <c r="F18" s="40">
        <v>7948</v>
      </c>
      <c r="G18" s="40">
        <v>8990</v>
      </c>
      <c r="H18" s="40">
        <v>10552</v>
      </c>
      <c r="I18" s="40">
        <v>11035</v>
      </c>
      <c r="J18" s="40">
        <v>10950</v>
      </c>
      <c r="K18" s="40">
        <v>11008</v>
      </c>
      <c r="L18" s="40">
        <v>11183</v>
      </c>
      <c r="M18" s="40">
        <v>10864</v>
      </c>
      <c r="N18" s="40">
        <v>9411</v>
      </c>
      <c r="O18" s="40">
        <v>8986</v>
      </c>
      <c r="P18" s="40">
        <v>8767</v>
      </c>
      <c r="Q18" s="40">
        <v>8432</v>
      </c>
      <c r="R18" s="40">
        <v>8559</v>
      </c>
      <c r="S18" s="40">
        <v>8831</v>
      </c>
      <c r="T18" s="40">
        <v>9142</v>
      </c>
      <c r="U18" s="40">
        <v>9279</v>
      </c>
      <c r="V18" s="40">
        <v>9586</v>
      </c>
    </row>
    <row r="19" spans="1:22" ht="18" customHeight="1">
      <c r="A19" s="36" t="s">
        <v>75</v>
      </c>
      <c r="B19" s="6">
        <v>445</v>
      </c>
      <c r="C19" s="6">
        <v>588</v>
      </c>
      <c r="D19" s="6">
        <v>699</v>
      </c>
      <c r="E19" s="6">
        <v>915</v>
      </c>
      <c r="F19" s="6">
        <v>1093</v>
      </c>
      <c r="G19" s="6">
        <v>1276</v>
      </c>
      <c r="H19" s="6">
        <v>1596</v>
      </c>
      <c r="I19" s="6">
        <v>1694</v>
      </c>
      <c r="J19" s="6">
        <v>1734</v>
      </c>
      <c r="K19" s="6">
        <v>1791</v>
      </c>
      <c r="L19" s="6">
        <v>1854</v>
      </c>
      <c r="M19" s="6">
        <v>1843</v>
      </c>
      <c r="N19" s="6">
        <v>1713</v>
      </c>
      <c r="O19" s="6">
        <v>1640</v>
      </c>
      <c r="P19" s="6">
        <v>1631</v>
      </c>
      <c r="Q19" s="6">
        <v>1581</v>
      </c>
      <c r="R19" s="6">
        <v>1596</v>
      </c>
      <c r="S19" s="6">
        <v>1648</v>
      </c>
      <c r="T19" s="6">
        <v>1691</v>
      </c>
      <c r="U19" s="6">
        <v>1643</v>
      </c>
      <c r="V19" s="6">
        <v>1702</v>
      </c>
    </row>
    <row r="20" spans="1:22" ht="18" customHeight="1">
      <c r="A20" s="36" t="s">
        <v>76</v>
      </c>
      <c r="B20" s="29">
        <v>2425</v>
      </c>
      <c r="C20" s="29">
        <v>2858</v>
      </c>
      <c r="D20" s="29">
        <v>2872</v>
      </c>
      <c r="E20" s="29">
        <v>3490</v>
      </c>
      <c r="F20" s="29">
        <v>4266</v>
      </c>
      <c r="G20" s="29">
        <v>4721</v>
      </c>
      <c r="H20" s="29">
        <v>5457</v>
      </c>
      <c r="I20" s="29">
        <v>5541</v>
      </c>
      <c r="J20" s="29">
        <v>5290</v>
      </c>
      <c r="K20" s="29">
        <v>5087</v>
      </c>
      <c r="L20" s="29">
        <v>4928</v>
      </c>
      <c r="M20" s="29">
        <v>4634</v>
      </c>
      <c r="N20" s="29">
        <v>3973</v>
      </c>
      <c r="O20" s="29">
        <v>3623</v>
      </c>
      <c r="P20" s="29">
        <v>3372</v>
      </c>
      <c r="Q20" s="29">
        <v>3129</v>
      </c>
      <c r="R20" s="29">
        <v>3083</v>
      </c>
      <c r="S20" s="29">
        <v>3153</v>
      </c>
      <c r="T20" s="29">
        <v>3185</v>
      </c>
      <c r="U20" s="29">
        <v>3120</v>
      </c>
      <c r="V20" s="29">
        <v>3151</v>
      </c>
    </row>
    <row r="21" spans="1:22" ht="18" customHeight="1">
      <c r="A21" s="36" t="s">
        <v>77</v>
      </c>
      <c r="B21" s="29">
        <v>1058</v>
      </c>
      <c r="C21" s="29">
        <v>1329</v>
      </c>
      <c r="D21" s="29">
        <v>1350</v>
      </c>
      <c r="E21" s="29">
        <v>1646</v>
      </c>
      <c r="F21" s="29">
        <v>1997</v>
      </c>
      <c r="G21" s="29">
        <v>2293</v>
      </c>
      <c r="H21" s="29">
        <v>2691</v>
      </c>
      <c r="I21" s="29">
        <v>2924</v>
      </c>
      <c r="J21" s="29">
        <v>3009</v>
      </c>
      <c r="K21" s="29">
        <v>3140</v>
      </c>
      <c r="L21" s="29">
        <v>3288</v>
      </c>
      <c r="M21" s="29">
        <v>3257</v>
      </c>
      <c r="N21" s="29">
        <v>2884</v>
      </c>
      <c r="O21" s="29">
        <v>2871</v>
      </c>
      <c r="P21" s="29">
        <v>2925</v>
      </c>
      <c r="Q21" s="29">
        <v>2906</v>
      </c>
      <c r="R21" s="29">
        <v>3022</v>
      </c>
      <c r="S21" s="29">
        <v>3177</v>
      </c>
      <c r="T21" s="29">
        <v>3362</v>
      </c>
      <c r="U21" s="29">
        <v>3551</v>
      </c>
      <c r="V21" s="29">
        <v>3664</v>
      </c>
    </row>
    <row r="22" spans="1:22" ht="18" customHeight="1">
      <c r="A22" s="36" t="s">
        <v>78</v>
      </c>
      <c r="B22" s="29">
        <v>218</v>
      </c>
      <c r="C22" s="29">
        <v>269</v>
      </c>
      <c r="D22" s="29">
        <v>279</v>
      </c>
      <c r="E22" s="29">
        <v>367</v>
      </c>
      <c r="F22" s="29">
        <v>428</v>
      </c>
      <c r="G22" s="29">
        <v>529</v>
      </c>
      <c r="H22" s="29">
        <v>602</v>
      </c>
      <c r="I22" s="29">
        <v>647</v>
      </c>
      <c r="J22" s="29">
        <v>671</v>
      </c>
      <c r="K22" s="29">
        <v>711</v>
      </c>
      <c r="L22" s="29">
        <v>786</v>
      </c>
      <c r="M22" s="29">
        <v>760</v>
      </c>
      <c r="N22" s="29">
        <v>570</v>
      </c>
      <c r="O22" s="29">
        <v>570</v>
      </c>
      <c r="P22" s="29">
        <v>554</v>
      </c>
      <c r="Q22" s="29">
        <v>550</v>
      </c>
      <c r="R22" s="29">
        <v>566</v>
      </c>
      <c r="S22" s="29">
        <v>559</v>
      </c>
      <c r="T22" s="29">
        <v>598</v>
      </c>
      <c r="U22" s="29">
        <v>641</v>
      </c>
      <c r="V22" s="29">
        <v>694</v>
      </c>
    </row>
    <row r="23" spans="1:22" ht="18" customHeight="1">
      <c r="A23" s="30" t="s">
        <v>79</v>
      </c>
      <c r="B23" s="54">
        <v>111</v>
      </c>
      <c r="C23" s="54">
        <v>131</v>
      </c>
      <c r="D23" s="54">
        <v>114</v>
      </c>
      <c r="E23" s="54">
        <v>131</v>
      </c>
      <c r="F23" s="54">
        <v>164</v>
      </c>
      <c r="G23" s="54">
        <v>171</v>
      </c>
      <c r="H23" s="54">
        <v>206</v>
      </c>
      <c r="I23" s="54">
        <v>229</v>
      </c>
      <c r="J23" s="54">
        <v>246</v>
      </c>
      <c r="K23" s="54">
        <v>279</v>
      </c>
      <c r="L23" s="54">
        <v>327</v>
      </c>
      <c r="M23" s="54">
        <v>370</v>
      </c>
      <c r="N23" s="54">
        <v>271</v>
      </c>
      <c r="O23" s="54">
        <v>282</v>
      </c>
      <c r="P23" s="54">
        <v>285</v>
      </c>
      <c r="Q23" s="54">
        <v>266</v>
      </c>
      <c r="R23" s="54">
        <v>292</v>
      </c>
      <c r="S23" s="54">
        <v>294</v>
      </c>
      <c r="T23" s="54">
        <v>306</v>
      </c>
      <c r="U23" s="54">
        <v>324</v>
      </c>
      <c r="V23" s="54">
        <v>375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80" t="s">
        <v>49</v>
      </c>
      <c r="B27" s="81">
        <v>2002</v>
      </c>
      <c r="C27" s="81">
        <v>2003</v>
      </c>
      <c r="D27" s="81">
        <v>2004</v>
      </c>
      <c r="E27" s="81">
        <v>2005</v>
      </c>
      <c r="F27" s="81">
        <v>2006</v>
      </c>
      <c r="G27" s="81">
        <v>2007</v>
      </c>
      <c r="H27" s="81">
        <v>2008</v>
      </c>
      <c r="I27" s="81">
        <v>2009</v>
      </c>
      <c r="J27" s="81">
        <v>2010</v>
      </c>
      <c r="K27" s="81">
        <v>2011</v>
      </c>
      <c r="L27" s="81">
        <v>2012</v>
      </c>
      <c r="M27" s="81">
        <v>2013</v>
      </c>
      <c r="N27" s="81">
        <v>2014</v>
      </c>
      <c r="O27" s="81">
        <v>2015</v>
      </c>
      <c r="P27" s="81">
        <v>2016</v>
      </c>
      <c r="Q27" s="81">
        <v>2017</v>
      </c>
      <c r="R27" s="81">
        <v>2018</v>
      </c>
      <c r="S27" s="81">
        <v>2019</v>
      </c>
      <c r="T27" s="81">
        <v>2020</v>
      </c>
      <c r="U27" s="81">
        <v>2021</v>
      </c>
      <c r="V27" s="81">
        <v>2022</v>
      </c>
    </row>
    <row r="28" spans="1:22" ht="18" customHeight="1">
      <c r="A28" s="27" t="s">
        <v>74</v>
      </c>
      <c r="B28" s="40">
        <v>2985</v>
      </c>
      <c r="C28" s="40">
        <v>3819</v>
      </c>
      <c r="D28" s="40">
        <v>4239</v>
      </c>
      <c r="E28" s="40">
        <v>5281</v>
      </c>
      <c r="F28" s="40">
        <v>6373</v>
      </c>
      <c r="G28" s="40">
        <v>7395</v>
      </c>
      <c r="H28" s="40">
        <v>8796</v>
      </c>
      <c r="I28" s="40">
        <v>9204</v>
      </c>
      <c r="J28" s="40">
        <v>9412</v>
      </c>
      <c r="K28" s="40">
        <v>9666</v>
      </c>
      <c r="L28" s="40">
        <v>9892</v>
      </c>
      <c r="M28" s="40">
        <v>9786</v>
      </c>
      <c r="N28" s="40">
        <v>8641</v>
      </c>
      <c r="O28" s="40">
        <v>8384</v>
      </c>
      <c r="P28" s="40">
        <v>8242</v>
      </c>
      <c r="Q28" s="40">
        <v>7994</v>
      </c>
      <c r="R28" s="40">
        <v>8128</v>
      </c>
      <c r="S28" s="40">
        <v>8325</v>
      </c>
      <c r="T28" s="40">
        <v>8617</v>
      </c>
      <c r="U28" s="40">
        <v>8644</v>
      </c>
      <c r="V28" s="40">
        <v>8938</v>
      </c>
    </row>
    <row r="29" spans="1:22" ht="18" customHeight="1">
      <c r="A29" s="36" t="s">
        <v>75</v>
      </c>
      <c r="B29" s="6">
        <v>454</v>
      </c>
      <c r="C29" s="6">
        <v>608</v>
      </c>
      <c r="D29" s="6">
        <v>725</v>
      </c>
      <c r="E29" s="6">
        <v>891</v>
      </c>
      <c r="F29" s="6">
        <v>1059</v>
      </c>
      <c r="G29" s="6">
        <v>1276</v>
      </c>
      <c r="H29" s="6">
        <v>1550</v>
      </c>
      <c r="I29" s="6">
        <v>1603</v>
      </c>
      <c r="J29" s="6">
        <v>1621</v>
      </c>
      <c r="K29" s="6">
        <v>1673</v>
      </c>
      <c r="L29" s="6">
        <v>1710</v>
      </c>
      <c r="M29" s="6">
        <v>1668</v>
      </c>
      <c r="N29" s="6">
        <v>1584</v>
      </c>
      <c r="O29" s="6">
        <v>1548</v>
      </c>
      <c r="P29" s="6">
        <v>1545</v>
      </c>
      <c r="Q29" s="6">
        <v>1469</v>
      </c>
      <c r="R29" s="6">
        <v>1443</v>
      </c>
      <c r="S29" s="6">
        <v>1504</v>
      </c>
      <c r="T29" s="6">
        <v>1536</v>
      </c>
      <c r="U29" s="6">
        <v>1484</v>
      </c>
      <c r="V29" s="6">
        <v>1555</v>
      </c>
    </row>
    <row r="30" spans="1:22" ht="18" customHeight="1">
      <c r="A30" s="36" t="s">
        <v>76</v>
      </c>
      <c r="B30" s="29">
        <v>1385</v>
      </c>
      <c r="C30" s="29">
        <v>1798</v>
      </c>
      <c r="D30" s="29">
        <v>2055</v>
      </c>
      <c r="E30" s="29">
        <v>2590</v>
      </c>
      <c r="F30" s="29">
        <v>3125</v>
      </c>
      <c r="G30" s="29">
        <v>3615</v>
      </c>
      <c r="H30" s="29">
        <v>4257</v>
      </c>
      <c r="I30" s="29">
        <v>4356</v>
      </c>
      <c r="J30" s="29">
        <v>4383</v>
      </c>
      <c r="K30" s="29">
        <v>4384</v>
      </c>
      <c r="L30" s="29">
        <v>4330</v>
      </c>
      <c r="M30" s="29">
        <v>4210</v>
      </c>
      <c r="N30" s="29">
        <v>3789</v>
      </c>
      <c r="O30" s="29">
        <v>3551</v>
      </c>
      <c r="P30" s="29">
        <v>3395</v>
      </c>
      <c r="Q30" s="29">
        <v>3230</v>
      </c>
      <c r="R30" s="29">
        <v>3217</v>
      </c>
      <c r="S30" s="29">
        <v>3228</v>
      </c>
      <c r="T30" s="29">
        <v>3230</v>
      </c>
      <c r="U30" s="29">
        <v>3147</v>
      </c>
      <c r="V30" s="29">
        <v>3122</v>
      </c>
    </row>
    <row r="31" spans="1:22" ht="18" customHeight="1">
      <c r="A31" s="36" t="s">
        <v>77</v>
      </c>
      <c r="B31" s="29">
        <v>816</v>
      </c>
      <c r="C31" s="29">
        <v>1040</v>
      </c>
      <c r="D31" s="29">
        <v>1127</v>
      </c>
      <c r="E31" s="29">
        <v>1391</v>
      </c>
      <c r="F31" s="29">
        <v>1699</v>
      </c>
      <c r="G31" s="29">
        <v>1924</v>
      </c>
      <c r="H31" s="29">
        <v>2303</v>
      </c>
      <c r="I31" s="29">
        <v>2480</v>
      </c>
      <c r="J31" s="29">
        <v>2579</v>
      </c>
      <c r="K31" s="29">
        <v>2712</v>
      </c>
      <c r="L31" s="29">
        <v>2839</v>
      </c>
      <c r="M31" s="29">
        <v>2847</v>
      </c>
      <c r="N31" s="29">
        <v>2481</v>
      </c>
      <c r="O31" s="29">
        <v>2481</v>
      </c>
      <c r="P31" s="29">
        <v>2484</v>
      </c>
      <c r="Q31" s="29">
        <v>2507</v>
      </c>
      <c r="R31" s="29">
        <v>2624</v>
      </c>
      <c r="S31" s="29">
        <v>2742</v>
      </c>
      <c r="T31" s="29">
        <v>2949</v>
      </c>
      <c r="U31" s="29">
        <v>3042</v>
      </c>
      <c r="V31" s="29">
        <v>3201</v>
      </c>
    </row>
    <row r="32" spans="1:22" ht="18" customHeight="1">
      <c r="A32" s="36" t="s">
        <v>78</v>
      </c>
      <c r="B32" s="29">
        <v>200</v>
      </c>
      <c r="C32" s="29">
        <v>230</v>
      </c>
      <c r="D32" s="29">
        <v>223</v>
      </c>
      <c r="E32" s="29">
        <v>278</v>
      </c>
      <c r="F32" s="29">
        <v>335</v>
      </c>
      <c r="G32" s="29">
        <v>410</v>
      </c>
      <c r="H32" s="29">
        <v>481</v>
      </c>
      <c r="I32" s="29">
        <v>546</v>
      </c>
      <c r="J32" s="29">
        <v>593</v>
      </c>
      <c r="K32" s="29">
        <v>624</v>
      </c>
      <c r="L32" s="29">
        <v>721</v>
      </c>
      <c r="M32" s="29">
        <v>733</v>
      </c>
      <c r="N32" s="29">
        <v>541</v>
      </c>
      <c r="O32" s="29">
        <v>555</v>
      </c>
      <c r="P32" s="29">
        <v>563</v>
      </c>
      <c r="Q32" s="29">
        <v>525</v>
      </c>
      <c r="R32" s="29">
        <v>558</v>
      </c>
      <c r="S32" s="29">
        <v>576</v>
      </c>
      <c r="T32" s="29">
        <v>606</v>
      </c>
      <c r="U32" s="29">
        <v>666</v>
      </c>
      <c r="V32" s="29">
        <v>693</v>
      </c>
    </row>
    <row r="33" spans="1:22" ht="18" customHeight="1">
      <c r="A33" s="30" t="s">
        <v>79</v>
      </c>
      <c r="B33" s="54">
        <v>130</v>
      </c>
      <c r="C33" s="54">
        <v>143</v>
      </c>
      <c r="D33" s="54">
        <v>109</v>
      </c>
      <c r="E33" s="54">
        <v>131</v>
      </c>
      <c r="F33" s="54">
        <v>155</v>
      </c>
      <c r="G33" s="54">
        <v>170</v>
      </c>
      <c r="H33" s="54">
        <v>205</v>
      </c>
      <c r="I33" s="54">
        <v>219</v>
      </c>
      <c r="J33" s="54">
        <v>236</v>
      </c>
      <c r="K33" s="54">
        <v>273</v>
      </c>
      <c r="L33" s="54">
        <v>292</v>
      </c>
      <c r="M33" s="54">
        <v>328</v>
      </c>
      <c r="N33" s="54">
        <v>246</v>
      </c>
      <c r="O33" s="54">
        <v>249</v>
      </c>
      <c r="P33" s="54">
        <v>255</v>
      </c>
      <c r="Q33" s="54">
        <v>263</v>
      </c>
      <c r="R33" s="54">
        <v>286</v>
      </c>
      <c r="S33" s="54">
        <v>275</v>
      </c>
      <c r="T33" s="54">
        <v>296</v>
      </c>
      <c r="U33" s="54">
        <v>305</v>
      </c>
      <c r="V33" s="54">
        <v>367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80</v>
      </c>
    </row>
    <row r="39" spans="1:22" ht="18" customHeight="1"/>
    <row r="40" spans="1:22" ht="18" customHeight="1">
      <c r="A40" s="80" t="s">
        <v>14</v>
      </c>
      <c r="B40" s="81">
        <v>2002</v>
      </c>
      <c r="C40" s="81">
        <v>2003</v>
      </c>
      <c r="D40" s="81">
        <v>2004</v>
      </c>
      <c r="E40" s="81">
        <v>2005</v>
      </c>
      <c r="F40" s="81">
        <v>2006</v>
      </c>
      <c r="G40" s="81">
        <v>2007</v>
      </c>
      <c r="H40" s="81">
        <v>2008</v>
      </c>
      <c r="I40" s="81">
        <v>2009</v>
      </c>
      <c r="J40" s="81">
        <v>2010</v>
      </c>
      <c r="K40" s="81">
        <v>2011</v>
      </c>
      <c r="L40" s="81">
        <v>2012</v>
      </c>
      <c r="M40" s="81">
        <v>2013</v>
      </c>
      <c r="N40" s="81">
        <v>2014</v>
      </c>
      <c r="O40" s="81">
        <v>2015</v>
      </c>
      <c r="P40" s="81">
        <v>2016</v>
      </c>
      <c r="Q40" s="81">
        <v>2017</v>
      </c>
      <c r="R40" s="81">
        <v>2018</v>
      </c>
      <c r="S40" s="81">
        <v>2019</v>
      </c>
      <c r="T40" s="81">
        <v>2020</v>
      </c>
      <c r="U40" s="81">
        <v>2021</v>
      </c>
      <c r="V40" s="81">
        <v>2022</v>
      </c>
    </row>
    <row r="41" spans="1:22" ht="18" customHeight="1">
      <c r="A41" s="27" t="s">
        <v>74</v>
      </c>
      <c r="B41" s="52">
        <f t="shared" ref="B41:T41" si="0">SUM(B42:B46)</f>
        <v>1.0000000000000002</v>
      </c>
      <c r="C41" s="52">
        <f t="shared" si="0"/>
        <v>1</v>
      </c>
      <c r="D41" s="52">
        <f t="shared" si="0"/>
        <v>1</v>
      </c>
      <c r="E41" s="52">
        <f t="shared" si="0"/>
        <v>0.99999999999999989</v>
      </c>
      <c r="F41" s="52">
        <f t="shared" si="0"/>
        <v>1</v>
      </c>
      <c r="G41" s="52">
        <f t="shared" si="0"/>
        <v>1</v>
      </c>
      <c r="H41" s="52">
        <f t="shared" si="0"/>
        <v>1</v>
      </c>
      <c r="I41" s="52">
        <f t="shared" si="0"/>
        <v>0.99999999999999989</v>
      </c>
      <c r="J41" s="52">
        <f t="shared" si="0"/>
        <v>1</v>
      </c>
      <c r="K41" s="52">
        <f t="shared" si="0"/>
        <v>0.99999999999999989</v>
      </c>
      <c r="L41" s="52">
        <f t="shared" si="0"/>
        <v>1</v>
      </c>
      <c r="M41" s="52">
        <f t="shared" si="0"/>
        <v>1</v>
      </c>
      <c r="N41" s="52">
        <f t="shared" si="0"/>
        <v>1</v>
      </c>
      <c r="O41" s="52">
        <f t="shared" si="0"/>
        <v>1</v>
      </c>
      <c r="P41" s="52">
        <f t="shared" si="0"/>
        <v>1</v>
      </c>
      <c r="Q41" s="52">
        <f t="shared" si="0"/>
        <v>1</v>
      </c>
      <c r="R41" s="52">
        <f t="shared" si="0"/>
        <v>1</v>
      </c>
      <c r="S41" s="52">
        <f t="shared" si="0"/>
        <v>1</v>
      </c>
      <c r="T41" s="52">
        <f t="shared" si="0"/>
        <v>1</v>
      </c>
      <c r="U41" s="52">
        <f>SUM(U42:U46)</f>
        <v>1</v>
      </c>
      <c r="V41" s="52">
        <f>SUM(V42:V46)</f>
        <v>1</v>
      </c>
    </row>
    <row r="42" spans="1:22" ht="18" customHeight="1">
      <c r="A42" s="36" t="s">
        <v>75</v>
      </c>
      <c r="B42" s="7">
        <f t="shared" ref="B42:T42" si="1">B9/B8</f>
        <v>0.12413697873515603</v>
      </c>
      <c r="C42" s="7">
        <f t="shared" si="1"/>
        <v>0.13297754058261063</v>
      </c>
      <c r="D42" s="7">
        <f t="shared" si="1"/>
        <v>0.14906312153250287</v>
      </c>
      <c r="E42" s="7">
        <f t="shared" si="1"/>
        <v>0.15266272189349112</v>
      </c>
      <c r="F42" s="7">
        <f t="shared" si="1"/>
        <v>0.1502688359751414</v>
      </c>
      <c r="G42" s="7">
        <f t="shared" si="1"/>
        <v>0.15575221238938053</v>
      </c>
      <c r="H42" s="7">
        <f t="shared" si="1"/>
        <v>0.16260078561091584</v>
      </c>
      <c r="I42" s="7">
        <f t="shared" si="1"/>
        <v>0.16290330549928356</v>
      </c>
      <c r="J42" s="7">
        <f t="shared" si="1"/>
        <v>0.16476770454768686</v>
      </c>
      <c r="K42" s="7">
        <f t="shared" si="1"/>
        <v>0.16755344877624068</v>
      </c>
      <c r="L42" s="7">
        <f t="shared" si="1"/>
        <v>0.1691103202846975</v>
      </c>
      <c r="M42" s="7">
        <f t="shared" si="1"/>
        <v>0.17002421307506052</v>
      </c>
      <c r="N42" s="7">
        <f t="shared" si="1"/>
        <v>0.18263904276534457</v>
      </c>
      <c r="O42" s="7">
        <f t="shared" si="1"/>
        <v>0.18353483016695452</v>
      </c>
      <c r="P42" s="7">
        <f t="shared" si="1"/>
        <v>0.18672467517196778</v>
      </c>
      <c r="Q42" s="7">
        <f t="shared" si="1"/>
        <v>0.18568123706319251</v>
      </c>
      <c r="R42" s="7">
        <f t="shared" si="1"/>
        <v>0.18211781626415774</v>
      </c>
      <c r="S42" s="7">
        <f t="shared" si="1"/>
        <v>0.18372581021217066</v>
      </c>
      <c r="T42" s="7">
        <f t="shared" si="1"/>
        <v>0.18171068190776507</v>
      </c>
      <c r="U42" s="7">
        <f>U9/U8</f>
        <v>0.17446855995090108</v>
      </c>
      <c r="V42" s="7">
        <f>V9/V8</f>
        <v>0.17582595551716693</v>
      </c>
    </row>
    <row r="43" spans="1:22" ht="18" customHeight="1">
      <c r="A43" s="36" t="s">
        <v>76</v>
      </c>
      <c r="B43" s="37">
        <f t="shared" ref="B43:T43" si="2">B10/B8</f>
        <v>0.52609776304888156</v>
      </c>
      <c r="C43" s="37">
        <f t="shared" si="2"/>
        <v>0.51767845230153431</v>
      </c>
      <c r="D43" s="37">
        <f t="shared" si="2"/>
        <v>0.51575421333612481</v>
      </c>
      <c r="E43" s="37">
        <f t="shared" si="2"/>
        <v>0.51394759087066777</v>
      </c>
      <c r="F43" s="37">
        <f t="shared" si="2"/>
        <v>0.51609524474547863</v>
      </c>
      <c r="G43" s="37">
        <f t="shared" si="2"/>
        <v>0.50875801037534329</v>
      </c>
      <c r="H43" s="37">
        <f t="shared" si="2"/>
        <v>0.50206739714699189</v>
      </c>
      <c r="I43" s="37">
        <f t="shared" si="2"/>
        <v>0.48900637383269924</v>
      </c>
      <c r="J43" s="37">
        <f t="shared" si="2"/>
        <v>0.47505156664374815</v>
      </c>
      <c r="K43" s="37">
        <f t="shared" si="2"/>
        <v>0.45811163780593983</v>
      </c>
      <c r="L43" s="37">
        <f t="shared" si="2"/>
        <v>0.43928825622775802</v>
      </c>
      <c r="M43" s="37">
        <f t="shared" si="2"/>
        <v>0.42828087167070217</v>
      </c>
      <c r="N43" s="37">
        <f t="shared" si="2"/>
        <v>0.429980057611345</v>
      </c>
      <c r="O43" s="37">
        <f t="shared" si="2"/>
        <v>0.41301093839953945</v>
      </c>
      <c r="P43" s="37">
        <f t="shared" si="2"/>
        <v>0.39784819801281673</v>
      </c>
      <c r="Q43" s="37">
        <f t="shared" si="2"/>
        <v>0.3871301595032266</v>
      </c>
      <c r="R43" s="37">
        <f t="shared" si="2"/>
        <v>0.37753940192964586</v>
      </c>
      <c r="S43" s="37">
        <f t="shared" si="2"/>
        <v>0.3719398461179762</v>
      </c>
      <c r="T43" s="37">
        <f t="shared" si="2"/>
        <v>0.36122529421701671</v>
      </c>
      <c r="U43" s="7">
        <f>U10/U8</f>
        <v>0.34966244490319703</v>
      </c>
      <c r="V43" s="7">
        <f>V10/V8</f>
        <v>0.3386417620384366</v>
      </c>
    </row>
    <row r="44" spans="1:22" ht="18" customHeight="1">
      <c r="A44" s="36" t="s">
        <v>77</v>
      </c>
      <c r="B44" s="37">
        <f t="shared" ref="B44:T44" si="3">B11/B8</f>
        <v>0.25876829605081469</v>
      </c>
      <c r="C44" s="37">
        <f t="shared" si="3"/>
        <v>0.26339782076940182</v>
      </c>
      <c r="D44" s="37">
        <f t="shared" si="3"/>
        <v>0.25929027530618654</v>
      </c>
      <c r="E44" s="37">
        <f t="shared" si="3"/>
        <v>0.25672020287404901</v>
      </c>
      <c r="F44" s="37">
        <f t="shared" si="3"/>
        <v>0.25808253613574472</v>
      </c>
      <c r="G44" s="37">
        <f t="shared" si="3"/>
        <v>0.25736954531583767</v>
      </c>
      <c r="H44" s="37">
        <f t="shared" si="3"/>
        <v>0.25811453380194338</v>
      </c>
      <c r="I44" s="37">
        <f t="shared" si="3"/>
        <v>0.26700923958693612</v>
      </c>
      <c r="J44" s="37">
        <f t="shared" si="3"/>
        <v>0.27443276691877028</v>
      </c>
      <c r="K44" s="37">
        <f t="shared" si="3"/>
        <v>0.28306084937602788</v>
      </c>
      <c r="L44" s="37">
        <f t="shared" si="3"/>
        <v>0.290723606168446</v>
      </c>
      <c r="M44" s="37">
        <f t="shared" si="3"/>
        <v>0.29559322033898305</v>
      </c>
      <c r="N44" s="37">
        <f t="shared" si="3"/>
        <v>0.29719698648349213</v>
      </c>
      <c r="O44" s="37">
        <f t="shared" si="3"/>
        <v>0.30811744386873918</v>
      </c>
      <c r="P44" s="37">
        <f t="shared" si="3"/>
        <v>0.31800811335175494</v>
      </c>
      <c r="Q44" s="37">
        <f t="shared" si="3"/>
        <v>0.32953853646657738</v>
      </c>
      <c r="R44" s="37">
        <f t="shared" si="3"/>
        <v>0.33834721639599691</v>
      </c>
      <c r="S44" s="37">
        <f t="shared" si="3"/>
        <v>0.34501049195616695</v>
      </c>
      <c r="T44" s="37">
        <f t="shared" si="3"/>
        <v>0.35536910862098092</v>
      </c>
      <c r="U44" s="7">
        <f>U11/U8</f>
        <v>0.36785136416894493</v>
      </c>
      <c r="V44" s="7">
        <f>V11/V8</f>
        <v>0.37060030231051611</v>
      </c>
    </row>
    <row r="45" spans="1:22" ht="18" customHeight="1">
      <c r="A45" s="36" t="s">
        <v>78</v>
      </c>
      <c r="B45" s="37">
        <f t="shared" ref="B45:T45" si="4">B12/B8</f>
        <v>5.7718862192764432E-2</v>
      </c>
      <c r="C45" s="37">
        <f t="shared" si="4"/>
        <v>5.5481432065821658E-2</v>
      </c>
      <c r="D45" s="37">
        <f t="shared" si="4"/>
        <v>5.2548937506542451E-2</v>
      </c>
      <c r="E45" s="37">
        <f t="shared" si="4"/>
        <v>5.4522400676246828E-2</v>
      </c>
      <c r="F45" s="37">
        <f t="shared" si="4"/>
        <v>5.3278402346204873E-2</v>
      </c>
      <c r="G45" s="37">
        <f t="shared" si="4"/>
        <v>5.7308513884650594E-2</v>
      </c>
      <c r="H45" s="37">
        <f t="shared" si="4"/>
        <v>5.59747777548067E-2</v>
      </c>
      <c r="I45" s="37">
        <f t="shared" si="4"/>
        <v>5.8945600079055291E-2</v>
      </c>
      <c r="J45" s="37">
        <f t="shared" si="4"/>
        <v>6.2076416854925841E-2</v>
      </c>
      <c r="K45" s="37">
        <f t="shared" si="4"/>
        <v>6.4573860888071974E-2</v>
      </c>
      <c r="L45" s="37">
        <f t="shared" si="4"/>
        <v>7.1506524317912212E-2</v>
      </c>
      <c r="M45" s="37">
        <f t="shared" si="4"/>
        <v>7.2300242130750605E-2</v>
      </c>
      <c r="N45" s="37">
        <f t="shared" si="4"/>
        <v>6.1544427210281409E-2</v>
      </c>
      <c r="O45" s="37">
        <f t="shared" si="4"/>
        <v>6.4766839378238336E-2</v>
      </c>
      <c r="P45" s="37">
        <f t="shared" si="4"/>
        <v>6.5671115291904281E-2</v>
      </c>
      <c r="Q45" s="37">
        <f t="shared" si="4"/>
        <v>6.5445026178010471E-2</v>
      </c>
      <c r="R45" s="37">
        <f t="shared" si="4"/>
        <v>6.7357823455384436E-2</v>
      </c>
      <c r="S45" s="37">
        <f t="shared" si="4"/>
        <v>6.6157612497085572E-2</v>
      </c>
      <c r="T45" s="37">
        <f t="shared" si="4"/>
        <v>6.7796610169491525E-2</v>
      </c>
      <c r="U45" s="7">
        <f>U12/U8</f>
        <v>7.2923059755621272E-2</v>
      </c>
      <c r="V45" s="7">
        <f>V12/V8</f>
        <v>7.4875836752321318E-2</v>
      </c>
    </row>
    <row r="46" spans="1:22" ht="18" customHeight="1">
      <c r="A46" s="30" t="s">
        <v>79</v>
      </c>
      <c r="B46" s="55">
        <f t="shared" ref="B46:T46" si="5">B13/B8</f>
        <v>3.3278099972383318E-2</v>
      </c>
      <c r="C46" s="55">
        <f t="shared" si="5"/>
        <v>3.0464754280631532E-2</v>
      </c>
      <c r="D46" s="55">
        <f t="shared" si="5"/>
        <v>2.3343452318643359E-2</v>
      </c>
      <c r="E46" s="55">
        <f t="shared" si="5"/>
        <v>2.2147083685545223E-2</v>
      </c>
      <c r="F46" s="55">
        <f t="shared" si="5"/>
        <v>2.2274980797430347E-2</v>
      </c>
      <c r="G46" s="55">
        <f t="shared" si="5"/>
        <v>2.0811718034787915E-2</v>
      </c>
      <c r="H46" s="55">
        <f t="shared" si="5"/>
        <v>2.1242505685342153E-2</v>
      </c>
      <c r="I46" s="55">
        <f t="shared" si="5"/>
        <v>2.2135481002025791E-2</v>
      </c>
      <c r="J46" s="55">
        <f t="shared" si="5"/>
        <v>2.3671545034868874E-2</v>
      </c>
      <c r="K46" s="55">
        <f t="shared" si="5"/>
        <v>2.6700203153719647E-2</v>
      </c>
      <c r="L46" s="55">
        <f t="shared" si="5"/>
        <v>2.9371293001186238E-2</v>
      </c>
      <c r="M46" s="55">
        <f t="shared" si="5"/>
        <v>3.3801452784503631E-2</v>
      </c>
      <c r="N46" s="55">
        <f t="shared" si="5"/>
        <v>2.8639485929536895E-2</v>
      </c>
      <c r="O46" s="55">
        <f t="shared" si="5"/>
        <v>3.0569948186528497E-2</v>
      </c>
      <c r="P46" s="55">
        <f t="shared" si="5"/>
        <v>3.1747898171556238E-2</v>
      </c>
      <c r="Q46" s="55">
        <f t="shared" si="5"/>
        <v>3.2205040788993063E-2</v>
      </c>
      <c r="R46" s="55">
        <f t="shared" si="5"/>
        <v>3.4637741954815122E-2</v>
      </c>
      <c r="S46" s="55">
        <f t="shared" si="5"/>
        <v>3.3166239216600606E-2</v>
      </c>
      <c r="T46" s="55">
        <f t="shared" si="5"/>
        <v>3.3898305084745763E-2</v>
      </c>
      <c r="U46" s="98">
        <f>U13/U8</f>
        <v>3.5094571221335712E-2</v>
      </c>
      <c r="V46" s="98">
        <f>V13/V8</f>
        <v>4.0056143381559058E-2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80" t="s">
        <v>48</v>
      </c>
      <c r="B50" s="81">
        <v>2002</v>
      </c>
      <c r="C50" s="81">
        <v>2003</v>
      </c>
      <c r="D50" s="81">
        <v>2004</v>
      </c>
      <c r="E50" s="81">
        <v>2005</v>
      </c>
      <c r="F50" s="81">
        <v>2006</v>
      </c>
      <c r="G50" s="81">
        <v>2007</v>
      </c>
      <c r="H50" s="81">
        <v>2008</v>
      </c>
      <c r="I50" s="81">
        <v>2009</v>
      </c>
      <c r="J50" s="81">
        <v>2010</v>
      </c>
      <c r="K50" s="81">
        <v>2011</v>
      </c>
      <c r="L50" s="81">
        <v>2012</v>
      </c>
      <c r="M50" s="81">
        <v>2013</v>
      </c>
      <c r="N50" s="81">
        <v>2014</v>
      </c>
      <c r="O50" s="81">
        <v>2015</v>
      </c>
      <c r="P50" s="81">
        <v>2016</v>
      </c>
      <c r="Q50" s="81">
        <v>2017</v>
      </c>
      <c r="R50" s="81">
        <v>2018</v>
      </c>
      <c r="S50" s="81">
        <v>2019</v>
      </c>
      <c r="T50" s="81">
        <v>2020</v>
      </c>
      <c r="U50" s="81">
        <v>2021</v>
      </c>
      <c r="V50" s="81">
        <v>2022</v>
      </c>
    </row>
    <row r="51" spans="1:22" ht="18" customHeight="1">
      <c r="A51" s="27" t="s">
        <v>74</v>
      </c>
      <c r="B51" s="52">
        <f t="shared" ref="B51:T51" si="6">SUM(B52:B56)</f>
        <v>1</v>
      </c>
      <c r="C51" s="52">
        <f t="shared" si="6"/>
        <v>1</v>
      </c>
      <c r="D51" s="52">
        <f t="shared" si="6"/>
        <v>0.99999999999999989</v>
      </c>
      <c r="E51" s="52">
        <f t="shared" si="6"/>
        <v>1</v>
      </c>
      <c r="F51" s="52">
        <f t="shared" si="6"/>
        <v>1</v>
      </c>
      <c r="G51" s="52">
        <f t="shared" si="6"/>
        <v>1</v>
      </c>
      <c r="H51" s="52">
        <f t="shared" si="6"/>
        <v>1</v>
      </c>
      <c r="I51" s="52">
        <f t="shared" si="6"/>
        <v>1</v>
      </c>
      <c r="J51" s="52">
        <f t="shared" si="6"/>
        <v>1</v>
      </c>
      <c r="K51" s="52">
        <f t="shared" si="6"/>
        <v>1</v>
      </c>
      <c r="L51" s="52">
        <f t="shared" si="6"/>
        <v>1</v>
      </c>
      <c r="M51" s="52">
        <f t="shared" si="6"/>
        <v>0.99999999999999989</v>
      </c>
      <c r="N51" s="52">
        <f t="shared" si="6"/>
        <v>1</v>
      </c>
      <c r="O51" s="52">
        <f t="shared" si="6"/>
        <v>1</v>
      </c>
      <c r="P51" s="52">
        <f t="shared" si="6"/>
        <v>1</v>
      </c>
      <c r="Q51" s="52">
        <f t="shared" si="6"/>
        <v>1</v>
      </c>
      <c r="R51" s="52">
        <f t="shared" si="6"/>
        <v>1</v>
      </c>
      <c r="S51" s="52">
        <f t="shared" si="6"/>
        <v>1</v>
      </c>
      <c r="T51" s="52">
        <f t="shared" si="6"/>
        <v>1</v>
      </c>
      <c r="U51" s="52">
        <f>SUM(U52:U56)</f>
        <v>1</v>
      </c>
      <c r="V51" s="52">
        <f>SUM(V52:V56)</f>
        <v>1.0000000000000002</v>
      </c>
    </row>
    <row r="52" spans="1:22" ht="18" customHeight="1">
      <c r="A52" s="36" t="s">
        <v>75</v>
      </c>
      <c r="B52" s="7">
        <f t="shared" ref="B52:T52" si="7">B19/B18</f>
        <v>0.10453370918487198</v>
      </c>
      <c r="C52" s="7">
        <f t="shared" si="7"/>
        <v>0.1136231884057971</v>
      </c>
      <c r="D52" s="7">
        <f t="shared" si="7"/>
        <v>0.13153933007150923</v>
      </c>
      <c r="E52" s="7">
        <f t="shared" si="7"/>
        <v>0.1397159871736143</v>
      </c>
      <c r="F52" s="7">
        <f t="shared" si="7"/>
        <v>0.1375188726723704</v>
      </c>
      <c r="G52" s="7">
        <f t="shared" si="7"/>
        <v>0.14193548387096774</v>
      </c>
      <c r="H52" s="7">
        <f t="shared" si="7"/>
        <v>0.15125094768764216</v>
      </c>
      <c r="I52" s="7">
        <f t="shared" si="7"/>
        <v>0.1535115541458994</v>
      </c>
      <c r="J52" s="7">
        <f t="shared" si="7"/>
        <v>0.15835616438356165</v>
      </c>
      <c r="K52" s="7">
        <f t="shared" si="7"/>
        <v>0.1626998546511628</v>
      </c>
      <c r="L52" s="7">
        <f t="shared" si="7"/>
        <v>0.16578735580792273</v>
      </c>
      <c r="M52" s="7">
        <f t="shared" si="7"/>
        <v>0.16964285714285715</v>
      </c>
      <c r="N52" s="7">
        <f t="shared" si="7"/>
        <v>0.18202103920943577</v>
      </c>
      <c r="O52" s="7">
        <f t="shared" si="7"/>
        <v>0.18250612063209437</v>
      </c>
      <c r="P52" s="7">
        <f t="shared" si="7"/>
        <v>0.18603855366716093</v>
      </c>
      <c r="Q52" s="7">
        <f t="shared" si="7"/>
        <v>0.1875</v>
      </c>
      <c r="R52" s="7">
        <f t="shared" si="7"/>
        <v>0.18647038205397826</v>
      </c>
      <c r="S52" s="7">
        <f t="shared" si="7"/>
        <v>0.18661533235194203</v>
      </c>
      <c r="T52" s="7">
        <f t="shared" si="7"/>
        <v>0.18497046598118574</v>
      </c>
      <c r="U52" s="7">
        <f>U19/U18</f>
        <v>0.17706649423429249</v>
      </c>
      <c r="V52" s="7">
        <f>V19/V18</f>
        <v>0.17755059461715</v>
      </c>
    </row>
    <row r="53" spans="1:22" ht="18" customHeight="1">
      <c r="A53" s="36" t="s">
        <v>76</v>
      </c>
      <c r="B53" s="37">
        <f t="shared" ref="B53:T53" si="8">B20/B18</f>
        <v>0.56964998825463942</v>
      </c>
      <c r="C53" s="37">
        <f t="shared" si="8"/>
        <v>0.55227053140096616</v>
      </c>
      <c r="D53" s="37">
        <f t="shared" si="8"/>
        <v>0.54045916447120812</v>
      </c>
      <c r="E53" s="37">
        <f t="shared" si="8"/>
        <v>0.53290578714307524</v>
      </c>
      <c r="F53" s="37">
        <f t="shared" si="8"/>
        <v>0.53673880221439352</v>
      </c>
      <c r="G53" s="37">
        <f t="shared" si="8"/>
        <v>0.52513904338153505</v>
      </c>
      <c r="H53" s="37">
        <f t="shared" si="8"/>
        <v>0.51715314632297193</v>
      </c>
      <c r="I53" s="37">
        <f t="shared" si="8"/>
        <v>0.50212958767557769</v>
      </c>
      <c r="J53" s="37">
        <f t="shared" si="8"/>
        <v>0.48310502283105022</v>
      </c>
      <c r="K53" s="37">
        <f t="shared" si="8"/>
        <v>0.46211845930232559</v>
      </c>
      <c r="L53" s="37">
        <f t="shared" si="8"/>
        <v>0.44066887239560049</v>
      </c>
      <c r="M53" s="37">
        <f t="shared" si="8"/>
        <v>0.4265463917525773</v>
      </c>
      <c r="N53" s="37">
        <f t="shared" si="8"/>
        <v>0.42216555095101477</v>
      </c>
      <c r="O53" s="37">
        <f t="shared" si="8"/>
        <v>0.4031827286890719</v>
      </c>
      <c r="P53" s="37">
        <f t="shared" si="8"/>
        <v>0.38462415877723283</v>
      </c>
      <c r="Q53" s="37">
        <f t="shared" si="8"/>
        <v>0.37108633776091082</v>
      </c>
      <c r="R53" s="37">
        <f t="shared" si="8"/>
        <v>0.36020563149900692</v>
      </c>
      <c r="S53" s="37">
        <f t="shared" si="8"/>
        <v>0.35703770807383084</v>
      </c>
      <c r="T53" s="37">
        <f t="shared" si="8"/>
        <v>0.34839203675344566</v>
      </c>
      <c r="U53" s="7">
        <f>U20/U18</f>
        <v>0.33624312964759134</v>
      </c>
      <c r="V53" s="7">
        <f>V20/V18</f>
        <v>0.32870853327769667</v>
      </c>
    </row>
    <row r="54" spans="1:22" ht="18" customHeight="1">
      <c r="A54" s="36" t="s">
        <v>77</v>
      </c>
      <c r="B54" s="37">
        <f t="shared" ref="B54:T54" si="9">B21/B18</f>
        <v>0.24853182992717876</v>
      </c>
      <c r="C54" s="37">
        <f t="shared" si="9"/>
        <v>0.25681159420289856</v>
      </c>
      <c r="D54" s="37">
        <f t="shared" si="9"/>
        <v>0.25404591644712082</v>
      </c>
      <c r="E54" s="37">
        <f t="shared" si="9"/>
        <v>0.25133608184455641</v>
      </c>
      <c r="F54" s="37">
        <f t="shared" si="9"/>
        <v>0.2512581781580272</v>
      </c>
      <c r="G54" s="37">
        <f t="shared" si="9"/>
        <v>0.2550611790878754</v>
      </c>
      <c r="H54" s="37">
        <f t="shared" si="9"/>
        <v>0.25502274450341167</v>
      </c>
      <c r="I54" s="37">
        <f t="shared" si="9"/>
        <v>0.26497507929315811</v>
      </c>
      <c r="J54" s="37">
        <f t="shared" si="9"/>
        <v>0.27479452054794523</v>
      </c>
      <c r="K54" s="37">
        <f t="shared" si="9"/>
        <v>0.28524709302325579</v>
      </c>
      <c r="L54" s="37">
        <f t="shared" si="9"/>
        <v>0.29401770544576589</v>
      </c>
      <c r="M54" s="37">
        <f t="shared" si="9"/>
        <v>0.29979749631811486</v>
      </c>
      <c r="N54" s="37">
        <f t="shared" si="9"/>
        <v>0.30644989905429815</v>
      </c>
      <c r="O54" s="37">
        <f t="shared" si="9"/>
        <v>0.31949699532606274</v>
      </c>
      <c r="P54" s="37">
        <f t="shared" si="9"/>
        <v>0.33363750427740391</v>
      </c>
      <c r="Q54" s="37">
        <f t="shared" si="9"/>
        <v>0.34463946869070211</v>
      </c>
      <c r="R54" s="37">
        <f t="shared" si="9"/>
        <v>0.35307863068115436</v>
      </c>
      <c r="S54" s="37">
        <f t="shared" si="9"/>
        <v>0.35975540708866494</v>
      </c>
      <c r="T54" s="37">
        <f t="shared" si="9"/>
        <v>0.3677532268650186</v>
      </c>
      <c r="U54" s="7">
        <f>U21/U18</f>
        <v>0.38269210044185797</v>
      </c>
      <c r="V54" s="7">
        <f>V21/V18</f>
        <v>0.38222407677863551</v>
      </c>
    </row>
    <row r="55" spans="1:22" ht="18" customHeight="1">
      <c r="A55" s="36" t="s">
        <v>78</v>
      </c>
      <c r="B55" s="37">
        <f t="shared" ref="B55:T55" si="10">B22/B18</f>
        <v>5.1209772140004696E-2</v>
      </c>
      <c r="C55" s="37">
        <f t="shared" si="10"/>
        <v>5.1980676328502416E-2</v>
      </c>
      <c r="D55" s="37">
        <f t="shared" si="10"/>
        <v>5.2502822732404968E-2</v>
      </c>
      <c r="E55" s="37">
        <f t="shared" si="10"/>
        <v>5.6039089937395023E-2</v>
      </c>
      <c r="F55" s="37">
        <f t="shared" si="10"/>
        <v>5.3850025163563159E-2</v>
      </c>
      <c r="G55" s="37">
        <f t="shared" si="10"/>
        <v>5.8843159065628474E-2</v>
      </c>
      <c r="H55" s="37">
        <f t="shared" si="10"/>
        <v>5.705079605761941E-2</v>
      </c>
      <c r="I55" s="37">
        <f t="shared" si="10"/>
        <v>5.8631626642501135E-2</v>
      </c>
      <c r="J55" s="37">
        <f t="shared" si="10"/>
        <v>6.1278538812785388E-2</v>
      </c>
      <c r="K55" s="37">
        <f t="shared" si="10"/>
        <v>6.4589389534883718E-2</v>
      </c>
      <c r="L55" s="37">
        <f t="shared" si="10"/>
        <v>7.0285254404006084E-2</v>
      </c>
      <c r="M55" s="37">
        <f t="shared" si="10"/>
        <v>6.9955817378497792E-2</v>
      </c>
      <c r="N55" s="37">
        <f t="shared" si="10"/>
        <v>6.0567421102964619E-2</v>
      </c>
      <c r="O55" s="37">
        <f t="shared" si="10"/>
        <v>6.3432005341642561E-2</v>
      </c>
      <c r="P55" s="37">
        <f t="shared" si="10"/>
        <v>6.3191513630660431E-2</v>
      </c>
      <c r="Q55" s="37">
        <f t="shared" si="10"/>
        <v>6.5227703984819738E-2</v>
      </c>
      <c r="R55" s="37">
        <f t="shared" si="10"/>
        <v>6.6129220703353198E-2</v>
      </c>
      <c r="S55" s="37">
        <f t="shared" si="10"/>
        <v>6.3299739553844409E-2</v>
      </c>
      <c r="T55" s="37">
        <f t="shared" si="10"/>
        <v>6.5412382410851011E-2</v>
      </c>
      <c r="U55" s="7">
        <f>U22/U18</f>
        <v>6.9080719905162194E-2</v>
      </c>
      <c r="V55" s="7">
        <f>V22/V18</f>
        <v>7.2397245983726266E-2</v>
      </c>
    </row>
    <row r="56" spans="1:22" ht="18" customHeight="1">
      <c r="A56" s="30" t="s">
        <v>79</v>
      </c>
      <c r="B56" s="55">
        <f t="shared" ref="B56:T56" si="11">B23/B18</f>
        <v>2.6074700493305146E-2</v>
      </c>
      <c r="C56" s="55">
        <f t="shared" si="11"/>
        <v>2.5314009661835748E-2</v>
      </c>
      <c r="D56" s="55">
        <f t="shared" si="11"/>
        <v>2.1452766277756868E-2</v>
      </c>
      <c r="E56" s="55">
        <f t="shared" si="11"/>
        <v>2.0003053901358987E-2</v>
      </c>
      <c r="F56" s="55">
        <f t="shared" si="11"/>
        <v>2.0634121791645699E-2</v>
      </c>
      <c r="G56" s="55">
        <f t="shared" si="11"/>
        <v>1.9021134593993325E-2</v>
      </c>
      <c r="H56" s="55">
        <f t="shared" si="11"/>
        <v>1.9522365428354813E-2</v>
      </c>
      <c r="I56" s="55">
        <f t="shared" si="11"/>
        <v>2.0752152242863614E-2</v>
      </c>
      <c r="J56" s="55">
        <f t="shared" si="11"/>
        <v>2.2465753424657533E-2</v>
      </c>
      <c r="K56" s="55">
        <f t="shared" si="11"/>
        <v>2.5345203488372093E-2</v>
      </c>
      <c r="L56" s="55">
        <f t="shared" si="11"/>
        <v>2.9240811946704821E-2</v>
      </c>
      <c r="M56" s="55">
        <f t="shared" si="11"/>
        <v>3.4057437407952869E-2</v>
      </c>
      <c r="N56" s="55">
        <f t="shared" si="11"/>
        <v>2.8796089682286686E-2</v>
      </c>
      <c r="O56" s="55">
        <f t="shared" si="11"/>
        <v>3.1382150011128422E-2</v>
      </c>
      <c r="P56" s="55">
        <f t="shared" si="11"/>
        <v>3.2508269647541915E-2</v>
      </c>
      <c r="Q56" s="55">
        <f t="shared" si="11"/>
        <v>3.1546489563567363E-2</v>
      </c>
      <c r="R56" s="55">
        <f t="shared" si="11"/>
        <v>3.4116135062507304E-2</v>
      </c>
      <c r="S56" s="55">
        <f t="shared" si="11"/>
        <v>3.3291812931717811E-2</v>
      </c>
      <c r="T56" s="55">
        <f t="shared" si="11"/>
        <v>3.3471887989499016E-2</v>
      </c>
      <c r="U56" s="98">
        <f>U23/U18</f>
        <v>3.4917555771096023E-2</v>
      </c>
      <c r="V56" s="98">
        <f>V23/V18</f>
        <v>3.9119549342791569E-2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80" t="s">
        <v>49</v>
      </c>
      <c r="B60" s="81">
        <v>2002</v>
      </c>
      <c r="C60" s="81">
        <v>2003</v>
      </c>
      <c r="D60" s="81">
        <v>2004</v>
      </c>
      <c r="E60" s="81">
        <v>2005</v>
      </c>
      <c r="F60" s="81">
        <v>2006</v>
      </c>
      <c r="G60" s="81">
        <v>2007</v>
      </c>
      <c r="H60" s="81">
        <v>2008</v>
      </c>
      <c r="I60" s="81">
        <v>2009</v>
      </c>
      <c r="J60" s="81">
        <v>2010</v>
      </c>
      <c r="K60" s="81">
        <v>2011</v>
      </c>
      <c r="L60" s="81">
        <v>2012</v>
      </c>
      <c r="M60" s="81">
        <v>2013</v>
      </c>
      <c r="N60" s="81">
        <v>2014</v>
      </c>
      <c r="O60" s="81">
        <v>2015</v>
      </c>
      <c r="P60" s="81">
        <v>2016</v>
      </c>
      <c r="Q60" s="81">
        <v>2017</v>
      </c>
      <c r="R60" s="81">
        <v>2018</v>
      </c>
      <c r="S60" s="81">
        <v>2019</v>
      </c>
      <c r="T60" s="81">
        <v>2020</v>
      </c>
      <c r="U60" s="81">
        <v>2021</v>
      </c>
      <c r="V60" s="81">
        <v>2022</v>
      </c>
    </row>
    <row r="61" spans="1:22" ht="18" customHeight="1">
      <c r="A61" s="27" t="s">
        <v>74</v>
      </c>
      <c r="B61" s="52">
        <f t="shared" ref="B61:T61" si="12">SUM(B62:B66)</f>
        <v>1</v>
      </c>
      <c r="C61" s="52">
        <f t="shared" si="12"/>
        <v>1</v>
      </c>
      <c r="D61" s="52">
        <f t="shared" si="12"/>
        <v>1</v>
      </c>
      <c r="E61" s="52">
        <f t="shared" si="12"/>
        <v>0.99999999999999989</v>
      </c>
      <c r="F61" s="52">
        <f t="shared" si="12"/>
        <v>1.0000000000000002</v>
      </c>
      <c r="G61" s="52">
        <f t="shared" si="12"/>
        <v>1</v>
      </c>
      <c r="H61" s="52">
        <f t="shared" si="12"/>
        <v>1.0000000000000002</v>
      </c>
      <c r="I61" s="52">
        <f t="shared" si="12"/>
        <v>0.99999999999999989</v>
      </c>
      <c r="J61" s="52">
        <f t="shared" si="12"/>
        <v>1</v>
      </c>
      <c r="K61" s="52">
        <f t="shared" si="12"/>
        <v>1</v>
      </c>
      <c r="L61" s="52">
        <f t="shared" si="12"/>
        <v>1</v>
      </c>
      <c r="M61" s="52">
        <f t="shared" si="12"/>
        <v>0.99999999999999978</v>
      </c>
      <c r="N61" s="52">
        <f t="shared" si="12"/>
        <v>1</v>
      </c>
      <c r="O61" s="52">
        <f t="shared" si="12"/>
        <v>0.99999999999999989</v>
      </c>
      <c r="P61" s="52">
        <f t="shared" si="12"/>
        <v>1</v>
      </c>
      <c r="Q61" s="52">
        <f t="shared" si="12"/>
        <v>1</v>
      </c>
      <c r="R61" s="52">
        <f t="shared" si="12"/>
        <v>1</v>
      </c>
      <c r="S61" s="52">
        <f t="shared" si="12"/>
        <v>1</v>
      </c>
      <c r="T61" s="52">
        <f t="shared" si="12"/>
        <v>1</v>
      </c>
      <c r="U61" s="52">
        <f>SUM(U62:U66)</f>
        <v>0.99999999999999989</v>
      </c>
      <c r="V61" s="52">
        <f>SUM(V62:V66)</f>
        <v>1</v>
      </c>
    </row>
    <row r="62" spans="1:22" ht="18" customHeight="1">
      <c r="A62" s="36" t="s">
        <v>75</v>
      </c>
      <c r="B62" s="7">
        <f t="shared" ref="B62:T62" si="13">B29/B28</f>
        <v>0.15209380234505862</v>
      </c>
      <c r="C62" s="7">
        <f t="shared" si="13"/>
        <v>0.15920398009950248</v>
      </c>
      <c r="D62" s="7">
        <f t="shared" si="13"/>
        <v>0.17103090351497996</v>
      </c>
      <c r="E62" s="7">
        <f t="shared" si="13"/>
        <v>0.16871804582465441</v>
      </c>
      <c r="F62" s="7">
        <f t="shared" si="13"/>
        <v>0.16616977875411895</v>
      </c>
      <c r="G62" s="7">
        <f t="shared" si="13"/>
        <v>0.17254901960784313</v>
      </c>
      <c r="H62" s="7">
        <f t="shared" si="13"/>
        <v>0.17621646202819463</v>
      </c>
      <c r="I62" s="7">
        <f t="shared" si="13"/>
        <v>0.17416340721425466</v>
      </c>
      <c r="J62" s="7">
        <f t="shared" si="13"/>
        <v>0.17222694432639185</v>
      </c>
      <c r="K62" s="7">
        <f t="shared" si="13"/>
        <v>0.17308090213118146</v>
      </c>
      <c r="L62" s="7">
        <f t="shared" si="13"/>
        <v>0.17286696320258796</v>
      </c>
      <c r="M62" s="7">
        <f t="shared" si="13"/>
        <v>0.17044757817290007</v>
      </c>
      <c r="N62" s="7">
        <f t="shared" si="13"/>
        <v>0.18331211665316513</v>
      </c>
      <c r="O62" s="7">
        <f t="shared" si="13"/>
        <v>0.18463740458015268</v>
      </c>
      <c r="P62" s="7">
        <f t="shared" si="13"/>
        <v>0.18745450133462752</v>
      </c>
      <c r="Q62" s="7">
        <f t="shared" si="13"/>
        <v>0.18376282211658745</v>
      </c>
      <c r="R62" s="7">
        <f t="shared" si="13"/>
        <v>0.17753444881889763</v>
      </c>
      <c r="S62" s="7">
        <f t="shared" si="13"/>
        <v>0.18066066066066067</v>
      </c>
      <c r="T62" s="7">
        <f t="shared" si="13"/>
        <v>0.17825229198096784</v>
      </c>
      <c r="U62" s="7">
        <f>U29/U28</f>
        <v>0.17167977788061084</v>
      </c>
      <c r="V62" s="7">
        <f>V29/V28</f>
        <v>0.17397628104721413</v>
      </c>
    </row>
    <row r="63" spans="1:22" ht="18" customHeight="1">
      <c r="A63" s="36" t="s">
        <v>76</v>
      </c>
      <c r="B63" s="37">
        <f t="shared" ref="B63:T63" si="14">B30/B28</f>
        <v>0.46398659966499162</v>
      </c>
      <c r="C63" s="37">
        <f t="shared" si="14"/>
        <v>0.47080387536004192</v>
      </c>
      <c r="D63" s="37">
        <f t="shared" si="14"/>
        <v>0.48478414720452939</v>
      </c>
      <c r="E63" s="37">
        <f t="shared" si="14"/>
        <v>0.49043741715584172</v>
      </c>
      <c r="F63" s="37">
        <f t="shared" si="14"/>
        <v>0.49034991369841519</v>
      </c>
      <c r="G63" s="37">
        <f t="shared" si="14"/>
        <v>0.48884381338742394</v>
      </c>
      <c r="H63" s="37">
        <f t="shared" si="14"/>
        <v>0.48396998635743521</v>
      </c>
      <c r="I63" s="37">
        <f t="shared" si="14"/>
        <v>0.47327249022164275</v>
      </c>
      <c r="J63" s="37">
        <f t="shared" si="14"/>
        <v>0.4656821079473013</v>
      </c>
      <c r="K63" s="37">
        <f t="shared" si="14"/>
        <v>0.45354852058762674</v>
      </c>
      <c r="L63" s="37">
        <f t="shared" si="14"/>
        <v>0.43772745653052975</v>
      </c>
      <c r="M63" s="37">
        <f t="shared" si="14"/>
        <v>0.43020641733088083</v>
      </c>
      <c r="N63" s="37">
        <f t="shared" si="14"/>
        <v>0.43849091540330981</v>
      </c>
      <c r="O63" s="37">
        <f t="shared" si="14"/>
        <v>0.42354484732824427</v>
      </c>
      <c r="P63" s="37">
        <f t="shared" si="14"/>
        <v>0.41191458383887408</v>
      </c>
      <c r="Q63" s="37">
        <f t="shared" si="14"/>
        <v>0.40405303977983487</v>
      </c>
      <c r="R63" s="37">
        <f t="shared" si="14"/>
        <v>0.39579232283464566</v>
      </c>
      <c r="S63" s="37">
        <f t="shared" si="14"/>
        <v>0.38774774774774773</v>
      </c>
      <c r="T63" s="37">
        <f t="shared" si="14"/>
        <v>0.37484043170476966</v>
      </c>
      <c r="U63" s="7">
        <f>U30/U28</f>
        <v>0.36406756131420637</v>
      </c>
      <c r="V63" s="7">
        <f>V30/V28</f>
        <v>0.34929514432759007</v>
      </c>
    </row>
    <row r="64" spans="1:22" ht="18" customHeight="1">
      <c r="A64" s="36" t="s">
        <v>77</v>
      </c>
      <c r="B64" s="37">
        <f t="shared" ref="B64:T64" si="15">B31/B28</f>
        <v>0.27336683417085428</v>
      </c>
      <c r="C64" s="37">
        <f t="shared" si="15"/>
        <v>0.2723225975386227</v>
      </c>
      <c r="D64" s="37">
        <f t="shared" si="15"/>
        <v>0.26586459070535506</v>
      </c>
      <c r="E64" s="37">
        <f t="shared" si="15"/>
        <v>0.26339708388562771</v>
      </c>
      <c r="F64" s="37">
        <f t="shared" si="15"/>
        <v>0.26659344107955435</v>
      </c>
      <c r="G64" s="37">
        <f t="shared" si="15"/>
        <v>0.26017579445571332</v>
      </c>
      <c r="H64" s="37">
        <f t="shared" si="15"/>
        <v>0.26182355616189179</v>
      </c>
      <c r="I64" s="37">
        <f t="shared" si="15"/>
        <v>0.26944806605823557</v>
      </c>
      <c r="J64" s="37">
        <f t="shared" si="15"/>
        <v>0.27401189970250744</v>
      </c>
      <c r="K64" s="37">
        <f t="shared" si="15"/>
        <v>0.28057107386716323</v>
      </c>
      <c r="L64" s="37">
        <f t="shared" si="15"/>
        <v>0.28699959563283461</v>
      </c>
      <c r="M64" s="37">
        <f t="shared" si="15"/>
        <v>0.29092581238503984</v>
      </c>
      <c r="N64" s="37">
        <f t="shared" si="15"/>
        <v>0.28711954634880221</v>
      </c>
      <c r="O64" s="37">
        <f t="shared" si="15"/>
        <v>0.29592080152671757</v>
      </c>
      <c r="P64" s="37">
        <f t="shared" si="15"/>
        <v>0.30138315942732347</v>
      </c>
      <c r="Q64" s="37">
        <f t="shared" si="15"/>
        <v>0.31361020765574182</v>
      </c>
      <c r="R64" s="37">
        <f t="shared" si="15"/>
        <v>0.32283464566929132</v>
      </c>
      <c r="S64" s="37">
        <f t="shared" si="15"/>
        <v>0.32936936936936939</v>
      </c>
      <c r="T64" s="37">
        <f t="shared" si="15"/>
        <v>0.34223047464314726</v>
      </c>
      <c r="U64" s="7">
        <f>U31/U28</f>
        <v>0.35192040721888013</v>
      </c>
      <c r="V64" s="7">
        <f>V31/V28</f>
        <v>0.35813381069590511</v>
      </c>
    </row>
    <row r="65" spans="1:22" ht="18" customHeight="1">
      <c r="A65" s="36" t="s">
        <v>78</v>
      </c>
      <c r="B65" s="37">
        <f t="shared" ref="B65:T65" si="16">B32/B28</f>
        <v>6.7001675041876041E-2</v>
      </c>
      <c r="C65" s="37">
        <f t="shared" si="16"/>
        <v>6.0225189840272322E-2</v>
      </c>
      <c r="D65" s="37">
        <f t="shared" si="16"/>
        <v>5.2606746874262797E-2</v>
      </c>
      <c r="E65" s="37">
        <f t="shared" si="16"/>
        <v>5.2641545161901157E-2</v>
      </c>
      <c r="F65" s="37">
        <f t="shared" si="16"/>
        <v>5.2565510748470108E-2</v>
      </c>
      <c r="G65" s="37">
        <f t="shared" si="16"/>
        <v>5.544286680189317E-2</v>
      </c>
      <c r="H65" s="37">
        <f t="shared" si="16"/>
        <v>5.4683947248749434E-2</v>
      </c>
      <c r="I65" s="37">
        <f t="shared" si="16"/>
        <v>5.9322033898305086E-2</v>
      </c>
      <c r="J65" s="37">
        <f t="shared" si="16"/>
        <v>6.3004674883127929E-2</v>
      </c>
      <c r="K65" s="37">
        <f t="shared" si="16"/>
        <v>6.4556176288019865E-2</v>
      </c>
      <c r="L65" s="37">
        <f t="shared" si="16"/>
        <v>7.2887181560857259E-2</v>
      </c>
      <c r="M65" s="37">
        <f t="shared" si="16"/>
        <v>7.4902922542407518E-2</v>
      </c>
      <c r="N65" s="37">
        <f t="shared" si="16"/>
        <v>6.2608494387223698E-2</v>
      </c>
      <c r="O65" s="37">
        <f t="shared" si="16"/>
        <v>6.6197519083969467E-2</v>
      </c>
      <c r="P65" s="37">
        <f t="shared" si="16"/>
        <v>6.8308662945886917E-2</v>
      </c>
      <c r="Q65" s="37">
        <f t="shared" si="16"/>
        <v>6.5674255691768824E-2</v>
      </c>
      <c r="R65" s="37">
        <f t="shared" si="16"/>
        <v>6.8651574803149609E-2</v>
      </c>
      <c r="S65" s="37">
        <f t="shared" si="16"/>
        <v>6.918918918918919E-2</v>
      </c>
      <c r="T65" s="37">
        <f t="shared" si="16"/>
        <v>7.0326099570616224E-2</v>
      </c>
      <c r="U65" s="7">
        <f>U32/U28</f>
        <v>7.7047663118926427E-2</v>
      </c>
      <c r="V65" s="7">
        <f>V32/V28</f>
        <v>7.7534123965092863E-2</v>
      </c>
    </row>
    <row r="66" spans="1:22" ht="18" customHeight="1">
      <c r="A66" s="30" t="s">
        <v>79</v>
      </c>
      <c r="B66" s="55">
        <f t="shared" ref="B66:T66" si="17">B33/B28</f>
        <v>4.3551088777219429E-2</v>
      </c>
      <c r="C66" s="55">
        <f t="shared" si="17"/>
        <v>3.7444357161560617E-2</v>
      </c>
      <c r="D66" s="55">
        <f t="shared" si="17"/>
        <v>2.5713611700872847E-2</v>
      </c>
      <c r="E66" s="55">
        <f t="shared" si="17"/>
        <v>2.4805907971975006E-2</v>
      </c>
      <c r="F66" s="55">
        <f t="shared" si="17"/>
        <v>2.4321355719441395E-2</v>
      </c>
      <c r="G66" s="55">
        <f t="shared" si="17"/>
        <v>2.2988505747126436E-2</v>
      </c>
      <c r="H66" s="55">
        <f t="shared" si="17"/>
        <v>2.3306048203728967E-2</v>
      </c>
      <c r="I66" s="55">
        <f t="shared" si="17"/>
        <v>2.3794002607561929E-2</v>
      </c>
      <c r="J66" s="55">
        <f t="shared" si="17"/>
        <v>2.5074373140671482E-2</v>
      </c>
      <c r="K66" s="55">
        <f t="shared" si="17"/>
        <v>2.8243327126008692E-2</v>
      </c>
      <c r="L66" s="55">
        <f t="shared" si="17"/>
        <v>2.9518803073190457E-2</v>
      </c>
      <c r="M66" s="55">
        <f t="shared" si="17"/>
        <v>3.3517269568771713E-2</v>
      </c>
      <c r="N66" s="55">
        <f t="shared" si="17"/>
        <v>2.846892720749913E-2</v>
      </c>
      <c r="O66" s="55">
        <f t="shared" si="17"/>
        <v>2.969942748091603E-2</v>
      </c>
      <c r="P66" s="55">
        <f t="shared" si="17"/>
        <v>3.0939092453288037E-2</v>
      </c>
      <c r="Q66" s="55">
        <f t="shared" si="17"/>
        <v>3.2899674756067053E-2</v>
      </c>
      <c r="R66" s="55">
        <f t="shared" si="17"/>
        <v>3.5187007874015748E-2</v>
      </c>
      <c r="S66" s="55">
        <f t="shared" si="17"/>
        <v>3.3033033033033031E-2</v>
      </c>
      <c r="T66" s="55">
        <f t="shared" si="17"/>
        <v>3.4350702100499016E-2</v>
      </c>
      <c r="U66" s="98">
        <f>U33/U28</f>
        <v>3.5284590467376212E-2</v>
      </c>
      <c r="V66" s="98">
        <f>V33/V28</f>
        <v>4.1060639964197808E-2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topLeftCell="A45" zoomScale="75" workbookViewId="0">
      <selection activeCell="B66" sqref="B66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7</v>
      </c>
    </row>
    <row r="3" spans="1:22" ht="18" customHeight="1"/>
    <row r="4" spans="1:22" ht="18" customHeight="1"/>
    <row r="5" spans="1:22" ht="18" customHeight="1">
      <c r="A5" s="33" t="s">
        <v>81</v>
      </c>
    </row>
    <row r="6" spans="1:22" ht="18" customHeight="1"/>
    <row r="7" spans="1:22" customFormat="1" ht="18" customHeight="1">
      <c r="A7" s="80" t="s">
        <v>14</v>
      </c>
      <c r="B7" s="81">
        <v>2002</v>
      </c>
      <c r="C7" s="81">
        <v>2003</v>
      </c>
      <c r="D7" s="81">
        <v>2004</v>
      </c>
      <c r="E7" s="81">
        <v>2005</v>
      </c>
      <c r="F7" s="81">
        <v>2006</v>
      </c>
      <c r="G7" s="81">
        <v>2007</v>
      </c>
      <c r="H7" s="81">
        <v>2008</v>
      </c>
      <c r="I7" s="81">
        <v>2009</v>
      </c>
      <c r="J7" s="81">
        <v>2010</v>
      </c>
      <c r="K7" s="81">
        <v>2011</v>
      </c>
      <c r="L7" s="81">
        <v>2012</v>
      </c>
      <c r="M7" s="81">
        <v>2013</v>
      </c>
      <c r="N7" s="81">
        <v>2014</v>
      </c>
      <c r="O7" s="81">
        <v>2015</v>
      </c>
      <c r="P7" s="81">
        <v>2016</v>
      </c>
      <c r="Q7" s="81">
        <v>2017</v>
      </c>
      <c r="R7" s="81">
        <v>2018</v>
      </c>
      <c r="S7" s="81">
        <v>2019</v>
      </c>
      <c r="T7" s="81">
        <v>2020</v>
      </c>
      <c r="U7" s="81">
        <v>2021</v>
      </c>
      <c r="V7" s="81">
        <v>2022</v>
      </c>
    </row>
    <row r="8" spans="1:22" customFormat="1" ht="18" customHeight="1">
      <c r="A8" s="56" t="s">
        <v>82</v>
      </c>
      <c r="B8" s="40">
        <v>8104</v>
      </c>
      <c r="C8" s="40">
        <v>9838</v>
      </c>
      <c r="D8" s="40">
        <v>10388</v>
      </c>
      <c r="E8" s="40">
        <v>12560</v>
      </c>
      <c r="F8" s="40">
        <v>14968</v>
      </c>
      <c r="G8" s="40">
        <v>16903</v>
      </c>
      <c r="H8" s="40">
        <v>19755</v>
      </c>
      <c r="I8" s="40">
        <v>20543</v>
      </c>
      <c r="J8" s="40">
        <v>20543</v>
      </c>
      <c r="K8" s="40">
        <v>20710</v>
      </c>
      <c r="L8" s="40">
        <v>21025</v>
      </c>
      <c r="M8" s="40">
        <v>20610</v>
      </c>
      <c r="N8" s="40">
        <v>18093</v>
      </c>
      <c r="O8" s="40">
        <v>17554</v>
      </c>
      <c r="P8" s="40">
        <v>17338</v>
      </c>
      <c r="Q8" s="40">
        <v>17014</v>
      </c>
      <c r="R8" s="40">
        <v>17345</v>
      </c>
      <c r="S8" s="40">
        <v>17829</v>
      </c>
      <c r="T8" s="40">
        <v>18553</v>
      </c>
      <c r="U8" s="40">
        <v>19015</v>
      </c>
      <c r="V8" s="40">
        <v>19881</v>
      </c>
    </row>
    <row r="9" spans="1:22" customFormat="1" ht="18" customHeight="1">
      <c r="A9" s="36" t="s">
        <v>83</v>
      </c>
      <c r="B9" s="6">
        <v>2581</v>
      </c>
      <c r="C9" s="6">
        <v>2899</v>
      </c>
      <c r="D9" s="6">
        <v>2691</v>
      </c>
      <c r="E9" s="6">
        <v>3494</v>
      </c>
      <c r="F9" s="6">
        <v>4143</v>
      </c>
      <c r="G9" s="6">
        <v>8390</v>
      </c>
      <c r="H9" s="6">
        <v>9885</v>
      </c>
      <c r="I9" s="6">
        <v>10236</v>
      </c>
      <c r="J9" s="6">
        <v>10314</v>
      </c>
      <c r="K9" s="6">
        <v>10546</v>
      </c>
      <c r="L9" s="6">
        <v>10829</v>
      </c>
      <c r="M9" s="6">
        <v>10367</v>
      </c>
      <c r="N9" s="6">
        <v>8172</v>
      </c>
      <c r="O9" s="6">
        <v>7810</v>
      </c>
      <c r="P9" s="6">
        <v>7527</v>
      </c>
      <c r="Q9" s="6">
        <v>7108</v>
      </c>
      <c r="R9" s="6">
        <v>7050</v>
      </c>
      <c r="S9" s="6">
        <v>6987</v>
      </c>
      <c r="T9" s="6">
        <v>6967</v>
      </c>
      <c r="U9" s="6">
        <v>6285</v>
      </c>
      <c r="V9" s="6">
        <v>6428</v>
      </c>
    </row>
    <row r="10" spans="1:22" customFormat="1" ht="18" customHeight="1">
      <c r="A10" s="36" t="s">
        <v>84</v>
      </c>
      <c r="B10" s="6">
        <v>1399</v>
      </c>
      <c r="C10" s="6">
        <v>2019</v>
      </c>
      <c r="D10" s="6">
        <v>2481</v>
      </c>
      <c r="E10" s="6">
        <v>2983</v>
      </c>
      <c r="F10" s="6">
        <v>3798</v>
      </c>
      <c r="G10" s="6">
        <v>1125</v>
      </c>
      <c r="H10" s="6">
        <v>1407</v>
      </c>
      <c r="I10" s="6">
        <v>1470</v>
      </c>
      <c r="J10" s="6">
        <v>1439</v>
      </c>
      <c r="K10" s="6">
        <v>1411</v>
      </c>
      <c r="L10" s="6">
        <v>1421</v>
      </c>
      <c r="M10" s="6">
        <v>1422</v>
      </c>
      <c r="N10" s="6">
        <v>1321</v>
      </c>
      <c r="O10" s="6">
        <v>1326</v>
      </c>
      <c r="P10" s="6">
        <v>1376</v>
      </c>
      <c r="Q10" s="6">
        <v>1396</v>
      </c>
      <c r="R10" s="6">
        <v>1423</v>
      </c>
      <c r="S10" s="6">
        <v>1489</v>
      </c>
      <c r="T10" s="6">
        <v>1518</v>
      </c>
      <c r="U10" s="6">
        <v>2177</v>
      </c>
      <c r="V10" s="6">
        <v>2238</v>
      </c>
    </row>
    <row r="11" spans="1:22" customFormat="1" ht="18" customHeight="1">
      <c r="A11" s="36" t="s">
        <v>85</v>
      </c>
      <c r="B11" s="6">
        <v>2366</v>
      </c>
      <c r="C11" s="6">
        <v>2575</v>
      </c>
      <c r="D11" s="6">
        <v>2558</v>
      </c>
      <c r="E11" s="6">
        <v>3117</v>
      </c>
      <c r="F11" s="6">
        <v>3696</v>
      </c>
      <c r="G11" s="6">
        <v>3842</v>
      </c>
      <c r="H11" s="6">
        <v>4490</v>
      </c>
      <c r="I11" s="6">
        <v>4727</v>
      </c>
      <c r="J11" s="6">
        <v>4778</v>
      </c>
      <c r="K11" s="6">
        <v>4766</v>
      </c>
      <c r="L11" s="6">
        <v>4820</v>
      </c>
      <c r="M11" s="6">
        <v>4874</v>
      </c>
      <c r="N11" s="6">
        <v>4827</v>
      </c>
      <c r="O11" s="6">
        <v>4789</v>
      </c>
      <c r="P11" s="6">
        <v>4872</v>
      </c>
      <c r="Q11" s="6">
        <v>4918</v>
      </c>
      <c r="R11" s="6">
        <v>5120</v>
      </c>
      <c r="S11" s="6">
        <v>5357</v>
      </c>
      <c r="T11" s="6">
        <v>5728</v>
      </c>
      <c r="U11" s="6">
        <v>5980</v>
      </c>
      <c r="V11" s="6">
        <v>6374</v>
      </c>
    </row>
    <row r="12" spans="1:22" customFormat="1" ht="18" customHeight="1">
      <c r="A12" s="36" t="s">
        <v>86</v>
      </c>
      <c r="B12" s="6">
        <v>43</v>
      </c>
      <c r="C12" s="6">
        <v>52</v>
      </c>
      <c r="D12" s="6">
        <v>52</v>
      </c>
      <c r="E12" s="6">
        <v>55</v>
      </c>
      <c r="F12" s="6">
        <v>59</v>
      </c>
      <c r="G12" s="6">
        <v>53</v>
      </c>
      <c r="H12" s="6">
        <v>59</v>
      </c>
      <c r="I12" s="6">
        <v>63</v>
      </c>
      <c r="J12" s="6">
        <v>67</v>
      </c>
      <c r="K12" s="6">
        <v>71</v>
      </c>
      <c r="L12" s="6">
        <v>68</v>
      </c>
      <c r="M12" s="6">
        <v>79</v>
      </c>
      <c r="N12" s="6">
        <v>75</v>
      </c>
      <c r="O12" s="6">
        <v>79</v>
      </c>
      <c r="P12" s="6">
        <v>88</v>
      </c>
      <c r="Q12" s="6">
        <v>91</v>
      </c>
      <c r="R12" s="6">
        <v>96</v>
      </c>
      <c r="S12" s="6">
        <v>114</v>
      </c>
      <c r="T12" s="6">
        <v>108</v>
      </c>
      <c r="U12" s="6">
        <v>111</v>
      </c>
      <c r="V12" s="6">
        <v>124</v>
      </c>
    </row>
    <row r="13" spans="1:22" customFormat="1" ht="18" customHeight="1">
      <c r="A13" s="36" t="s">
        <v>87</v>
      </c>
      <c r="B13" s="6">
        <v>106</v>
      </c>
      <c r="C13" s="6">
        <v>128</v>
      </c>
      <c r="D13" s="6">
        <v>135</v>
      </c>
      <c r="E13" s="6">
        <v>152</v>
      </c>
      <c r="F13" s="6">
        <v>178</v>
      </c>
      <c r="G13" s="6">
        <v>223</v>
      </c>
      <c r="H13" s="6">
        <v>239</v>
      </c>
      <c r="I13" s="6">
        <v>261</v>
      </c>
      <c r="J13" s="6">
        <v>258</v>
      </c>
      <c r="K13" s="6">
        <v>283</v>
      </c>
      <c r="L13" s="6">
        <v>292</v>
      </c>
      <c r="M13" s="6">
        <v>309</v>
      </c>
      <c r="N13" s="6">
        <v>320</v>
      </c>
      <c r="O13" s="6">
        <v>330</v>
      </c>
      <c r="P13" s="6">
        <v>327</v>
      </c>
      <c r="Q13" s="6">
        <v>342</v>
      </c>
      <c r="R13" s="6">
        <v>366</v>
      </c>
      <c r="S13" s="6">
        <v>379</v>
      </c>
      <c r="T13" s="6">
        <v>409</v>
      </c>
      <c r="U13" s="6">
        <v>445</v>
      </c>
      <c r="V13" s="6">
        <v>485</v>
      </c>
    </row>
    <row r="14" spans="1:22" customFormat="1" ht="18" customHeight="1">
      <c r="A14" s="36" t="s">
        <v>88</v>
      </c>
      <c r="B14" s="6">
        <v>1442</v>
      </c>
      <c r="C14" s="6">
        <v>1999</v>
      </c>
      <c r="D14" s="6">
        <v>2330</v>
      </c>
      <c r="E14" s="6">
        <v>2611</v>
      </c>
      <c r="F14" s="6">
        <v>2903</v>
      </c>
      <c r="G14" s="6">
        <v>3074</v>
      </c>
      <c r="H14" s="6">
        <v>3447</v>
      </c>
      <c r="I14" s="6">
        <v>3512</v>
      </c>
      <c r="J14" s="6">
        <v>3395</v>
      </c>
      <c r="K14" s="6">
        <v>3318</v>
      </c>
      <c r="L14" s="6">
        <v>3281</v>
      </c>
      <c r="M14" s="6">
        <v>3199</v>
      </c>
      <c r="N14" s="6">
        <v>3010</v>
      </c>
      <c r="O14" s="6">
        <v>2852</v>
      </c>
      <c r="P14" s="6">
        <v>2772</v>
      </c>
      <c r="Q14" s="6">
        <v>2767</v>
      </c>
      <c r="R14" s="6">
        <v>2858</v>
      </c>
      <c r="S14" s="6">
        <v>3016</v>
      </c>
      <c r="T14" s="6">
        <v>3278</v>
      </c>
      <c r="U14" s="6">
        <v>3395</v>
      </c>
      <c r="V14" s="6">
        <v>3529</v>
      </c>
    </row>
    <row r="15" spans="1:22" customFormat="1" ht="18" customHeight="1">
      <c r="A15" s="36" t="s">
        <v>89</v>
      </c>
      <c r="B15" s="6">
        <v>135</v>
      </c>
      <c r="C15" s="6">
        <v>137</v>
      </c>
      <c r="D15" s="6">
        <v>122</v>
      </c>
      <c r="E15" s="6">
        <v>129</v>
      </c>
      <c r="F15" s="6">
        <v>183</v>
      </c>
      <c r="G15" s="6">
        <v>191</v>
      </c>
      <c r="H15" s="6">
        <v>223</v>
      </c>
      <c r="I15" s="6">
        <v>270</v>
      </c>
      <c r="J15" s="6">
        <v>288</v>
      </c>
      <c r="K15" s="6">
        <v>310</v>
      </c>
      <c r="L15" s="6">
        <v>310</v>
      </c>
      <c r="M15" s="6">
        <v>357</v>
      </c>
      <c r="N15" s="6">
        <v>365</v>
      </c>
      <c r="O15" s="6">
        <v>365</v>
      </c>
      <c r="P15" s="6">
        <v>371</v>
      </c>
      <c r="Q15" s="6">
        <v>387</v>
      </c>
      <c r="R15" s="6">
        <v>427</v>
      </c>
      <c r="S15" s="6">
        <v>483</v>
      </c>
      <c r="T15" s="6">
        <v>540</v>
      </c>
      <c r="U15" s="6">
        <v>614</v>
      </c>
      <c r="V15" s="6">
        <v>696</v>
      </c>
    </row>
    <row r="16" spans="1:22" customFormat="1" ht="18" customHeight="1">
      <c r="A16" s="30" t="s">
        <v>90</v>
      </c>
      <c r="B16" s="54">
        <v>32</v>
      </c>
      <c r="C16" s="54">
        <v>29</v>
      </c>
      <c r="D16" s="54">
        <v>19</v>
      </c>
      <c r="E16" s="54">
        <v>19</v>
      </c>
      <c r="F16" s="54">
        <v>8</v>
      </c>
      <c r="G16" s="54">
        <v>5</v>
      </c>
      <c r="H16" s="54">
        <v>5</v>
      </c>
      <c r="I16" s="54">
        <v>4</v>
      </c>
      <c r="J16" s="54">
        <v>4</v>
      </c>
      <c r="K16" s="54">
        <v>5</v>
      </c>
      <c r="L16" s="54">
        <v>4</v>
      </c>
      <c r="M16" s="54">
        <v>3</v>
      </c>
      <c r="N16" s="54">
        <v>3</v>
      </c>
      <c r="O16" s="54">
        <v>3</v>
      </c>
      <c r="P16" s="54">
        <v>5</v>
      </c>
      <c r="Q16" s="54">
        <v>5</v>
      </c>
      <c r="R16" s="54">
        <v>5</v>
      </c>
      <c r="S16" s="54">
        <v>4</v>
      </c>
      <c r="T16" s="54">
        <v>5</v>
      </c>
      <c r="U16" s="54">
        <v>8</v>
      </c>
      <c r="V16" s="54">
        <v>7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80" t="s">
        <v>48</v>
      </c>
      <c r="B20" s="81">
        <v>2002</v>
      </c>
      <c r="C20" s="81">
        <v>2003</v>
      </c>
      <c r="D20" s="81">
        <v>2004</v>
      </c>
      <c r="E20" s="81">
        <v>2005</v>
      </c>
      <c r="F20" s="81">
        <v>2006</v>
      </c>
      <c r="G20" s="81">
        <v>2007</v>
      </c>
      <c r="H20" s="81">
        <v>2008</v>
      </c>
      <c r="I20" s="81">
        <v>2009</v>
      </c>
      <c r="J20" s="81">
        <v>2010</v>
      </c>
      <c r="K20" s="81">
        <v>2011</v>
      </c>
      <c r="L20" s="81">
        <v>2012</v>
      </c>
      <c r="M20" s="81">
        <v>2013</v>
      </c>
      <c r="N20" s="81">
        <v>2014</v>
      </c>
      <c r="O20" s="81">
        <v>2015</v>
      </c>
      <c r="P20" s="81">
        <v>2016</v>
      </c>
      <c r="Q20" s="81">
        <v>2017</v>
      </c>
      <c r="R20" s="81">
        <v>2018</v>
      </c>
      <c r="S20" s="81">
        <v>2019</v>
      </c>
      <c r="T20" s="81">
        <v>2020</v>
      </c>
      <c r="U20" s="81">
        <v>2021</v>
      </c>
      <c r="V20" s="81">
        <v>2022</v>
      </c>
    </row>
    <row r="21" spans="1:22" customFormat="1" ht="18" customHeight="1">
      <c r="A21" s="56" t="s">
        <v>82</v>
      </c>
      <c r="B21" s="40">
        <v>4686</v>
      </c>
      <c r="C21" s="40">
        <v>5594</v>
      </c>
      <c r="D21" s="40">
        <v>5741</v>
      </c>
      <c r="E21" s="40">
        <v>6930</v>
      </c>
      <c r="F21" s="40">
        <v>8284</v>
      </c>
      <c r="G21" s="40">
        <v>9263</v>
      </c>
      <c r="H21" s="40">
        <v>10769</v>
      </c>
      <c r="I21" s="40">
        <v>11173</v>
      </c>
      <c r="J21" s="40">
        <v>10994</v>
      </c>
      <c r="K21" s="40">
        <v>10963</v>
      </c>
      <c r="L21" s="40">
        <v>11088</v>
      </c>
      <c r="M21" s="40">
        <v>10748</v>
      </c>
      <c r="N21" s="40">
        <v>9345</v>
      </c>
      <c r="O21" s="40">
        <v>8990</v>
      </c>
      <c r="P21" s="40">
        <v>8845</v>
      </c>
      <c r="Q21" s="40">
        <v>8621</v>
      </c>
      <c r="R21" s="40">
        <v>8764</v>
      </c>
      <c r="S21" s="40">
        <v>9038</v>
      </c>
      <c r="T21" s="40">
        <v>9422</v>
      </c>
      <c r="U21" s="40">
        <v>9680</v>
      </c>
      <c r="V21" s="40">
        <v>10110</v>
      </c>
    </row>
    <row r="22" spans="1:22" customFormat="1" ht="18" customHeight="1">
      <c r="A22" s="36" t="s">
        <v>83</v>
      </c>
      <c r="B22" s="6">
        <v>1255</v>
      </c>
      <c r="C22" s="6">
        <v>1423</v>
      </c>
      <c r="D22" s="6">
        <v>1341</v>
      </c>
      <c r="E22" s="6">
        <v>1765</v>
      </c>
      <c r="F22" s="6">
        <v>2134</v>
      </c>
      <c r="G22" s="6">
        <v>4419</v>
      </c>
      <c r="H22" s="6">
        <v>5221</v>
      </c>
      <c r="I22" s="6">
        <v>5379</v>
      </c>
      <c r="J22" s="6">
        <v>5374</v>
      </c>
      <c r="K22" s="6">
        <v>5455</v>
      </c>
      <c r="L22" s="6">
        <v>5585</v>
      </c>
      <c r="M22" s="6">
        <v>5275</v>
      </c>
      <c r="N22" s="6">
        <v>4054</v>
      </c>
      <c r="O22" s="6">
        <v>3833</v>
      </c>
      <c r="P22" s="6">
        <v>3674</v>
      </c>
      <c r="Q22" s="6">
        <v>3454</v>
      </c>
      <c r="R22" s="6">
        <v>3413</v>
      </c>
      <c r="S22" s="6">
        <v>3385</v>
      </c>
      <c r="T22" s="6">
        <v>3380</v>
      </c>
      <c r="U22" s="6">
        <v>3034</v>
      </c>
      <c r="V22" s="6">
        <v>3094</v>
      </c>
    </row>
    <row r="23" spans="1:22" customFormat="1" ht="18" customHeight="1">
      <c r="A23" s="36" t="s">
        <v>84</v>
      </c>
      <c r="B23" s="6">
        <v>854</v>
      </c>
      <c r="C23" s="6">
        <v>1204</v>
      </c>
      <c r="D23" s="6">
        <v>1394</v>
      </c>
      <c r="E23" s="6">
        <v>1670</v>
      </c>
      <c r="F23" s="6">
        <v>2079</v>
      </c>
      <c r="G23" s="6">
        <v>601</v>
      </c>
      <c r="H23" s="6">
        <v>742</v>
      </c>
      <c r="I23" s="6">
        <v>752</v>
      </c>
      <c r="J23" s="6">
        <v>730</v>
      </c>
      <c r="K23" s="6">
        <v>695</v>
      </c>
      <c r="L23" s="6">
        <v>688</v>
      </c>
      <c r="M23" s="6">
        <v>686</v>
      </c>
      <c r="N23" s="6">
        <v>627</v>
      </c>
      <c r="O23" s="6">
        <v>630</v>
      </c>
      <c r="P23" s="6">
        <v>640</v>
      </c>
      <c r="Q23" s="6">
        <v>636</v>
      </c>
      <c r="R23" s="6">
        <v>644</v>
      </c>
      <c r="S23" s="6">
        <v>673</v>
      </c>
      <c r="T23" s="6">
        <v>685</v>
      </c>
      <c r="U23" s="6">
        <v>1006</v>
      </c>
      <c r="V23" s="6">
        <v>1044</v>
      </c>
    </row>
    <row r="24" spans="1:22" customFormat="1" ht="18" customHeight="1">
      <c r="A24" s="36" t="s">
        <v>85</v>
      </c>
      <c r="B24" s="6">
        <v>1743</v>
      </c>
      <c r="C24" s="6">
        <v>1848</v>
      </c>
      <c r="D24" s="6">
        <v>1755</v>
      </c>
      <c r="E24" s="6">
        <v>2102</v>
      </c>
      <c r="F24" s="6">
        <v>2493</v>
      </c>
      <c r="G24" s="6">
        <v>2552</v>
      </c>
      <c r="H24" s="6">
        <v>2919</v>
      </c>
      <c r="I24" s="6">
        <v>3078</v>
      </c>
      <c r="J24" s="6">
        <v>2990</v>
      </c>
      <c r="K24" s="6">
        <v>2954</v>
      </c>
      <c r="L24" s="6">
        <v>2954</v>
      </c>
      <c r="M24" s="6">
        <v>2948</v>
      </c>
      <c r="N24" s="6">
        <v>2908</v>
      </c>
      <c r="O24" s="6">
        <v>2854</v>
      </c>
      <c r="P24" s="6">
        <v>2880</v>
      </c>
      <c r="Q24" s="6">
        <v>2887</v>
      </c>
      <c r="R24" s="6">
        <v>3004</v>
      </c>
      <c r="S24" s="6">
        <v>3139</v>
      </c>
      <c r="T24" s="6">
        <v>3346</v>
      </c>
      <c r="U24" s="6">
        <v>3496</v>
      </c>
      <c r="V24" s="6">
        <v>3699</v>
      </c>
    </row>
    <row r="25" spans="1:22" customFormat="1" ht="18" customHeight="1">
      <c r="A25" s="36" t="s">
        <v>86</v>
      </c>
      <c r="B25" s="29">
        <v>13</v>
      </c>
      <c r="C25" s="29">
        <v>17</v>
      </c>
      <c r="D25" s="29">
        <v>18</v>
      </c>
      <c r="E25" s="29">
        <v>17</v>
      </c>
      <c r="F25" s="29">
        <v>18</v>
      </c>
      <c r="G25" s="29">
        <v>18</v>
      </c>
      <c r="H25" s="29">
        <v>22</v>
      </c>
      <c r="I25" s="29">
        <v>23</v>
      </c>
      <c r="J25" s="29">
        <v>26</v>
      </c>
      <c r="K25" s="29">
        <v>23</v>
      </c>
      <c r="L25" s="29">
        <v>23</v>
      </c>
      <c r="M25" s="29">
        <v>27</v>
      </c>
      <c r="N25" s="29">
        <v>24</v>
      </c>
      <c r="O25" s="29">
        <v>27</v>
      </c>
      <c r="P25" s="29">
        <v>30</v>
      </c>
      <c r="Q25" s="29">
        <v>32</v>
      </c>
      <c r="R25" s="29">
        <v>40</v>
      </c>
      <c r="S25" s="29">
        <v>50</v>
      </c>
      <c r="T25" s="29">
        <v>50</v>
      </c>
      <c r="U25" s="29">
        <v>47</v>
      </c>
      <c r="V25" s="29">
        <v>54</v>
      </c>
    </row>
    <row r="26" spans="1:22" customFormat="1" ht="18" customHeight="1">
      <c r="A26" s="36" t="s">
        <v>87</v>
      </c>
      <c r="B26" s="29">
        <v>36</v>
      </c>
      <c r="C26" s="29">
        <v>48</v>
      </c>
      <c r="D26" s="29">
        <v>55</v>
      </c>
      <c r="E26" s="29">
        <v>55</v>
      </c>
      <c r="F26" s="29">
        <v>70</v>
      </c>
      <c r="G26" s="29">
        <v>84</v>
      </c>
      <c r="H26" s="29">
        <v>84</v>
      </c>
      <c r="I26" s="29">
        <v>105</v>
      </c>
      <c r="J26" s="29">
        <v>99</v>
      </c>
      <c r="K26" s="29">
        <v>110</v>
      </c>
      <c r="L26" s="29">
        <v>113</v>
      </c>
      <c r="M26" s="29">
        <v>123</v>
      </c>
      <c r="N26" s="29">
        <v>127</v>
      </c>
      <c r="O26" s="29">
        <v>130</v>
      </c>
      <c r="P26" s="29">
        <v>128</v>
      </c>
      <c r="Q26" s="29">
        <v>135</v>
      </c>
      <c r="R26" s="29">
        <v>137</v>
      </c>
      <c r="S26" s="29">
        <v>138</v>
      </c>
      <c r="T26" s="29">
        <v>149</v>
      </c>
      <c r="U26" s="29">
        <v>167</v>
      </c>
      <c r="V26" s="29">
        <v>187</v>
      </c>
    </row>
    <row r="27" spans="1:22" customFormat="1" ht="18" customHeight="1">
      <c r="A27" s="36" t="s">
        <v>88</v>
      </c>
      <c r="B27" s="29">
        <v>688</v>
      </c>
      <c r="C27" s="29">
        <v>962</v>
      </c>
      <c r="D27" s="29">
        <v>1102</v>
      </c>
      <c r="E27" s="29">
        <v>1244</v>
      </c>
      <c r="F27" s="29">
        <v>1373</v>
      </c>
      <c r="G27" s="29">
        <v>1470</v>
      </c>
      <c r="H27" s="29">
        <v>1650</v>
      </c>
      <c r="I27" s="29">
        <v>1676</v>
      </c>
      <c r="J27" s="29">
        <v>1610</v>
      </c>
      <c r="K27" s="29">
        <v>1543</v>
      </c>
      <c r="L27" s="29">
        <v>1517</v>
      </c>
      <c r="M27" s="29">
        <v>1464</v>
      </c>
      <c r="N27" s="29">
        <v>1377</v>
      </c>
      <c r="O27" s="29">
        <v>1283</v>
      </c>
      <c r="P27" s="29">
        <v>1251</v>
      </c>
      <c r="Q27" s="29">
        <v>1228</v>
      </c>
      <c r="R27" s="29">
        <v>1256</v>
      </c>
      <c r="S27" s="29">
        <v>1341</v>
      </c>
      <c r="T27" s="29">
        <v>1455</v>
      </c>
      <c r="U27" s="29">
        <v>1512</v>
      </c>
      <c r="V27" s="29">
        <v>1563</v>
      </c>
    </row>
    <row r="28" spans="1:22" customFormat="1" ht="18" customHeight="1">
      <c r="A28" s="36" t="s">
        <v>89</v>
      </c>
      <c r="B28" s="29">
        <v>81</v>
      </c>
      <c r="C28" s="29">
        <v>78</v>
      </c>
      <c r="D28" s="29">
        <v>70</v>
      </c>
      <c r="E28" s="29">
        <v>71</v>
      </c>
      <c r="F28" s="29">
        <v>115</v>
      </c>
      <c r="G28" s="29">
        <v>118</v>
      </c>
      <c r="H28" s="29">
        <v>129</v>
      </c>
      <c r="I28" s="29">
        <v>159</v>
      </c>
      <c r="J28" s="29">
        <v>164</v>
      </c>
      <c r="K28" s="29">
        <v>181</v>
      </c>
      <c r="L28" s="29">
        <v>206</v>
      </c>
      <c r="M28" s="29">
        <v>224</v>
      </c>
      <c r="N28" s="29">
        <v>227</v>
      </c>
      <c r="O28" s="29">
        <v>232</v>
      </c>
      <c r="P28" s="29">
        <v>240</v>
      </c>
      <c r="Q28" s="29">
        <v>247</v>
      </c>
      <c r="R28" s="29">
        <v>268</v>
      </c>
      <c r="S28" s="29">
        <v>311</v>
      </c>
      <c r="T28" s="29">
        <v>355</v>
      </c>
      <c r="U28" s="29">
        <v>414</v>
      </c>
      <c r="V28" s="29">
        <v>465</v>
      </c>
    </row>
    <row r="29" spans="1:22" customFormat="1" ht="18" customHeight="1">
      <c r="A29" s="30" t="s">
        <v>90</v>
      </c>
      <c r="B29" s="54">
        <v>16</v>
      </c>
      <c r="C29" s="54">
        <v>14</v>
      </c>
      <c r="D29" s="54">
        <v>6</v>
      </c>
      <c r="E29" s="54">
        <v>6</v>
      </c>
      <c r="F29" s="54">
        <v>2</v>
      </c>
      <c r="G29" s="54">
        <v>1</v>
      </c>
      <c r="H29" s="54">
        <v>2</v>
      </c>
      <c r="I29" s="54">
        <v>1</v>
      </c>
      <c r="J29" s="54">
        <v>1</v>
      </c>
      <c r="K29" s="54">
        <v>2</v>
      </c>
      <c r="L29" s="54">
        <v>2</v>
      </c>
      <c r="M29" s="54">
        <v>1</v>
      </c>
      <c r="N29" s="54">
        <v>1</v>
      </c>
      <c r="O29" s="54">
        <v>1</v>
      </c>
      <c r="P29" s="54">
        <v>2</v>
      </c>
      <c r="Q29" s="54">
        <v>2</v>
      </c>
      <c r="R29" s="54">
        <v>2</v>
      </c>
      <c r="S29" s="54">
        <v>1</v>
      </c>
      <c r="T29" s="54">
        <v>2</v>
      </c>
      <c r="U29" s="54">
        <v>4</v>
      </c>
      <c r="V29" s="54">
        <v>4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80" t="s">
        <v>49</v>
      </c>
      <c r="B33" s="81">
        <v>2002</v>
      </c>
      <c r="C33" s="81">
        <v>2003</v>
      </c>
      <c r="D33" s="81">
        <v>2004</v>
      </c>
      <c r="E33" s="81">
        <v>2005</v>
      </c>
      <c r="F33" s="81">
        <v>2006</v>
      </c>
      <c r="G33" s="81">
        <v>2007</v>
      </c>
      <c r="H33" s="81">
        <v>2008</v>
      </c>
      <c r="I33" s="81">
        <v>2009</v>
      </c>
      <c r="J33" s="81">
        <v>2010</v>
      </c>
      <c r="K33" s="81">
        <v>2011</v>
      </c>
      <c r="L33" s="81">
        <v>2012</v>
      </c>
      <c r="M33" s="81">
        <v>2013</v>
      </c>
      <c r="N33" s="81">
        <v>2014</v>
      </c>
      <c r="O33" s="81">
        <v>2015</v>
      </c>
      <c r="P33" s="81">
        <v>2016</v>
      </c>
      <c r="Q33" s="81">
        <v>2017</v>
      </c>
      <c r="R33" s="81">
        <v>2018</v>
      </c>
      <c r="S33" s="81">
        <v>2019</v>
      </c>
      <c r="T33" s="81">
        <v>2020</v>
      </c>
      <c r="U33" s="81">
        <v>2021</v>
      </c>
      <c r="V33" s="81">
        <v>2022</v>
      </c>
    </row>
    <row r="34" spans="1:22" customFormat="1" ht="18" customHeight="1">
      <c r="A34" s="56" t="s">
        <v>82</v>
      </c>
      <c r="B34" s="40">
        <v>3418</v>
      </c>
      <c r="C34" s="40">
        <v>4244</v>
      </c>
      <c r="D34" s="40">
        <v>4647</v>
      </c>
      <c r="E34" s="40">
        <v>5630</v>
      </c>
      <c r="F34" s="40">
        <v>6684</v>
      </c>
      <c r="G34" s="40">
        <v>7640</v>
      </c>
      <c r="H34" s="40">
        <v>8986</v>
      </c>
      <c r="I34" s="40">
        <v>9370</v>
      </c>
      <c r="J34" s="40">
        <v>9549</v>
      </c>
      <c r="K34" s="40">
        <v>9747</v>
      </c>
      <c r="L34" s="40">
        <v>9937</v>
      </c>
      <c r="M34" s="40">
        <v>9862</v>
      </c>
      <c r="N34" s="40">
        <v>8748</v>
      </c>
      <c r="O34" s="40">
        <v>8564</v>
      </c>
      <c r="P34" s="40">
        <v>8493</v>
      </c>
      <c r="Q34" s="40">
        <v>8393</v>
      </c>
      <c r="R34" s="40">
        <v>8581</v>
      </c>
      <c r="S34" s="40">
        <v>8791</v>
      </c>
      <c r="T34" s="40">
        <v>9131</v>
      </c>
      <c r="U34" s="40">
        <v>9335</v>
      </c>
      <c r="V34" s="40">
        <v>9771</v>
      </c>
    </row>
    <row r="35" spans="1:22" customFormat="1" ht="18" customHeight="1">
      <c r="A35" s="36" t="s">
        <v>83</v>
      </c>
      <c r="B35" s="6">
        <v>1326</v>
      </c>
      <c r="C35" s="6">
        <v>1476</v>
      </c>
      <c r="D35" s="6">
        <v>1350</v>
      </c>
      <c r="E35" s="6">
        <v>1729</v>
      </c>
      <c r="F35" s="6">
        <v>2009</v>
      </c>
      <c r="G35" s="6">
        <v>3971</v>
      </c>
      <c r="H35" s="6">
        <v>4664</v>
      </c>
      <c r="I35" s="6">
        <v>4857</v>
      </c>
      <c r="J35" s="6">
        <v>4940</v>
      </c>
      <c r="K35" s="6">
        <v>5091</v>
      </c>
      <c r="L35" s="6">
        <v>5244</v>
      </c>
      <c r="M35" s="6">
        <v>5092</v>
      </c>
      <c r="N35" s="6">
        <v>4118</v>
      </c>
      <c r="O35" s="6">
        <v>3977</v>
      </c>
      <c r="P35" s="6">
        <v>3853</v>
      </c>
      <c r="Q35" s="6">
        <v>3654</v>
      </c>
      <c r="R35" s="6">
        <v>3637</v>
      </c>
      <c r="S35" s="6">
        <v>3602</v>
      </c>
      <c r="T35" s="6">
        <v>3587</v>
      </c>
      <c r="U35" s="6">
        <v>3251</v>
      </c>
      <c r="V35" s="6">
        <v>3334</v>
      </c>
    </row>
    <row r="36" spans="1:22" customFormat="1" ht="18" customHeight="1">
      <c r="A36" s="36" t="s">
        <v>84</v>
      </c>
      <c r="B36" s="6">
        <v>545</v>
      </c>
      <c r="C36" s="6">
        <v>815</v>
      </c>
      <c r="D36" s="6">
        <v>1087</v>
      </c>
      <c r="E36" s="6">
        <v>1313</v>
      </c>
      <c r="F36" s="6">
        <v>1719</v>
      </c>
      <c r="G36" s="6">
        <v>524</v>
      </c>
      <c r="H36" s="6">
        <v>665</v>
      </c>
      <c r="I36" s="6">
        <v>718</v>
      </c>
      <c r="J36" s="6">
        <v>709</v>
      </c>
      <c r="K36" s="6">
        <v>716</v>
      </c>
      <c r="L36" s="6">
        <v>733</v>
      </c>
      <c r="M36" s="6">
        <v>736</v>
      </c>
      <c r="N36" s="6">
        <v>694</v>
      </c>
      <c r="O36" s="6">
        <v>696</v>
      </c>
      <c r="P36" s="6">
        <v>736</v>
      </c>
      <c r="Q36" s="6">
        <v>760</v>
      </c>
      <c r="R36" s="6">
        <v>779</v>
      </c>
      <c r="S36" s="6">
        <v>816</v>
      </c>
      <c r="T36" s="6">
        <v>833</v>
      </c>
      <c r="U36" s="6">
        <v>1171</v>
      </c>
      <c r="V36" s="6">
        <v>1194</v>
      </c>
    </row>
    <row r="37" spans="1:22" customFormat="1" ht="18" customHeight="1">
      <c r="A37" s="36" t="s">
        <v>85</v>
      </c>
      <c r="B37" s="6">
        <v>623</v>
      </c>
      <c r="C37" s="6">
        <v>727</v>
      </c>
      <c r="D37" s="6">
        <v>803</v>
      </c>
      <c r="E37" s="6">
        <v>1015</v>
      </c>
      <c r="F37" s="6">
        <v>1203</v>
      </c>
      <c r="G37" s="6">
        <v>1290</v>
      </c>
      <c r="H37" s="6">
        <v>1571</v>
      </c>
      <c r="I37" s="6">
        <v>1649</v>
      </c>
      <c r="J37" s="6">
        <v>1788</v>
      </c>
      <c r="K37" s="6">
        <v>1812</v>
      </c>
      <c r="L37" s="6">
        <v>1866</v>
      </c>
      <c r="M37" s="6">
        <v>1926</v>
      </c>
      <c r="N37" s="6">
        <v>1919</v>
      </c>
      <c r="O37" s="6">
        <v>1935</v>
      </c>
      <c r="P37" s="6">
        <v>1992</v>
      </c>
      <c r="Q37" s="6">
        <v>2031</v>
      </c>
      <c r="R37" s="6">
        <v>2116</v>
      </c>
      <c r="S37" s="6">
        <v>2218</v>
      </c>
      <c r="T37" s="6">
        <v>2382</v>
      </c>
      <c r="U37" s="6">
        <v>2484</v>
      </c>
      <c r="V37" s="6">
        <v>2675</v>
      </c>
    </row>
    <row r="38" spans="1:22" customFormat="1" ht="18" customHeight="1">
      <c r="A38" s="36" t="s">
        <v>86</v>
      </c>
      <c r="B38" s="6">
        <v>30</v>
      </c>
      <c r="C38" s="6">
        <v>35</v>
      </c>
      <c r="D38" s="6">
        <v>34</v>
      </c>
      <c r="E38" s="6">
        <v>38</v>
      </c>
      <c r="F38" s="6">
        <v>41</v>
      </c>
      <c r="G38" s="6">
        <v>35</v>
      </c>
      <c r="H38" s="6">
        <v>37</v>
      </c>
      <c r="I38" s="6">
        <v>40</v>
      </c>
      <c r="J38" s="6">
        <v>41</v>
      </c>
      <c r="K38" s="6">
        <v>48</v>
      </c>
      <c r="L38" s="6">
        <v>45</v>
      </c>
      <c r="M38" s="6">
        <v>52</v>
      </c>
      <c r="N38" s="6">
        <v>51</v>
      </c>
      <c r="O38" s="6">
        <v>52</v>
      </c>
      <c r="P38" s="6">
        <v>58</v>
      </c>
      <c r="Q38" s="6">
        <v>59</v>
      </c>
      <c r="R38" s="6">
        <v>56</v>
      </c>
      <c r="S38" s="6">
        <v>64</v>
      </c>
      <c r="T38" s="6">
        <v>58</v>
      </c>
      <c r="U38" s="6">
        <v>64</v>
      </c>
      <c r="V38" s="6">
        <v>70</v>
      </c>
    </row>
    <row r="39" spans="1:22" customFormat="1" ht="18" customHeight="1">
      <c r="A39" s="36" t="s">
        <v>87</v>
      </c>
      <c r="B39" s="29">
        <v>70</v>
      </c>
      <c r="C39" s="29">
        <v>80</v>
      </c>
      <c r="D39" s="29">
        <v>80</v>
      </c>
      <c r="E39" s="29">
        <v>97</v>
      </c>
      <c r="F39" s="29">
        <v>108</v>
      </c>
      <c r="G39" s="29">
        <v>139</v>
      </c>
      <c r="H39" s="29">
        <v>155</v>
      </c>
      <c r="I39" s="29">
        <v>156</v>
      </c>
      <c r="J39" s="29">
        <v>159</v>
      </c>
      <c r="K39" s="29">
        <v>173</v>
      </c>
      <c r="L39" s="29">
        <v>179</v>
      </c>
      <c r="M39" s="29">
        <v>186</v>
      </c>
      <c r="N39" s="29">
        <v>193</v>
      </c>
      <c r="O39" s="29">
        <v>200</v>
      </c>
      <c r="P39" s="29">
        <v>199</v>
      </c>
      <c r="Q39" s="29">
        <v>207</v>
      </c>
      <c r="R39" s="29">
        <v>229</v>
      </c>
      <c r="S39" s="29">
        <v>241</v>
      </c>
      <c r="T39" s="29">
        <v>260</v>
      </c>
      <c r="U39" s="29">
        <v>278</v>
      </c>
      <c r="V39" s="29">
        <v>298</v>
      </c>
    </row>
    <row r="40" spans="1:22" customFormat="1" ht="18" customHeight="1">
      <c r="A40" s="36" t="s">
        <v>88</v>
      </c>
      <c r="B40" s="29">
        <v>754</v>
      </c>
      <c r="C40" s="29">
        <v>1037</v>
      </c>
      <c r="D40" s="29">
        <v>1228</v>
      </c>
      <c r="E40" s="29">
        <v>1367</v>
      </c>
      <c r="F40" s="29">
        <v>1530</v>
      </c>
      <c r="G40" s="29">
        <v>1604</v>
      </c>
      <c r="H40" s="29">
        <v>1797</v>
      </c>
      <c r="I40" s="29">
        <v>1836</v>
      </c>
      <c r="J40" s="29">
        <v>1785</v>
      </c>
      <c r="K40" s="29">
        <v>1775</v>
      </c>
      <c r="L40" s="29">
        <v>1764</v>
      </c>
      <c r="M40" s="29">
        <v>1735</v>
      </c>
      <c r="N40" s="29">
        <v>1633</v>
      </c>
      <c r="O40" s="29">
        <v>1569</v>
      </c>
      <c r="P40" s="29">
        <v>1521</v>
      </c>
      <c r="Q40" s="29">
        <v>1539</v>
      </c>
      <c r="R40" s="29">
        <v>1602</v>
      </c>
      <c r="S40" s="29">
        <v>1675</v>
      </c>
      <c r="T40" s="29">
        <v>1823</v>
      </c>
      <c r="U40" s="29">
        <v>1883</v>
      </c>
      <c r="V40" s="29">
        <v>1966</v>
      </c>
    </row>
    <row r="41" spans="1:22" customFormat="1" ht="18" customHeight="1">
      <c r="A41" s="36" t="s">
        <v>89</v>
      </c>
      <c r="B41" s="29">
        <v>54</v>
      </c>
      <c r="C41" s="29">
        <v>59</v>
      </c>
      <c r="D41" s="29">
        <v>52</v>
      </c>
      <c r="E41" s="29">
        <v>58</v>
      </c>
      <c r="F41" s="29">
        <v>68</v>
      </c>
      <c r="G41" s="29">
        <v>73</v>
      </c>
      <c r="H41" s="29">
        <v>94</v>
      </c>
      <c r="I41" s="29">
        <v>111</v>
      </c>
      <c r="J41" s="29">
        <v>124</v>
      </c>
      <c r="K41" s="29">
        <v>129</v>
      </c>
      <c r="L41" s="29">
        <v>104</v>
      </c>
      <c r="M41" s="29">
        <v>133</v>
      </c>
      <c r="N41" s="29">
        <v>138</v>
      </c>
      <c r="O41" s="29">
        <v>133</v>
      </c>
      <c r="P41" s="29">
        <v>131</v>
      </c>
      <c r="Q41" s="29">
        <v>140</v>
      </c>
      <c r="R41" s="29">
        <v>159</v>
      </c>
      <c r="S41" s="29">
        <v>172</v>
      </c>
      <c r="T41" s="29">
        <v>185</v>
      </c>
      <c r="U41" s="29">
        <v>200</v>
      </c>
      <c r="V41" s="29">
        <v>231</v>
      </c>
    </row>
    <row r="42" spans="1:22" customFormat="1" ht="18" customHeight="1">
      <c r="A42" s="30" t="s">
        <v>90</v>
      </c>
      <c r="B42" s="54">
        <v>16</v>
      </c>
      <c r="C42" s="54">
        <v>15</v>
      </c>
      <c r="D42" s="54">
        <v>13</v>
      </c>
      <c r="E42" s="54">
        <v>13</v>
      </c>
      <c r="F42" s="54">
        <v>6</v>
      </c>
      <c r="G42" s="54">
        <v>4</v>
      </c>
      <c r="H42" s="54">
        <v>3</v>
      </c>
      <c r="I42" s="54">
        <v>3</v>
      </c>
      <c r="J42" s="54">
        <v>3</v>
      </c>
      <c r="K42" s="54">
        <v>3</v>
      </c>
      <c r="L42" s="54">
        <v>2</v>
      </c>
      <c r="M42" s="54">
        <v>2</v>
      </c>
      <c r="N42" s="54">
        <v>2</v>
      </c>
      <c r="O42" s="54">
        <v>2</v>
      </c>
      <c r="P42" s="54">
        <v>3</v>
      </c>
      <c r="Q42" s="54">
        <v>3</v>
      </c>
      <c r="R42" s="54">
        <v>3</v>
      </c>
      <c r="S42" s="54">
        <v>3</v>
      </c>
      <c r="T42" s="54">
        <v>3</v>
      </c>
      <c r="U42" s="54">
        <v>4</v>
      </c>
      <c r="V42" s="54">
        <v>3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91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80" t="s">
        <v>14</v>
      </c>
      <c r="B49" s="81">
        <v>2002</v>
      </c>
      <c r="C49" s="81">
        <v>2003</v>
      </c>
      <c r="D49" s="81">
        <v>2004</v>
      </c>
      <c r="E49" s="81">
        <v>2005</v>
      </c>
      <c r="F49" s="81">
        <v>2006</v>
      </c>
      <c r="G49" s="81">
        <v>2007</v>
      </c>
      <c r="H49" s="81">
        <v>2008</v>
      </c>
      <c r="I49" s="81">
        <v>2009</v>
      </c>
      <c r="J49" s="81">
        <v>2010</v>
      </c>
      <c r="K49" s="81">
        <v>2011</v>
      </c>
      <c r="L49" s="81">
        <v>2012</v>
      </c>
      <c r="M49" s="81">
        <v>2013</v>
      </c>
      <c r="N49" s="81">
        <v>2014</v>
      </c>
      <c r="O49" s="81">
        <v>2015</v>
      </c>
      <c r="P49" s="81">
        <v>2016</v>
      </c>
      <c r="Q49" s="81">
        <v>2017</v>
      </c>
      <c r="R49" s="81">
        <v>2018</v>
      </c>
      <c r="S49" s="81">
        <v>2019</v>
      </c>
      <c r="T49" s="81">
        <v>2020</v>
      </c>
      <c r="U49" s="81">
        <v>2021</v>
      </c>
      <c r="V49" s="81">
        <v>2022</v>
      </c>
    </row>
    <row r="50" spans="1:22" customFormat="1" ht="18" customHeight="1">
      <c r="A50" s="56" t="s">
        <v>82</v>
      </c>
      <c r="B50" s="52">
        <f t="shared" ref="B50:U50" si="0">SUM(B51:B58)</f>
        <v>0.99999999999999989</v>
      </c>
      <c r="C50" s="52">
        <f t="shared" si="0"/>
        <v>1</v>
      </c>
      <c r="D50" s="52">
        <f t="shared" si="0"/>
        <v>1</v>
      </c>
      <c r="E50" s="52">
        <f t="shared" si="0"/>
        <v>1</v>
      </c>
      <c r="F50" s="52">
        <f t="shared" si="0"/>
        <v>1</v>
      </c>
      <c r="G50" s="52">
        <f t="shared" si="0"/>
        <v>0.99999999999999989</v>
      </c>
      <c r="H50" s="52">
        <f t="shared" si="0"/>
        <v>1</v>
      </c>
      <c r="I50" s="52">
        <f t="shared" si="0"/>
        <v>1</v>
      </c>
      <c r="J50" s="52">
        <f t="shared" si="0"/>
        <v>1</v>
      </c>
      <c r="K50" s="52">
        <f t="shared" si="0"/>
        <v>1</v>
      </c>
      <c r="L50" s="52">
        <f t="shared" si="0"/>
        <v>1</v>
      </c>
      <c r="M50" s="52">
        <f t="shared" si="0"/>
        <v>0.99999999999999989</v>
      </c>
      <c r="N50" s="52">
        <f t="shared" si="0"/>
        <v>1</v>
      </c>
      <c r="O50" s="52">
        <f t="shared" si="0"/>
        <v>1</v>
      </c>
      <c r="P50" s="52">
        <f t="shared" si="0"/>
        <v>1</v>
      </c>
      <c r="Q50" s="52">
        <f t="shared" si="0"/>
        <v>1</v>
      </c>
      <c r="R50" s="52">
        <f t="shared" si="0"/>
        <v>1</v>
      </c>
      <c r="S50" s="52">
        <f t="shared" si="0"/>
        <v>1</v>
      </c>
      <c r="T50" s="52">
        <f t="shared" si="0"/>
        <v>1</v>
      </c>
      <c r="U50" s="52">
        <f t="shared" si="0"/>
        <v>0.99999999999999989</v>
      </c>
      <c r="V50" s="52">
        <f>SUM(V51:V58)</f>
        <v>1</v>
      </c>
    </row>
    <row r="51" spans="1:22" customFormat="1" ht="18" customHeight="1">
      <c r="A51" s="36" t="s">
        <v>83</v>
      </c>
      <c r="B51" s="7">
        <f t="shared" ref="B51:U51" si="1">B9/B8</f>
        <v>0.31848469891411646</v>
      </c>
      <c r="C51" s="7">
        <f t="shared" si="1"/>
        <v>0.29467371416954663</v>
      </c>
      <c r="D51" s="7">
        <f t="shared" si="1"/>
        <v>0.25904890257989988</v>
      </c>
      <c r="E51" s="7">
        <f t="shared" si="1"/>
        <v>0.2781847133757962</v>
      </c>
      <c r="F51" s="7">
        <f t="shared" si="1"/>
        <v>0.27679048637092463</v>
      </c>
      <c r="G51" s="7">
        <f t="shared" si="1"/>
        <v>0.49636159261669527</v>
      </c>
      <c r="H51" s="7">
        <f t="shared" si="1"/>
        <v>0.50037965072133639</v>
      </c>
      <c r="I51" s="7">
        <f t="shared" si="1"/>
        <v>0.49827191744146426</v>
      </c>
      <c r="J51" s="7">
        <f t="shared" si="1"/>
        <v>0.50206883123204982</v>
      </c>
      <c r="K51" s="7">
        <f t="shared" si="1"/>
        <v>0.50922259777885082</v>
      </c>
      <c r="L51" s="7">
        <f t="shared" si="1"/>
        <v>0.51505350772889413</v>
      </c>
      <c r="M51" s="7">
        <f t="shared" si="1"/>
        <v>0.50300824842309555</v>
      </c>
      <c r="N51" s="7">
        <f t="shared" si="1"/>
        <v>0.45166639031669709</v>
      </c>
      <c r="O51" s="7">
        <f t="shared" si="1"/>
        <v>0.44491284037826134</v>
      </c>
      <c r="P51" s="7">
        <f t="shared" si="1"/>
        <v>0.43413311800669052</v>
      </c>
      <c r="Q51" s="7">
        <f t="shared" si="1"/>
        <v>0.41777359821323617</v>
      </c>
      <c r="R51" s="7">
        <f t="shared" si="1"/>
        <v>0.40645719227443067</v>
      </c>
      <c r="S51" s="7">
        <f t="shared" si="1"/>
        <v>0.39188961803802791</v>
      </c>
      <c r="T51" s="7">
        <f t="shared" si="1"/>
        <v>0.37551878402414701</v>
      </c>
      <c r="U51" s="7">
        <f t="shared" si="1"/>
        <v>0.33052853010780964</v>
      </c>
      <c r="V51" s="7">
        <f>V9/V8</f>
        <v>0.32332377646999649</v>
      </c>
    </row>
    <row r="52" spans="1:22" customFormat="1" ht="18" customHeight="1">
      <c r="A52" s="36" t="s">
        <v>84</v>
      </c>
      <c r="B52" s="7">
        <f t="shared" ref="B52:U52" si="2">B10/B8</f>
        <v>0.17263079960513328</v>
      </c>
      <c r="C52" s="7">
        <f t="shared" si="2"/>
        <v>0.20522463915429964</v>
      </c>
      <c r="D52" s="7">
        <f t="shared" si="2"/>
        <v>0.23883326915671929</v>
      </c>
      <c r="E52" s="7">
        <f t="shared" si="2"/>
        <v>0.23749999999999999</v>
      </c>
      <c r="F52" s="7">
        <f t="shared" si="2"/>
        <v>0.25374131480491718</v>
      </c>
      <c r="G52" s="7">
        <f t="shared" si="2"/>
        <v>6.6556232621428152E-2</v>
      </c>
      <c r="H52" s="7">
        <f t="shared" si="2"/>
        <v>7.1222475322703108E-2</v>
      </c>
      <c r="I52" s="7">
        <f t="shared" si="2"/>
        <v>7.1557221437959409E-2</v>
      </c>
      <c r="J52" s="7">
        <f t="shared" si="2"/>
        <v>7.0048191598111278E-2</v>
      </c>
      <c r="K52" s="7">
        <f t="shared" si="2"/>
        <v>6.8131337518107196E-2</v>
      </c>
      <c r="L52" s="7">
        <f t="shared" si="2"/>
        <v>6.7586206896551718E-2</v>
      </c>
      <c r="M52" s="7">
        <f t="shared" si="2"/>
        <v>6.8995633187772923E-2</v>
      </c>
      <c r="N52" s="7">
        <f t="shared" si="2"/>
        <v>7.3011661968717181E-2</v>
      </c>
      <c r="O52" s="7">
        <f t="shared" si="2"/>
        <v>7.553833884015039E-2</v>
      </c>
      <c r="P52" s="7">
        <f t="shared" si="2"/>
        <v>7.9363248356211794E-2</v>
      </c>
      <c r="Q52" s="7">
        <f t="shared" si="2"/>
        <v>8.2050076407664277E-2</v>
      </c>
      <c r="R52" s="7">
        <f t="shared" si="2"/>
        <v>8.20409339867397E-2</v>
      </c>
      <c r="S52" s="7">
        <f t="shared" si="2"/>
        <v>8.3515620618094116E-2</v>
      </c>
      <c r="T52" s="7">
        <f t="shared" si="2"/>
        <v>8.181965180833288E-2</v>
      </c>
      <c r="U52" s="7">
        <f t="shared" si="2"/>
        <v>0.11448856166184591</v>
      </c>
      <c r="V52" s="7">
        <f>V10/V8</f>
        <v>0.1125697902519994</v>
      </c>
    </row>
    <row r="53" spans="1:22" customFormat="1" ht="18" customHeight="1">
      <c r="A53" s="36" t="s">
        <v>85</v>
      </c>
      <c r="B53" s="7">
        <f t="shared" ref="B53:U53" si="3">B11/B8</f>
        <v>0.29195459032576504</v>
      </c>
      <c r="C53" s="7">
        <f t="shared" si="3"/>
        <v>0.2617401910957512</v>
      </c>
      <c r="D53" s="7">
        <f t="shared" si="3"/>
        <v>0.24624566807855217</v>
      </c>
      <c r="E53" s="7">
        <f t="shared" si="3"/>
        <v>0.24816878980891718</v>
      </c>
      <c r="F53" s="7">
        <f t="shared" si="3"/>
        <v>0.24692677712453234</v>
      </c>
      <c r="G53" s="7">
        <f t="shared" si="3"/>
        <v>0.22729692953913508</v>
      </c>
      <c r="H53" s="7">
        <f t="shared" si="3"/>
        <v>0.22728423184004048</v>
      </c>
      <c r="I53" s="7">
        <f t="shared" si="3"/>
        <v>0.23010271138587354</v>
      </c>
      <c r="J53" s="7">
        <f t="shared" si="3"/>
        <v>0.23258530886433335</v>
      </c>
      <c r="K53" s="7">
        <f t="shared" si="3"/>
        <v>0.2301303718010623</v>
      </c>
      <c r="L53" s="7">
        <f t="shared" si="3"/>
        <v>0.22925089179548158</v>
      </c>
      <c r="M53" s="7">
        <f t="shared" si="3"/>
        <v>0.23648714216399805</v>
      </c>
      <c r="N53" s="7">
        <f t="shared" si="3"/>
        <v>0.26678826065329131</v>
      </c>
      <c r="O53" s="7">
        <f t="shared" si="3"/>
        <v>0.27281531274923093</v>
      </c>
      <c r="P53" s="7">
        <f t="shared" si="3"/>
        <v>0.28100126888914523</v>
      </c>
      <c r="Q53" s="7">
        <f t="shared" si="3"/>
        <v>0.28905607147055368</v>
      </c>
      <c r="R53" s="7">
        <f t="shared" si="3"/>
        <v>0.29518593254540215</v>
      </c>
      <c r="S53" s="7">
        <f t="shared" si="3"/>
        <v>0.30046553368108136</v>
      </c>
      <c r="T53" s="7">
        <f t="shared" si="3"/>
        <v>0.30873713146121923</v>
      </c>
      <c r="U53" s="7">
        <f t="shared" si="3"/>
        <v>0.31448856166184591</v>
      </c>
      <c r="V53" s="7">
        <f>V11/V8</f>
        <v>0.32060761531110105</v>
      </c>
    </row>
    <row r="54" spans="1:22" customFormat="1" ht="18" customHeight="1">
      <c r="A54" s="36" t="s">
        <v>86</v>
      </c>
      <c r="B54" s="7">
        <f t="shared" ref="B54:U54" si="4">B12/B8</f>
        <v>5.3060217176702862E-3</v>
      </c>
      <c r="C54" s="7">
        <f t="shared" si="4"/>
        <v>5.2856271599918681E-3</v>
      </c>
      <c r="D54" s="7">
        <f t="shared" si="4"/>
        <v>5.0057758952637655E-3</v>
      </c>
      <c r="E54" s="7">
        <f t="shared" si="4"/>
        <v>4.3789808917197451E-3</v>
      </c>
      <c r="F54" s="7">
        <f t="shared" si="4"/>
        <v>3.9417423837520039E-3</v>
      </c>
      <c r="G54" s="7">
        <f t="shared" si="4"/>
        <v>3.1355380701650593E-3</v>
      </c>
      <c r="H54" s="7">
        <f t="shared" si="4"/>
        <v>2.9865856745127815E-3</v>
      </c>
      <c r="I54" s="7">
        <f t="shared" si="4"/>
        <v>3.0667380616268315E-3</v>
      </c>
      <c r="J54" s="7">
        <f t="shared" si="4"/>
        <v>3.26145158934917E-3</v>
      </c>
      <c r="K54" s="7">
        <f t="shared" si="4"/>
        <v>3.4282955094157414E-3</v>
      </c>
      <c r="L54" s="7">
        <f t="shared" si="4"/>
        <v>3.2342449464922711E-3</v>
      </c>
      <c r="M54" s="7">
        <f t="shared" si="4"/>
        <v>3.8330907326540515E-3</v>
      </c>
      <c r="N54" s="7">
        <f t="shared" si="4"/>
        <v>4.1452495440225503E-3</v>
      </c>
      <c r="O54" s="7">
        <f t="shared" si="4"/>
        <v>4.5003987695112222E-3</v>
      </c>
      <c r="P54" s="7">
        <f t="shared" si="4"/>
        <v>5.0755565809205211E-3</v>
      </c>
      <c r="Q54" s="7">
        <f t="shared" si="4"/>
        <v>5.3485364993534736E-3</v>
      </c>
      <c r="R54" s="7">
        <f t="shared" si="4"/>
        <v>5.53473623522629E-3</v>
      </c>
      <c r="S54" s="7">
        <f t="shared" si="4"/>
        <v>6.3940770654551575E-3</v>
      </c>
      <c r="T54" s="7">
        <f t="shared" si="4"/>
        <v>5.8211609982213117E-3</v>
      </c>
      <c r="U54" s="7">
        <f t="shared" si="4"/>
        <v>5.8374967131212202E-3</v>
      </c>
      <c r="V54" s="7">
        <f>V12/V8</f>
        <v>6.2371108093154269E-3</v>
      </c>
    </row>
    <row r="55" spans="1:22" customFormat="1" ht="18" customHeight="1">
      <c r="A55" s="36" t="s">
        <v>87</v>
      </c>
      <c r="B55" s="7">
        <f t="shared" ref="B55:U55" si="5">B13/B8</f>
        <v>1.3079960513326752E-2</v>
      </c>
      <c r="C55" s="7">
        <f t="shared" si="5"/>
        <v>1.301077454767229E-2</v>
      </c>
      <c r="D55" s="7">
        <f t="shared" si="5"/>
        <v>1.2995764343473238E-2</v>
      </c>
      <c r="E55" s="7">
        <f t="shared" si="5"/>
        <v>1.2101910828025478E-2</v>
      </c>
      <c r="F55" s="7">
        <f t="shared" si="5"/>
        <v>1.1892036344200963E-2</v>
      </c>
      <c r="G55" s="7">
        <f t="shared" si="5"/>
        <v>1.3192924332958647E-2</v>
      </c>
      <c r="H55" s="7">
        <f t="shared" si="5"/>
        <v>1.2098202986585675E-2</v>
      </c>
      <c r="I55" s="7">
        <f t="shared" si="5"/>
        <v>1.2705057683882588E-2</v>
      </c>
      <c r="J55" s="7">
        <f t="shared" si="5"/>
        <v>1.2559022538090834E-2</v>
      </c>
      <c r="K55" s="7">
        <f t="shared" si="5"/>
        <v>1.3664896185417672E-2</v>
      </c>
      <c r="L55" s="7">
        <f t="shared" si="5"/>
        <v>1.3888228299643281E-2</v>
      </c>
      <c r="M55" s="7">
        <f t="shared" si="5"/>
        <v>1.4992721979621542E-2</v>
      </c>
      <c r="N55" s="7">
        <f t="shared" si="5"/>
        <v>1.7686398054496216E-2</v>
      </c>
      <c r="O55" s="7">
        <f t="shared" si="5"/>
        <v>1.8799134100489917E-2</v>
      </c>
      <c r="P55" s="7">
        <f t="shared" si="5"/>
        <v>1.8860306840466027E-2</v>
      </c>
      <c r="Q55" s="7">
        <f t="shared" si="5"/>
        <v>2.0101093217350416E-2</v>
      </c>
      <c r="R55" s="7">
        <f t="shared" si="5"/>
        <v>2.1101181896800231E-2</v>
      </c>
      <c r="S55" s="7">
        <f t="shared" si="5"/>
        <v>2.1257501822872848E-2</v>
      </c>
      <c r="T55" s="7">
        <f t="shared" si="5"/>
        <v>2.2044952298819597E-2</v>
      </c>
      <c r="U55" s="7">
        <f t="shared" si="5"/>
        <v>2.3402576912963449E-2</v>
      </c>
      <c r="V55" s="7">
        <f>V13/V8</f>
        <v>2.4395151149338566E-2</v>
      </c>
    </row>
    <row r="56" spans="1:22" customFormat="1" ht="18" customHeight="1">
      <c r="A56" s="36" t="s">
        <v>88</v>
      </c>
      <c r="B56" s="7">
        <f t="shared" ref="B56:U56" si="6">B14/B8</f>
        <v>0.17793682132280356</v>
      </c>
      <c r="C56" s="7">
        <f t="shared" si="6"/>
        <v>0.20319170563122585</v>
      </c>
      <c r="D56" s="7">
        <f t="shared" si="6"/>
        <v>0.22429726607624181</v>
      </c>
      <c r="E56" s="7">
        <f t="shared" si="6"/>
        <v>0.20788216560509554</v>
      </c>
      <c r="F56" s="7">
        <f t="shared" si="6"/>
        <v>0.19394708711918759</v>
      </c>
      <c r="G56" s="7">
        <f t="shared" si="6"/>
        <v>0.18186120806957345</v>
      </c>
      <c r="H56" s="7">
        <f t="shared" si="6"/>
        <v>0.1744874715261959</v>
      </c>
      <c r="I56" s="7">
        <f t="shared" si="6"/>
        <v>0.17095847734021322</v>
      </c>
      <c r="J56" s="7">
        <f t="shared" si="6"/>
        <v>0.1652631066543348</v>
      </c>
      <c r="K56" s="7">
        <f t="shared" si="6"/>
        <v>0.16021245774987927</v>
      </c>
      <c r="L56" s="7">
        <f t="shared" si="6"/>
        <v>0.15605231866825209</v>
      </c>
      <c r="M56" s="7">
        <f t="shared" si="6"/>
        <v>0.15521591460456088</v>
      </c>
      <c r="N56" s="7">
        <f t="shared" si="6"/>
        <v>0.16636268170010501</v>
      </c>
      <c r="O56" s="7">
        <f t="shared" si="6"/>
        <v>0.16247009228665832</v>
      </c>
      <c r="P56" s="7">
        <f t="shared" si="6"/>
        <v>0.15988003229899642</v>
      </c>
      <c r="Q56" s="7">
        <f t="shared" si="6"/>
        <v>0.16263077465616552</v>
      </c>
      <c r="R56" s="7">
        <f t="shared" si="6"/>
        <v>0.16477371000288268</v>
      </c>
      <c r="S56" s="7">
        <f t="shared" si="6"/>
        <v>0.16916260025800661</v>
      </c>
      <c r="T56" s="7">
        <f t="shared" si="6"/>
        <v>0.17668301622379129</v>
      </c>
      <c r="U56" s="7">
        <f t="shared" si="6"/>
        <v>0.17854325532474363</v>
      </c>
      <c r="V56" s="7">
        <f>V14/V8</f>
        <v>0.17750616166188823</v>
      </c>
    </row>
    <row r="57" spans="1:22" customFormat="1" ht="18" customHeight="1">
      <c r="A57" s="36" t="s">
        <v>89</v>
      </c>
      <c r="B57" s="7">
        <f t="shared" ref="B57:U57" si="7">B15/B8</f>
        <v>1.6658440276406714E-2</v>
      </c>
      <c r="C57" s="7">
        <f t="shared" si="7"/>
        <v>1.39255946330555E-2</v>
      </c>
      <c r="D57" s="7">
        <f t="shared" si="7"/>
        <v>1.1744320369657297E-2</v>
      </c>
      <c r="E57" s="7">
        <f t="shared" si="7"/>
        <v>1.0270700636942675E-2</v>
      </c>
      <c r="F57" s="7">
        <f t="shared" si="7"/>
        <v>1.2226082308925709E-2</v>
      </c>
      <c r="G57" s="7">
        <f t="shared" si="7"/>
        <v>1.1299769271726913E-2</v>
      </c>
      <c r="H57" s="7">
        <f t="shared" si="7"/>
        <v>1.1288281447734751E-2</v>
      </c>
      <c r="I57" s="7">
        <f t="shared" si="7"/>
        <v>1.3143163121257849E-2</v>
      </c>
      <c r="J57" s="7">
        <f t="shared" si="7"/>
        <v>1.4019373996008373E-2</v>
      </c>
      <c r="K57" s="7">
        <f t="shared" si="7"/>
        <v>1.496861419604056E-2</v>
      </c>
      <c r="L57" s="7">
        <f t="shared" si="7"/>
        <v>1.4744351961950059E-2</v>
      </c>
      <c r="M57" s="7">
        <f t="shared" si="7"/>
        <v>1.7321688500727801E-2</v>
      </c>
      <c r="N57" s="7">
        <f t="shared" si="7"/>
        <v>2.0173547780909743E-2</v>
      </c>
      <c r="O57" s="7">
        <f t="shared" si="7"/>
        <v>2.0792981656602483E-2</v>
      </c>
      <c r="P57" s="7">
        <f t="shared" si="7"/>
        <v>2.1398085130926288E-2</v>
      </c>
      <c r="Q57" s="7">
        <f t="shared" si="7"/>
        <v>2.2745973903843895E-2</v>
      </c>
      <c r="R57" s="7">
        <f t="shared" si="7"/>
        <v>2.4618045546266936E-2</v>
      </c>
      <c r="S57" s="7">
        <f t="shared" si="7"/>
        <v>2.7090694935217905E-2</v>
      </c>
      <c r="T57" s="7">
        <f t="shared" si="7"/>
        <v>2.910580499110656E-2</v>
      </c>
      <c r="U57" s="7">
        <f t="shared" si="7"/>
        <v>3.2290297133841704E-2</v>
      </c>
      <c r="V57" s="7">
        <f>V15/V8</f>
        <v>3.5008299381318844E-2</v>
      </c>
    </row>
    <row r="58" spans="1:22" customFormat="1" ht="18" customHeight="1">
      <c r="A58" s="30" t="s">
        <v>90</v>
      </c>
      <c r="B58" s="98">
        <f t="shared" ref="B58:U58" si="8">B16/B8</f>
        <v>3.9486673247778872E-3</v>
      </c>
      <c r="C58" s="98">
        <f t="shared" si="8"/>
        <v>2.9477536084570035E-3</v>
      </c>
      <c r="D58" s="98">
        <f t="shared" si="8"/>
        <v>1.8290335001925298E-3</v>
      </c>
      <c r="E58" s="98">
        <f t="shared" si="8"/>
        <v>1.5127388535031848E-3</v>
      </c>
      <c r="F58" s="98">
        <f t="shared" si="8"/>
        <v>5.3447354355959376E-4</v>
      </c>
      <c r="G58" s="98">
        <f t="shared" si="8"/>
        <v>2.9580547831745845E-4</v>
      </c>
      <c r="H58" s="98">
        <f t="shared" si="8"/>
        <v>2.531004808909137E-4</v>
      </c>
      <c r="I58" s="98">
        <f t="shared" si="8"/>
        <v>1.9471352772233852E-4</v>
      </c>
      <c r="J58" s="98">
        <f t="shared" si="8"/>
        <v>1.9471352772233852E-4</v>
      </c>
      <c r="K58" s="98">
        <f t="shared" si="8"/>
        <v>2.4142926122646064E-4</v>
      </c>
      <c r="L58" s="98">
        <f t="shared" si="8"/>
        <v>1.9024970273483948E-4</v>
      </c>
      <c r="M58" s="98">
        <f t="shared" si="8"/>
        <v>1.4556040756914121E-4</v>
      </c>
      <c r="N58" s="98">
        <f t="shared" si="8"/>
        <v>1.6580998176090201E-4</v>
      </c>
      <c r="O58" s="98">
        <f t="shared" si="8"/>
        <v>1.7090121909536289E-4</v>
      </c>
      <c r="P58" s="98">
        <f t="shared" si="8"/>
        <v>2.8838389664321147E-4</v>
      </c>
      <c r="Q58" s="98">
        <f t="shared" si="8"/>
        <v>2.9387563183260845E-4</v>
      </c>
      <c r="R58" s="98">
        <f t="shared" si="8"/>
        <v>2.8826751225136929E-4</v>
      </c>
      <c r="S58" s="98">
        <f t="shared" si="8"/>
        <v>2.2435358124404061E-4</v>
      </c>
      <c r="T58" s="98">
        <f t="shared" si="8"/>
        <v>2.6949819436209777E-4</v>
      </c>
      <c r="U58" s="98">
        <f t="shared" si="8"/>
        <v>4.207204838285564E-4</v>
      </c>
      <c r="V58" s="98">
        <f>V16/V8</f>
        <v>3.5209496504199988E-4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80" t="s">
        <v>48</v>
      </c>
      <c r="B62" s="81">
        <v>2002</v>
      </c>
      <c r="C62" s="81">
        <v>2003</v>
      </c>
      <c r="D62" s="81">
        <v>2004</v>
      </c>
      <c r="E62" s="81">
        <v>2005</v>
      </c>
      <c r="F62" s="81">
        <v>2006</v>
      </c>
      <c r="G62" s="81">
        <v>2007</v>
      </c>
      <c r="H62" s="81">
        <v>2008</v>
      </c>
      <c r="I62" s="81">
        <v>2009</v>
      </c>
      <c r="J62" s="81">
        <v>2010</v>
      </c>
      <c r="K62" s="81">
        <v>2011</v>
      </c>
      <c r="L62" s="81">
        <v>2012</v>
      </c>
      <c r="M62" s="81">
        <v>2013</v>
      </c>
      <c r="N62" s="81">
        <v>2014</v>
      </c>
      <c r="O62" s="81">
        <v>2015</v>
      </c>
      <c r="P62" s="81">
        <v>2016</v>
      </c>
      <c r="Q62" s="81">
        <v>2017</v>
      </c>
      <c r="R62" s="81">
        <v>2018</v>
      </c>
      <c r="S62" s="81">
        <v>2019</v>
      </c>
      <c r="T62" s="81">
        <v>2020</v>
      </c>
      <c r="U62" s="81">
        <v>2021</v>
      </c>
      <c r="V62" s="81">
        <v>2022</v>
      </c>
    </row>
    <row r="63" spans="1:22" customFormat="1" ht="18" customHeight="1">
      <c r="A63" s="56" t="s">
        <v>82</v>
      </c>
      <c r="B63" s="52">
        <f t="shared" ref="B63:U63" si="9">SUM(B64:B71)</f>
        <v>0.99999999999999989</v>
      </c>
      <c r="C63" s="52">
        <f t="shared" si="9"/>
        <v>1.0000000000000002</v>
      </c>
      <c r="D63" s="52">
        <f t="shared" si="9"/>
        <v>1</v>
      </c>
      <c r="E63" s="52">
        <f t="shared" si="9"/>
        <v>1</v>
      </c>
      <c r="F63" s="52">
        <f t="shared" si="9"/>
        <v>1.0000000000000002</v>
      </c>
      <c r="G63" s="52">
        <f t="shared" si="9"/>
        <v>1</v>
      </c>
      <c r="H63" s="52">
        <f t="shared" si="9"/>
        <v>1</v>
      </c>
      <c r="I63" s="52">
        <f t="shared" si="9"/>
        <v>1.0000000000000002</v>
      </c>
      <c r="J63" s="52">
        <f t="shared" si="9"/>
        <v>1</v>
      </c>
      <c r="K63" s="52">
        <f t="shared" si="9"/>
        <v>1</v>
      </c>
      <c r="L63" s="52">
        <f t="shared" si="9"/>
        <v>1</v>
      </c>
      <c r="M63" s="52">
        <f t="shared" si="9"/>
        <v>1</v>
      </c>
      <c r="N63" s="52">
        <f t="shared" si="9"/>
        <v>0.99999999999999989</v>
      </c>
      <c r="O63" s="52">
        <f t="shared" si="9"/>
        <v>1</v>
      </c>
      <c r="P63" s="52">
        <f t="shared" si="9"/>
        <v>0.99999999999999989</v>
      </c>
      <c r="Q63" s="52">
        <f t="shared" si="9"/>
        <v>1</v>
      </c>
      <c r="R63" s="52">
        <f t="shared" si="9"/>
        <v>1</v>
      </c>
      <c r="S63" s="52">
        <f t="shared" si="9"/>
        <v>1</v>
      </c>
      <c r="T63" s="52">
        <f t="shared" si="9"/>
        <v>1</v>
      </c>
      <c r="U63" s="52">
        <f t="shared" si="9"/>
        <v>1</v>
      </c>
      <c r="V63" s="52">
        <f>SUM(V64:V71)</f>
        <v>1</v>
      </c>
    </row>
    <row r="64" spans="1:22" customFormat="1" ht="18" customHeight="1">
      <c r="A64" s="36" t="s">
        <v>83</v>
      </c>
      <c r="B64" s="7">
        <f t="shared" ref="B64:U64" si="10">B22/B21</f>
        <v>0.26781903542466923</v>
      </c>
      <c r="C64" s="7">
        <f t="shared" si="10"/>
        <v>0.25437969252770826</v>
      </c>
      <c r="D64" s="7">
        <f t="shared" si="10"/>
        <v>0.23358299947744296</v>
      </c>
      <c r="E64" s="7">
        <f t="shared" si="10"/>
        <v>0.25468975468975469</v>
      </c>
      <c r="F64" s="7">
        <f t="shared" si="10"/>
        <v>0.25760502172863353</v>
      </c>
      <c r="G64" s="7">
        <f t="shared" si="10"/>
        <v>0.47705926805570548</v>
      </c>
      <c r="H64" s="7">
        <f t="shared" si="10"/>
        <v>0.48481753180425297</v>
      </c>
      <c r="I64" s="7">
        <f t="shared" si="10"/>
        <v>0.48142844356931891</v>
      </c>
      <c r="J64" s="7">
        <f t="shared" si="10"/>
        <v>0.48881207931599052</v>
      </c>
      <c r="K64" s="7">
        <f t="shared" si="10"/>
        <v>0.49758277843655935</v>
      </c>
      <c r="L64" s="7">
        <f t="shared" si="10"/>
        <v>0.50369769119769114</v>
      </c>
      <c r="M64" s="7">
        <f t="shared" si="10"/>
        <v>0.4907889839970227</v>
      </c>
      <c r="N64" s="7">
        <f t="shared" si="10"/>
        <v>0.43381487426431248</v>
      </c>
      <c r="O64" s="7">
        <f t="shared" si="10"/>
        <v>0.42636262513904338</v>
      </c>
      <c r="P64" s="7">
        <f t="shared" si="10"/>
        <v>0.41537591859807799</v>
      </c>
      <c r="Q64" s="7">
        <f t="shared" si="10"/>
        <v>0.40064957661524186</v>
      </c>
      <c r="R64" s="7">
        <f t="shared" si="10"/>
        <v>0.38943404837973528</v>
      </c>
      <c r="S64" s="7">
        <f t="shared" si="10"/>
        <v>0.37452976322195175</v>
      </c>
      <c r="T64" s="7">
        <f t="shared" si="10"/>
        <v>0.35873487582254299</v>
      </c>
      <c r="U64" s="7">
        <f t="shared" si="10"/>
        <v>0.31342975206611573</v>
      </c>
      <c r="V64" s="7">
        <f>V22/V21</f>
        <v>0.30603363006923839</v>
      </c>
    </row>
    <row r="65" spans="1:22" customFormat="1" ht="18" customHeight="1">
      <c r="A65" s="36" t="s">
        <v>84</v>
      </c>
      <c r="B65" s="7">
        <f t="shared" ref="B65:U65" si="11">B23/B21</f>
        <v>0.18224498506188647</v>
      </c>
      <c r="C65" s="7">
        <f t="shared" si="11"/>
        <v>0.21523060421880585</v>
      </c>
      <c r="D65" s="7">
        <f t="shared" si="11"/>
        <v>0.24281484062010103</v>
      </c>
      <c r="E65" s="7">
        <f t="shared" si="11"/>
        <v>0.24098124098124099</v>
      </c>
      <c r="F65" s="7">
        <f t="shared" si="11"/>
        <v>0.25096571704490583</v>
      </c>
      <c r="G65" s="7">
        <f t="shared" si="11"/>
        <v>6.4881787757745876E-2</v>
      </c>
      <c r="H65" s="7">
        <f t="shared" si="11"/>
        <v>6.8901476460209859E-2</v>
      </c>
      <c r="I65" s="7">
        <f t="shared" si="11"/>
        <v>6.7305110534323823E-2</v>
      </c>
      <c r="J65" s="7">
        <f t="shared" si="11"/>
        <v>6.6399854466072397E-2</v>
      </c>
      <c r="K65" s="7">
        <f t="shared" si="11"/>
        <v>6.3395056097783453E-2</v>
      </c>
      <c r="L65" s="7">
        <f t="shared" si="11"/>
        <v>6.2049062049062048E-2</v>
      </c>
      <c r="M65" s="7">
        <f t="shared" si="11"/>
        <v>6.3825828061034609E-2</v>
      </c>
      <c r="N65" s="7">
        <f t="shared" si="11"/>
        <v>6.709470304975923E-2</v>
      </c>
      <c r="O65" s="7">
        <f t="shared" si="11"/>
        <v>7.0077864293659628E-2</v>
      </c>
      <c r="P65" s="7">
        <f t="shared" si="11"/>
        <v>7.2357263990955337E-2</v>
      </c>
      <c r="Q65" s="7">
        <f t="shared" si="11"/>
        <v>7.377334415961026E-2</v>
      </c>
      <c r="R65" s="7">
        <f t="shared" si="11"/>
        <v>7.3482428115015971E-2</v>
      </c>
      <c r="S65" s="7">
        <f t="shared" si="11"/>
        <v>7.446337685328612E-2</v>
      </c>
      <c r="T65" s="7">
        <f t="shared" si="11"/>
        <v>7.2702186372320107E-2</v>
      </c>
      <c r="U65" s="7">
        <f t="shared" si="11"/>
        <v>0.10392561983471074</v>
      </c>
      <c r="V65" s="7">
        <f>V23/V21</f>
        <v>0.10326409495548962</v>
      </c>
    </row>
    <row r="66" spans="1:22" customFormat="1" ht="18" customHeight="1">
      <c r="A66" s="36" t="s">
        <v>85</v>
      </c>
      <c r="B66" s="7">
        <f t="shared" ref="B66:U66" si="12">B24/B21</f>
        <v>0.37195902688860433</v>
      </c>
      <c r="C66" s="7">
        <f t="shared" si="12"/>
        <v>0.33035395066142298</v>
      </c>
      <c r="D66" s="7">
        <f t="shared" si="12"/>
        <v>0.3056958717993381</v>
      </c>
      <c r="E66" s="7">
        <f t="shared" si="12"/>
        <v>0.30331890331890332</v>
      </c>
      <c r="F66" s="7">
        <f t="shared" si="12"/>
        <v>0.30094157411878319</v>
      </c>
      <c r="G66" s="7">
        <f t="shared" si="12"/>
        <v>0.2755046961027745</v>
      </c>
      <c r="H66" s="7">
        <f t="shared" si="12"/>
        <v>0.27105580833875009</v>
      </c>
      <c r="I66" s="7">
        <f t="shared" si="12"/>
        <v>0.27548554551150095</v>
      </c>
      <c r="J66" s="7">
        <f t="shared" si="12"/>
        <v>0.27196652719665271</v>
      </c>
      <c r="K66" s="7">
        <f t="shared" si="12"/>
        <v>0.26945179239259326</v>
      </c>
      <c r="L66" s="7">
        <f t="shared" si="12"/>
        <v>0.26641414141414144</v>
      </c>
      <c r="M66" s="7">
        <f t="shared" si="12"/>
        <v>0.2742835876442129</v>
      </c>
      <c r="N66" s="7">
        <f t="shared" si="12"/>
        <v>0.31118245050829318</v>
      </c>
      <c r="O66" s="7">
        <f t="shared" si="12"/>
        <v>0.31746384872080091</v>
      </c>
      <c r="P66" s="7">
        <f t="shared" si="12"/>
        <v>0.32560768795929906</v>
      </c>
      <c r="Q66" s="7">
        <f t="shared" si="12"/>
        <v>0.33487994432200441</v>
      </c>
      <c r="R66" s="7">
        <f t="shared" si="12"/>
        <v>0.34276586033774531</v>
      </c>
      <c r="S66" s="7">
        <f t="shared" si="12"/>
        <v>0.34731135206904185</v>
      </c>
      <c r="T66" s="7">
        <f t="shared" si="12"/>
        <v>0.35512630014858843</v>
      </c>
      <c r="U66" s="7">
        <f t="shared" si="12"/>
        <v>0.3611570247933884</v>
      </c>
      <c r="V66" s="7">
        <f>V24/V21</f>
        <v>0.36587537091988132</v>
      </c>
    </row>
    <row r="67" spans="1:22" customFormat="1" ht="18" customHeight="1">
      <c r="A67" s="36" t="s">
        <v>86</v>
      </c>
      <c r="B67" s="7">
        <f t="shared" ref="B67:U67" si="13">B25/B21</f>
        <v>2.7742210840802392E-3</v>
      </c>
      <c r="C67" s="7">
        <f t="shared" si="13"/>
        <v>3.0389703253485877E-3</v>
      </c>
      <c r="D67" s="7">
        <f t="shared" si="13"/>
        <v>3.1353422748650059E-3</v>
      </c>
      <c r="E67" s="7">
        <f t="shared" si="13"/>
        <v>2.4531024531024531E-3</v>
      </c>
      <c r="F67" s="7">
        <f t="shared" si="13"/>
        <v>2.1728633510381457E-3</v>
      </c>
      <c r="G67" s="7">
        <f t="shared" si="13"/>
        <v>1.9432149411637699E-3</v>
      </c>
      <c r="H67" s="7">
        <f t="shared" si="13"/>
        <v>2.0429009193054137E-3</v>
      </c>
      <c r="I67" s="7">
        <f t="shared" si="13"/>
        <v>2.0585339658104359E-3</v>
      </c>
      <c r="J67" s="7">
        <f t="shared" si="13"/>
        <v>2.364926323449154E-3</v>
      </c>
      <c r="K67" s="7">
        <f t="shared" si="13"/>
        <v>2.0979658852503876E-3</v>
      </c>
      <c r="L67" s="7">
        <f t="shared" si="13"/>
        <v>2.0743145743145745E-3</v>
      </c>
      <c r="M67" s="7">
        <f t="shared" si="13"/>
        <v>2.5120952735392631E-3</v>
      </c>
      <c r="N67" s="7">
        <f t="shared" si="13"/>
        <v>2.5682182985553772E-3</v>
      </c>
      <c r="O67" s="7">
        <f t="shared" si="13"/>
        <v>3.003337041156841E-3</v>
      </c>
      <c r="P67" s="7">
        <f t="shared" si="13"/>
        <v>3.3917467495760316E-3</v>
      </c>
      <c r="Q67" s="7">
        <f t="shared" si="13"/>
        <v>3.7118663728105787E-3</v>
      </c>
      <c r="R67" s="7">
        <f t="shared" si="13"/>
        <v>4.5641259698767688E-3</v>
      </c>
      <c r="S67" s="7">
        <f t="shared" si="13"/>
        <v>5.5321973888028328E-3</v>
      </c>
      <c r="T67" s="7">
        <f t="shared" si="13"/>
        <v>5.3067289322861391E-3</v>
      </c>
      <c r="U67" s="7">
        <f t="shared" si="13"/>
        <v>4.8553719008264462E-3</v>
      </c>
      <c r="V67" s="7">
        <f>V25/V21</f>
        <v>5.341246290801187E-3</v>
      </c>
    </row>
    <row r="68" spans="1:22" customFormat="1" ht="18" customHeight="1">
      <c r="A68" s="36" t="s">
        <v>87</v>
      </c>
      <c r="B68" s="7">
        <f t="shared" ref="B68:U68" si="14">B26/B21</f>
        <v>7.6824583866837385E-3</v>
      </c>
      <c r="C68" s="7">
        <f t="shared" si="14"/>
        <v>8.5806220951018947E-3</v>
      </c>
      <c r="D68" s="7">
        <f t="shared" si="14"/>
        <v>9.5802125065319634E-3</v>
      </c>
      <c r="E68" s="7">
        <f t="shared" si="14"/>
        <v>7.9365079365079361E-3</v>
      </c>
      <c r="F68" s="7">
        <f t="shared" si="14"/>
        <v>8.4500241429261227E-3</v>
      </c>
      <c r="G68" s="7">
        <f t="shared" si="14"/>
        <v>9.068336392097592E-3</v>
      </c>
      <c r="H68" s="7">
        <f t="shared" si="14"/>
        <v>7.8001671464388526E-3</v>
      </c>
      <c r="I68" s="7">
        <f t="shared" si="14"/>
        <v>9.3976550613085116E-3</v>
      </c>
      <c r="J68" s="7">
        <f t="shared" si="14"/>
        <v>9.0049117700563945E-3</v>
      </c>
      <c r="K68" s="7">
        <f t="shared" si="14"/>
        <v>1.0033749885980115E-2</v>
      </c>
      <c r="L68" s="7">
        <f t="shared" si="14"/>
        <v>1.0191197691197692E-2</v>
      </c>
      <c r="M68" s="7">
        <f t="shared" si="14"/>
        <v>1.1443989579456642E-2</v>
      </c>
      <c r="N68" s="7">
        <f t="shared" si="14"/>
        <v>1.3590155163188872E-2</v>
      </c>
      <c r="O68" s="7">
        <f t="shared" si="14"/>
        <v>1.4460511679644048E-2</v>
      </c>
      <c r="P68" s="7">
        <f t="shared" si="14"/>
        <v>1.4471452798191068E-2</v>
      </c>
      <c r="Q68" s="7">
        <f t="shared" si="14"/>
        <v>1.5659436260294628E-2</v>
      </c>
      <c r="R68" s="7">
        <f t="shared" si="14"/>
        <v>1.5632131446827933E-2</v>
      </c>
      <c r="S68" s="7">
        <f t="shared" si="14"/>
        <v>1.5268864793095818E-2</v>
      </c>
      <c r="T68" s="7">
        <f t="shared" si="14"/>
        <v>1.5814052218212693E-2</v>
      </c>
      <c r="U68" s="7">
        <f t="shared" si="14"/>
        <v>1.7252066115702479E-2</v>
      </c>
      <c r="V68" s="7">
        <f>V26/V21</f>
        <v>1.8496538081107815E-2</v>
      </c>
    </row>
    <row r="69" spans="1:22" customFormat="1" ht="18" customHeight="1">
      <c r="A69" s="36" t="s">
        <v>88</v>
      </c>
      <c r="B69" s="7">
        <f t="shared" ref="B69:U69" si="15">B27/B21</f>
        <v>0.14682031583440033</v>
      </c>
      <c r="C69" s="7">
        <f t="shared" si="15"/>
        <v>0.17196996782266713</v>
      </c>
      <c r="D69" s="7">
        <f t="shared" si="15"/>
        <v>0.19195262149451314</v>
      </c>
      <c r="E69" s="7">
        <f t="shared" si="15"/>
        <v>0.17950937950937951</v>
      </c>
      <c r="F69" s="7">
        <f t="shared" si="15"/>
        <v>0.16574118783196523</v>
      </c>
      <c r="G69" s="7">
        <f t="shared" si="15"/>
        <v>0.15869588686170788</v>
      </c>
      <c r="H69" s="7">
        <f t="shared" si="15"/>
        <v>0.15321756894790603</v>
      </c>
      <c r="I69" s="7">
        <f t="shared" si="15"/>
        <v>0.15000447507383871</v>
      </c>
      <c r="J69" s="7">
        <f t="shared" si="15"/>
        <v>0.14644351464435146</v>
      </c>
      <c r="K69" s="7">
        <f t="shared" si="15"/>
        <v>0.14074614612788469</v>
      </c>
      <c r="L69" s="7">
        <f t="shared" si="15"/>
        <v>0.13681457431457431</v>
      </c>
      <c r="M69" s="7">
        <f t="shared" si="15"/>
        <v>0.13621138816524003</v>
      </c>
      <c r="N69" s="7">
        <f t="shared" si="15"/>
        <v>0.14735152487961475</v>
      </c>
      <c r="O69" s="7">
        <f t="shared" si="15"/>
        <v>0.14271412680756396</v>
      </c>
      <c r="P69" s="7">
        <f t="shared" si="15"/>
        <v>0.14143583945732052</v>
      </c>
      <c r="Q69" s="7">
        <f t="shared" si="15"/>
        <v>0.14244287205660597</v>
      </c>
      <c r="R69" s="7">
        <f t="shared" si="15"/>
        <v>0.14331355545413055</v>
      </c>
      <c r="S69" s="7">
        <f t="shared" si="15"/>
        <v>0.14837353396769196</v>
      </c>
      <c r="T69" s="7">
        <f t="shared" si="15"/>
        <v>0.15442581192952665</v>
      </c>
      <c r="U69" s="7">
        <f t="shared" si="15"/>
        <v>0.15619834710743802</v>
      </c>
      <c r="V69" s="7">
        <f>V27/V21</f>
        <v>0.1545994065281899</v>
      </c>
    </row>
    <row r="70" spans="1:22" customFormat="1" ht="18" customHeight="1">
      <c r="A70" s="36" t="s">
        <v>89</v>
      </c>
      <c r="B70" s="7">
        <f t="shared" ref="B70:U70" si="16">B28/B21</f>
        <v>1.7285531370038413E-2</v>
      </c>
      <c r="C70" s="7">
        <f t="shared" si="16"/>
        <v>1.3943510904540579E-2</v>
      </c>
      <c r="D70" s="7">
        <f t="shared" si="16"/>
        <v>1.2192997735586134E-2</v>
      </c>
      <c r="E70" s="7">
        <f t="shared" si="16"/>
        <v>1.0245310245310245E-2</v>
      </c>
      <c r="F70" s="7">
        <f t="shared" si="16"/>
        <v>1.3882182520521487E-2</v>
      </c>
      <c r="G70" s="7">
        <f t="shared" si="16"/>
        <v>1.2738853503184714E-2</v>
      </c>
      <c r="H70" s="7">
        <f t="shared" si="16"/>
        <v>1.197882811774538E-2</v>
      </c>
      <c r="I70" s="7">
        <f t="shared" si="16"/>
        <v>1.4230734807124317E-2</v>
      </c>
      <c r="J70" s="7">
        <f t="shared" si="16"/>
        <v>1.491722757867928E-2</v>
      </c>
      <c r="K70" s="7">
        <f t="shared" si="16"/>
        <v>1.6510079357840008E-2</v>
      </c>
      <c r="L70" s="7">
        <f t="shared" si="16"/>
        <v>1.857864357864358E-2</v>
      </c>
      <c r="M70" s="7">
        <f t="shared" si="16"/>
        <v>2.084108671380722E-2</v>
      </c>
      <c r="N70" s="7">
        <f t="shared" si="16"/>
        <v>2.4291064740502941E-2</v>
      </c>
      <c r="O70" s="7">
        <f t="shared" si="16"/>
        <v>2.5806451612903226E-2</v>
      </c>
      <c r="P70" s="7">
        <f t="shared" si="16"/>
        <v>2.7133973996608253E-2</v>
      </c>
      <c r="Q70" s="7">
        <f t="shared" si="16"/>
        <v>2.8650968565131656E-2</v>
      </c>
      <c r="R70" s="7">
        <f t="shared" si="16"/>
        <v>3.0579643998174349E-2</v>
      </c>
      <c r="S70" s="7">
        <f t="shared" si="16"/>
        <v>3.4410267758353617E-2</v>
      </c>
      <c r="T70" s="7">
        <f t="shared" si="16"/>
        <v>3.7677775419231584E-2</v>
      </c>
      <c r="U70" s="7">
        <f t="shared" si="16"/>
        <v>4.2768595041322313E-2</v>
      </c>
      <c r="V70" s="7">
        <f>V28/V21</f>
        <v>4.5994065281899109E-2</v>
      </c>
    </row>
    <row r="71" spans="1:22" customFormat="1" ht="18" customHeight="1">
      <c r="A71" s="30" t="s">
        <v>90</v>
      </c>
      <c r="B71" s="98">
        <f t="shared" ref="B71:U71" si="17">B29/B21</f>
        <v>3.4144259496372174E-3</v>
      </c>
      <c r="C71" s="98">
        <f t="shared" si="17"/>
        <v>2.5026814444047193E-3</v>
      </c>
      <c r="D71" s="98">
        <f t="shared" si="17"/>
        <v>1.0451140916216688E-3</v>
      </c>
      <c r="E71" s="98">
        <f t="shared" si="17"/>
        <v>8.658008658008658E-4</v>
      </c>
      <c r="F71" s="98">
        <f t="shared" si="17"/>
        <v>2.4142926122646064E-4</v>
      </c>
      <c r="G71" s="98">
        <f t="shared" si="17"/>
        <v>1.0795638562020944E-4</v>
      </c>
      <c r="H71" s="98">
        <f t="shared" si="17"/>
        <v>1.8571826539140124E-4</v>
      </c>
      <c r="I71" s="98">
        <f t="shared" si="17"/>
        <v>8.9501476774366781E-5</v>
      </c>
      <c r="J71" s="98">
        <f t="shared" si="17"/>
        <v>9.0958704748044392E-5</v>
      </c>
      <c r="K71" s="98">
        <f t="shared" si="17"/>
        <v>1.8243181610872936E-4</v>
      </c>
      <c r="L71" s="98">
        <f t="shared" si="17"/>
        <v>1.8037518037518038E-4</v>
      </c>
      <c r="M71" s="98">
        <f t="shared" si="17"/>
        <v>9.304056568663938E-5</v>
      </c>
      <c r="N71" s="98">
        <f t="shared" si="17"/>
        <v>1.0700909577314071E-4</v>
      </c>
      <c r="O71" s="98">
        <f t="shared" si="17"/>
        <v>1.1123470522803115E-4</v>
      </c>
      <c r="P71" s="98">
        <f t="shared" si="17"/>
        <v>2.2611644997173544E-4</v>
      </c>
      <c r="Q71" s="98">
        <f t="shared" si="17"/>
        <v>2.3199164830066117E-4</v>
      </c>
      <c r="R71" s="98">
        <f t="shared" si="17"/>
        <v>2.2820629849383843E-4</v>
      </c>
      <c r="S71" s="98">
        <f t="shared" si="17"/>
        <v>1.1064394777605666E-4</v>
      </c>
      <c r="T71" s="98">
        <f t="shared" si="17"/>
        <v>2.1226915729144556E-4</v>
      </c>
      <c r="U71" s="98">
        <f t="shared" si="17"/>
        <v>4.1322314049586776E-4</v>
      </c>
      <c r="V71" s="98">
        <f>V29/V21</f>
        <v>3.956478733926805E-4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80" t="s">
        <v>49</v>
      </c>
      <c r="B75" s="81">
        <v>2002</v>
      </c>
      <c r="C75" s="81">
        <v>2003</v>
      </c>
      <c r="D75" s="81">
        <v>2004</v>
      </c>
      <c r="E75" s="81">
        <v>2005</v>
      </c>
      <c r="F75" s="81">
        <v>2006</v>
      </c>
      <c r="G75" s="81">
        <v>2007</v>
      </c>
      <c r="H75" s="81">
        <v>2008</v>
      </c>
      <c r="I75" s="81">
        <v>2009</v>
      </c>
      <c r="J75" s="81">
        <v>2010</v>
      </c>
      <c r="K75" s="81">
        <v>2011</v>
      </c>
      <c r="L75" s="81">
        <v>2012</v>
      </c>
      <c r="M75" s="81">
        <v>2013</v>
      </c>
      <c r="N75" s="81">
        <v>2014</v>
      </c>
      <c r="O75" s="81">
        <v>2015</v>
      </c>
      <c r="P75" s="81">
        <v>2016</v>
      </c>
      <c r="Q75" s="81">
        <v>2017</v>
      </c>
      <c r="R75" s="81">
        <v>2018</v>
      </c>
      <c r="S75" s="81">
        <v>2019</v>
      </c>
      <c r="T75" s="81">
        <v>2020</v>
      </c>
      <c r="U75" s="81">
        <v>2021</v>
      </c>
      <c r="V75" s="81">
        <v>2022</v>
      </c>
    </row>
    <row r="76" spans="1:22" customFormat="1" ht="18" customHeight="1">
      <c r="A76" s="56" t="s">
        <v>82</v>
      </c>
      <c r="B76" s="52">
        <f t="shared" ref="B76:U76" si="18">SUM(B77:B84)</f>
        <v>1</v>
      </c>
      <c r="C76" s="52">
        <f t="shared" si="18"/>
        <v>0.99999999999999989</v>
      </c>
      <c r="D76" s="52">
        <f t="shared" si="18"/>
        <v>1</v>
      </c>
      <c r="E76" s="52">
        <f t="shared" si="18"/>
        <v>0.99999999999999989</v>
      </c>
      <c r="F76" s="52">
        <f t="shared" si="18"/>
        <v>0.99999999999999989</v>
      </c>
      <c r="G76" s="52">
        <f t="shared" si="18"/>
        <v>1</v>
      </c>
      <c r="H76" s="52">
        <f t="shared" si="18"/>
        <v>1</v>
      </c>
      <c r="I76" s="52">
        <f t="shared" si="18"/>
        <v>0.99999999999999989</v>
      </c>
      <c r="J76" s="52">
        <f t="shared" si="18"/>
        <v>1</v>
      </c>
      <c r="K76" s="52">
        <f t="shared" si="18"/>
        <v>0.99999999999999989</v>
      </c>
      <c r="L76" s="52">
        <f t="shared" si="18"/>
        <v>1</v>
      </c>
      <c r="M76" s="52">
        <f t="shared" si="18"/>
        <v>1</v>
      </c>
      <c r="N76" s="52">
        <f t="shared" si="18"/>
        <v>1</v>
      </c>
      <c r="O76" s="52">
        <f t="shared" si="18"/>
        <v>1</v>
      </c>
      <c r="P76" s="52">
        <f t="shared" si="18"/>
        <v>0.99999999999999989</v>
      </c>
      <c r="Q76" s="52">
        <f t="shared" si="18"/>
        <v>1</v>
      </c>
      <c r="R76" s="52">
        <f t="shared" si="18"/>
        <v>1</v>
      </c>
      <c r="S76" s="52">
        <f t="shared" si="18"/>
        <v>0.99999999999999989</v>
      </c>
      <c r="T76" s="52">
        <f t="shared" si="18"/>
        <v>1</v>
      </c>
      <c r="U76" s="52">
        <f t="shared" si="18"/>
        <v>1</v>
      </c>
      <c r="V76" s="52">
        <f>SUM(V77:V84)</f>
        <v>1</v>
      </c>
    </row>
    <row r="77" spans="1:22" customFormat="1" ht="18" customHeight="1">
      <c r="A77" s="36" t="s">
        <v>83</v>
      </c>
      <c r="B77" s="7">
        <f t="shared" ref="B77:U77" si="19">B35/B34</f>
        <v>0.38794616734932708</v>
      </c>
      <c r="C77" s="7">
        <f t="shared" si="19"/>
        <v>0.34778510838831289</v>
      </c>
      <c r="D77" s="7">
        <f t="shared" si="19"/>
        <v>0.2905100064557779</v>
      </c>
      <c r="E77" s="7">
        <f t="shared" si="19"/>
        <v>0.30710479573712257</v>
      </c>
      <c r="F77" s="7">
        <f t="shared" si="19"/>
        <v>0.30056852184320765</v>
      </c>
      <c r="G77" s="7">
        <f t="shared" si="19"/>
        <v>0.51976439790575912</v>
      </c>
      <c r="H77" s="7">
        <f t="shared" si="19"/>
        <v>0.51902960160249278</v>
      </c>
      <c r="I77" s="7">
        <f t="shared" si="19"/>
        <v>0.51835645677694775</v>
      </c>
      <c r="J77" s="7">
        <f t="shared" si="19"/>
        <v>0.51733165776521106</v>
      </c>
      <c r="K77" s="7">
        <f t="shared" si="19"/>
        <v>0.52231455832563867</v>
      </c>
      <c r="L77" s="7">
        <f t="shared" si="19"/>
        <v>0.52772466539196938</v>
      </c>
      <c r="M77" s="7">
        <f t="shared" si="19"/>
        <v>0.51632528898803487</v>
      </c>
      <c r="N77" s="7">
        <f t="shared" si="19"/>
        <v>0.47073616826703246</v>
      </c>
      <c r="O77" s="7">
        <f t="shared" si="19"/>
        <v>0.46438580102755722</v>
      </c>
      <c r="P77" s="7">
        <f t="shared" si="19"/>
        <v>0.4536677263628871</v>
      </c>
      <c r="Q77" s="7">
        <f t="shared" si="19"/>
        <v>0.43536280233527941</v>
      </c>
      <c r="R77" s="7">
        <f t="shared" si="19"/>
        <v>0.42384337489803053</v>
      </c>
      <c r="S77" s="7">
        <f t="shared" si="19"/>
        <v>0.40973723125924238</v>
      </c>
      <c r="T77" s="7">
        <f t="shared" si="19"/>
        <v>0.39283758624466103</v>
      </c>
      <c r="U77" s="7">
        <f t="shared" si="19"/>
        <v>0.34825923942153186</v>
      </c>
      <c r="V77" s="7">
        <f>V35/V34</f>
        <v>0.34121379592672191</v>
      </c>
    </row>
    <row r="78" spans="1:22" customFormat="1" ht="18" customHeight="1">
      <c r="A78" s="36" t="s">
        <v>84</v>
      </c>
      <c r="B78" s="7">
        <f t="shared" ref="B78:U78" si="20">B36/B34</f>
        <v>0.15944997074312464</v>
      </c>
      <c r="C78" s="7">
        <f t="shared" si="20"/>
        <v>0.19203581526861452</v>
      </c>
      <c r="D78" s="7">
        <f t="shared" si="20"/>
        <v>0.23391435334624489</v>
      </c>
      <c r="E78" s="7">
        <f t="shared" si="20"/>
        <v>0.23321492007104797</v>
      </c>
      <c r="F78" s="7">
        <f t="shared" si="20"/>
        <v>0.25718132854578096</v>
      </c>
      <c r="G78" s="7">
        <f t="shared" si="20"/>
        <v>6.8586387434554974E-2</v>
      </c>
      <c r="H78" s="7">
        <f t="shared" si="20"/>
        <v>7.4004006231916317E-2</v>
      </c>
      <c r="I78" s="7">
        <f t="shared" si="20"/>
        <v>7.6627534685165422E-2</v>
      </c>
      <c r="J78" s="7">
        <f t="shared" si="20"/>
        <v>7.4248612420148713E-2</v>
      </c>
      <c r="K78" s="7">
        <f t="shared" si="20"/>
        <v>7.3458500051297837E-2</v>
      </c>
      <c r="L78" s="7">
        <f t="shared" si="20"/>
        <v>7.3764717721646375E-2</v>
      </c>
      <c r="M78" s="7">
        <f t="shared" si="20"/>
        <v>7.4629892516730884E-2</v>
      </c>
      <c r="N78" s="7">
        <f t="shared" si="20"/>
        <v>7.9332418838591684E-2</v>
      </c>
      <c r="O78" s="7">
        <f t="shared" si="20"/>
        <v>8.1270434376459602E-2</v>
      </c>
      <c r="P78" s="7">
        <f t="shared" si="20"/>
        <v>8.6659602025197222E-2</v>
      </c>
      <c r="Q78" s="7">
        <f t="shared" si="20"/>
        <v>9.0551650184677701E-2</v>
      </c>
      <c r="R78" s="7">
        <f t="shared" si="20"/>
        <v>9.0781960144505305E-2</v>
      </c>
      <c r="S78" s="7">
        <f t="shared" si="20"/>
        <v>9.2822204527357524E-2</v>
      </c>
      <c r="T78" s="7">
        <f t="shared" si="20"/>
        <v>9.1227685905158257E-2</v>
      </c>
      <c r="U78" s="7">
        <f t="shared" si="20"/>
        <v>0.12544188537761114</v>
      </c>
      <c r="V78" s="7">
        <f>V36/V34</f>
        <v>0.12219834203254529</v>
      </c>
    </row>
    <row r="79" spans="1:22" customFormat="1" ht="18" customHeight="1">
      <c r="A79" s="36" t="s">
        <v>85</v>
      </c>
      <c r="B79" s="7">
        <f t="shared" ref="B79:U79" si="21">B37/B34</f>
        <v>0.18227033352837918</v>
      </c>
      <c r="C79" s="7">
        <f t="shared" si="21"/>
        <v>0.17130065975494815</v>
      </c>
      <c r="D79" s="7">
        <f t="shared" si="21"/>
        <v>0.17279965569184419</v>
      </c>
      <c r="E79" s="7">
        <f t="shared" si="21"/>
        <v>0.18028419182948491</v>
      </c>
      <c r="F79" s="7">
        <f t="shared" si="21"/>
        <v>0.17998204667863554</v>
      </c>
      <c r="G79" s="7">
        <f t="shared" si="21"/>
        <v>0.16884816753926701</v>
      </c>
      <c r="H79" s="7">
        <f t="shared" si="21"/>
        <v>0.1748275094591587</v>
      </c>
      <c r="I79" s="7">
        <f t="shared" si="21"/>
        <v>0.1759871931696905</v>
      </c>
      <c r="J79" s="7">
        <f t="shared" si="21"/>
        <v>0.18724473766886585</v>
      </c>
      <c r="K79" s="7">
        <f t="shared" si="21"/>
        <v>0.18590335487842413</v>
      </c>
      <c r="L79" s="7">
        <f t="shared" si="21"/>
        <v>0.18778303310858407</v>
      </c>
      <c r="M79" s="7">
        <f t="shared" si="21"/>
        <v>0.19529507199351046</v>
      </c>
      <c r="N79" s="7">
        <f t="shared" si="21"/>
        <v>0.21936442615454962</v>
      </c>
      <c r="O79" s="7">
        <f t="shared" si="21"/>
        <v>0.22594581971041569</v>
      </c>
      <c r="P79" s="7">
        <f t="shared" si="21"/>
        <v>0.23454609678558813</v>
      </c>
      <c r="Q79" s="7">
        <f t="shared" si="21"/>
        <v>0.24198737042773741</v>
      </c>
      <c r="R79" s="7">
        <f t="shared" si="21"/>
        <v>0.24659130637454843</v>
      </c>
      <c r="S79" s="7">
        <f t="shared" si="21"/>
        <v>0.25230349220793996</v>
      </c>
      <c r="T79" s="7">
        <f t="shared" si="21"/>
        <v>0.2608695652173913</v>
      </c>
      <c r="U79" s="7">
        <f t="shared" si="21"/>
        <v>0.26609534011783609</v>
      </c>
      <c r="V79" s="7">
        <f>V37/V34</f>
        <v>0.27376931736772081</v>
      </c>
    </row>
    <row r="80" spans="1:22" customFormat="1" ht="18" customHeight="1">
      <c r="A80" s="36" t="s">
        <v>86</v>
      </c>
      <c r="B80" s="7">
        <f t="shared" ref="B80:U80" si="22">B38/B34</f>
        <v>8.777062609713282E-3</v>
      </c>
      <c r="C80" s="7">
        <f t="shared" si="22"/>
        <v>8.2469368520263903E-3</v>
      </c>
      <c r="D80" s="7">
        <f t="shared" si="22"/>
        <v>7.3165483107381106E-3</v>
      </c>
      <c r="E80" s="7">
        <f t="shared" si="22"/>
        <v>6.7495559502664297E-3</v>
      </c>
      <c r="F80" s="7">
        <f t="shared" si="22"/>
        <v>6.1340514661879118E-3</v>
      </c>
      <c r="G80" s="7">
        <f t="shared" si="22"/>
        <v>4.5811518324607326E-3</v>
      </c>
      <c r="H80" s="7">
        <f t="shared" si="22"/>
        <v>4.1175161362118854E-3</v>
      </c>
      <c r="I80" s="7">
        <f t="shared" si="22"/>
        <v>4.2689434364994666E-3</v>
      </c>
      <c r="J80" s="7">
        <f t="shared" si="22"/>
        <v>4.2936433134359618E-3</v>
      </c>
      <c r="K80" s="7">
        <f t="shared" si="22"/>
        <v>4.9245921822099106E-3</v>
      </c>
      <c r="L80" s="7">
        <f t="shared" si="22"/>
        <v>4.528529737345275E-3</v>
      </c>
      <c r="M80" s="7">
        <f t="shared" si="22"/>
        <v>5.2727641452038126E-3</v>
      </c>
      <c r="N80" s="7">
        <f t="shared" si="22"/>
        <v>5.8299039780521263E-3</v>
      </c>
      <c r="O80" s="7">
        <f t="shared" si="22"/>
        <v>6.0719290051377862E-3</v>
      </c>
      <c r="P80" s="7">
        <f t="shared" si="22"/>
        <v>6.8291534204639112E-3</v>
      </c>
      <c r="Q80" s="7">
        <f t="shared" si="22"/>
        <v>7.0296675801262958E-3</v>
      </c>
      <c r="R80" s="7">
        <f t="shared" si="22"/>
        <v>6.5260459153944758E-3</v>
      </c>
      <c r="S80" s="7">
        <f t="shared" si="22"/>
        <v>7.2801729041064725E-3</v>
      </c>
      <c r="T80" s="7">
        <f t="shared" si="22"/>
        <v>6.3519877340926512E-3</v>
      </c>
      <c r="U80" s="7">
        <f t="shared" si="22"/>
        <v>6.8559185859667915E-3</v>
      </c>
      <c r="V80" s="7">
        <f>V38/V34</f>
        <v>7.1640569030805446E-3</v>
      </c>
    </row>
    <row r="81" spans="1:22" customFormat="1" ht="18" customHeight="1">
      <c r="A81" s="36" t="s">
        <v>87</v>
      </c>
      <c r="B81" s="7">
        <f t="shared" ref="B81:U81" si="23">B39/B34</f>
        <v>2.047981275599766E-2</v>
      </c>
      <c r="C81" s="7">
        <f t="shared" si="23"/>
        <v>1.8850141376060319E-2</v>
      </c>
      <c r="D81" s="7">
        <f t="shared" si="23"/>
        <v>1.7215407789972024E-2</v>
      </c>
      <c r="E81" s="7">
        <f t="shared" si="23"/>
        <v>1.7229129662522203E-2</v>
      </c>
      <c r="F81" s="7">
        <f t="shared" si="23"/>
        <v>1.615798922800718E-2</v>
      </c>
      <c r="G81" s="7">
        <f t="shared" si="23"/>
        <v>1.819371727748691E-2</v>
      </c>
      <c r="H81" s="7">
        <f t="shared" si="23"/>
        <v>1.7249054084130869E-2</v>
      </c>
      <c r="I81" s="7">
        <f t="shared" si="23"/>
        <v>1.6648879402347917E-2</v>
      </c>
      <c r="J81" s="7">
        <f t="shared" si="23"/>
        <v>1.665095821551995E-2</v>
      </c>
      <c r="K81" s="7">
        <f t="shared" si="23"/>
        <v>1.7749050990048219E-2</v>
      </c>
      <c r="L81" s="7">
        <f t="shared" si="23"/>
        <v>1.8013484955217873E-2</v>
      </c>
      <c r="M81" s="7">
        <f t="shared" si="23"/>
        <v>1.8860271750152098E-2</v>
      </c>
      <c r="N81" s="7">
        <f t="shared" si="23"/>
        <v>2.2062185642432557E-2</v>
      </c>
      <c r="O81" s="7">
        <f t="shared" si="23"/>
        <v>2.3353573096683792E-2</v>
      </c>
      <c r="P81" s="7">
        <f t="shared" si="23"/>
        <v>2.3431060873660661E-2</v>
      </c>
      <c r="Q81" s="7">
        <f t="shared" si="23"/>
        <v>2.4663409984510901E-2</v>
      </c>
      <c r="R81" s="7">
        <f t="shared" si="23"/>
        <v>2.6686866332595267E-2</v>
      </c>
      <c r="S81" s="7">
        <f t="shared" si="23"/>
        <v>2.7414401092025937E-2</v>
      </c>
      <c r="T81" s="7">
        <f t="shared" si="23"/>
        <v>2.8474427773518784E-2</v>
      </c>
      <c r="U81" s="7">
        <f t="shared" si="23"/>
        <v>2.9780396357793251E-2</v>
      </c>
      <c r="V81" s="7">
        <f>V39/V34</f>
        <v>3.0498413673114316E-2</v>
      </c>
    </row>
    <row r="82" spans="1:22" customFormat="1" ht="18" customHeight="1">
      <c r="A82" s="36" t="s">
        <v>88</v>
      </c>
      <c r="B82" s="7">
        <f t="shared" ref="B82:U82" si="24">B40/B34</f>
        <v>0.22059684025746051</v>
      </c>
      <c r="C82" s="7">
        <f t="shared" si="24"/>
        <v>0.24434495758718192</v>
      </c>
      <c r="D82" s="7">
        <f t="shared" si="24"/>
        <v>0.26425650957607061</v>
      </c>
      <c r="E82" s="7">
        <f t="shared" si="24"/>
        <v>0.24280639431616341</v>
      </c>
      <c r="F82" s="7">
        <f t="shared" si="24"/>
        <v>0.22890484739676839</v>
      </c>
      <c r="G82" s="7">
        <f t="shared" si="24"/>
        <v>0.2099476439790576</v>
      </c>
      <c r="H82" s="7">
        <f t="shared" si="24"/>
        <v>0.19997774315602049</v>
      </c>
      <c r="I82" s="7">
        <f t="shared" si="24"/>
        <v>0.19594450373532551</v>
      </c>
      <c r="J82" s="7">
        <f t="shared" si="24"/>
        <v>0.18693056864593152</v>
      </c>
      <c r="K82" s="7">
        <f t="shared" si="24"/>
        <v>0.18210731507130398</v>
      </c>
      <c r="L82" s="7">
        <f t="shared" si="24"/>
        <v>0.17751836570393478</v>
      </c>
      <c r="M82" s="7">
        <f t="shared" si="24"/>
        <v>0.17592780369093491</v>
      </c>
      <c r="N82" s="7">
        <f t="shared" si="24"/>
        <v>0.18667123914037495</v>
      </c>
      <c r="O82" s="7">
        <f t="shared" si="24"/>
        <v>0.18320878094348436</v>
      </c>
      <c r="P82" s="7">
        <f t="shared" si="24"/>
        <v>0.17908866125044154</v>
      </c>
      <c r="Q82" s="7">
        <f t="shared" si="24"/>
        <v>0.18336709162397236</v>
      </c>
      <c r="R82" s="7">
        <f t="shared" si="24"/>
        <v>0.18669152779396342</v>
      </c>
      <c r="S82" s="7">
        <f t="shared" si="24"/>
        <v>0.19053577522466159</v>
      </c>
      <c r="T82" s="7">
        <f t="shared" si="24"/>
        <v>0.19964954550432593</v>
      </c>
      <c r="U82" s="7">
        <f t="shared" si="24"/>
        <v>0.20171397964649171</v>
      </c>
      <c r="V82" s="7">
        <f>V40/V34</f>
        <v>0.2012076553065193</v>
      </c>
    </row>
    <row r="83" spans="1:22" customFormat="1" ht="18" customHeight="1">
      <c r="A83" s="36" t="s">
        <v>89</v>
      </c>
      <c r="B83" s="7">
        <f t="shared" ref="B83:U83" si="25">B41/B34</f>
        <v>1.579871269748391E-2</v>
      </c>
      <c r="C83" s="7">
        <f t="shared" si="25"/>
        <v>1.3901979264844487E-2</v>
      </c>
      <c r="D83" s="7">
        <f t="shared" si="25"/>
        <v>1.1190015063481816E-2</v>
      </c>
      <c r="E83" s="7">
        <f t="shared" si="25"/>
        <v>1.0301953818827708E-2</v>
      </c>
      <c r="F83" s="7">
        <f t="shared" si="25"/>
        <v>1.0173548773189706E-2</v>
      </c>
      <c r="G83" s="7">
        <f t="shared" si="25"/>
        <v>9.5549738219895281E-3</v>
      </c>
      <c r="H83" s="7">
        <f t="shared" si="25"/>
        <v>1.046071667037614E-2</v>
      </c>
      <c r="I83" s="7">
        <f t="shared" si="25"/>
        <v>1.1846318036286019E-2</v>
      </c>
      <c r="J83" s="7">
        <f t="shared" si="25"/>
        <v>1.2985652947952665E-2</v>
      </c>
      <c r="K83" s="7">
        <f t="shared" si="25"/>
        <v>1.3234841489689135E-2</v>
      </c>
      <c r="L83" s="7">
        <f t="shared" si="25"/>
        <v>1.0465935392975747E-2</v>
      </c>
      <c r="M83" s="7">
        <f t="shared" si="25"/>
        <v>1.3486108294463598E-2</v>
      </c>
      <c r="N83" s="7">
        <f t="shared" si="25"/>
        <v>1.5775034293552811E-2</v>
      </c>
      <c r="O83" s="7">
        <f t="shared" si="25"/>
        <v>1.5530126109294723E-2</v>
      </c>
      <c r="P83" s="7">
        <f t="shared" si="25"/>
        <v>1.542446720828918E-2</v>
      </c>
      <c r="Q83" s="7">
        <f t="shared" si="25"/>
        <v>1.6680567139282735E-2</v>
      </c>
      <c r="R83" s="7">
        <f t="shared" si="25"/>
        <v>1.8529308938352175E-2</v>
      </c>
      <c r="S83" s="7">
        <f t="shared" si="25"/>
        <v>1.9565464679786145E-2</v>
      </c>
      <c r="T83" s="7">
        <f t="shared" si="25"/>
        <v>2.0260650531157595E-2</v>
      </c>
      <c r="U83" s="7">
        <f t="shared" si="25"/>
        <v>2.1424745581146223E-2</v>
      </c>
      <c r="V83" s="7">
        <f>V41/V34</f>
        <v>2.3641387780165796E-2</v>
      </c>
    </row>
    <row r="84" spans="1:22" customFormat="1" ht="18" customHeight="1">
      <c r="A84" s="30" t="s">
        <v>90</v>
      </c>
      <c r="B84" s="98">
        <f t="shared" ref="B84:U84" si="26">B42/B34</f>
        <v>4.6811000585137508E-3</v>
      </c>
      <c r="C84" s="98">
        <f t="shared" si="26"/>
        <v>3.5344015080113101E-3</v>
      </c>
      <c r="D84" s="98">
        <f t="shared" si="26"/>
        <v>2.7975037658704541E-3</v>
      </c>
      <c r="E84" s="98">
        <f t="shared" si="26"/>
        <v>2.3090586145648314E-3</v>
      </c>
      <c r="F84" s="98">
        <f t="shared" si="26"/>
        <v>8.9766606822262122E-4</v>
      </c>
      <c r="G84" s="98">
        <f t="shared" si="26"/>
        <v>5.2356020942408382E-4</v>
      </c>
      <c r="H84" s="98">
        <f t="shared" si="26"/>
        <v>3.3385265969285556E-4</v>
      </c>
      <c r="I84" s="98">
        <f t="shared" si="26"/>
        <v>3.2017075773745996E-4</v>
      </c>
      <c r="J84" s="98">
        <f t="shared" si="26"/>
        <v>3.1416902293433867E-4</v>
      </c>
      <c r="K84" s="98">
        <f t="shared" si="26"/>
        <v>3.0778701138811941E-4</v>
      </c>
      <c r="L84" s="98">
        <f t="shared" si="26"/>
        <v>2.0126798832645668E-4</v>
      </c>
      <c r="M84" s="98">
        <f t="shared" si="26"/>
        <v>2.0279862096937742E-4</v>
      </c>
      <c r="N84" s="98">
        <f t="shared" si="26"/>
        <v>2.2862368541380886E-4</v>
      </c>
      <c r="O84" s="98">
        <f t="shared" si="26"/>
        <v>2.3353573096683791E-4</v>
      </c>
      <c r="P84" s="98">
        <f t="shared" si="26"/>
        <v>3.5323207347227127E-4</v>
      </c>
      <c r="Q84" s="98">
        <f t="shared" si="26"/>
        <v>3.5744072441320146E-4</v>
      </c>
      <c r="R84" s="98">
        <f t="shared" si="26"/>
        <v>3.4960960261041835E-4</v>
      </c>
      <c r="S84" s="98">
        <f t="shared" si="26"/>
        <v>3.4125810487999091E-4</v>
      </c>
      <c r="T84" s="98">
        <f t="shared" si="26"/>
        <v>3.2855108969444751E-4</v>
      </c>
      <c r="U84" s="98">
        <f t="shared" si="26"/>
        <v>4.2849491162292447E-4</v>
      </c>
      <c r="V84" s="98">
        <f>V42/V34</f>
        <v>3.0703101013202335E-4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59" zoomScale="75" workbookViewId="0">
      <selection activeCell="X53" sqref="X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8</v>
      </c>
    </row>
    <row r="3" spans="1:22" ht="18" customHeight="1"/>
    <row r="4" spans="1:22" ht="18" customHeight="1"/>
    <row r="5" spans="1:22" ht="18" customHeight="1">
      <c r="A5" s="33" t="s">
        <v>92</v>
      </c>
    </row>
    <row r="6" spans="1:22" ht="18" customHeight="1"/>
    <row r="7" spans="1:22" customFormat="1" ht="18" customHeight="1">
      <c r="A7" s="80" t="s">
        <v>14</v>
      </c>
      <c r="B7" s="81">
        <v>2002</v>
      </c>
      <c r="C7" s="81">
        <v>2003</v>
      </c>
      <c r="D7" s="81">
        <v>2004</v>
      </c>
      <c r="E7" s="81">
        <v>2005</v>
      </c>
      <c r="F7" s="81">
        <v>2006</v>
      </c>
      <c r="G7" s="81">
        <v>2007</v>
      </c>
      <c r="H7" s="81">
        <v>2008</v>
      </c>
      <c r="I7" s="81">
        <v>2009</v>
      </c>
      <c r="J7" s="81">
        <v>2010</v>
      </c>
      <c r="K7" s="81">
        <v>2011</v>
      </c>
      <c r="L7" s="81">
        <v>2012</v>
      </c>
      <c r="M7" s="81">
        <v>2013</v>
      </c>
      <c r="N7" s="81">
        <v>2014</v>
      </c>
      <c r="O7" s="81">
        <v>2015</v>
      </c>
      <c r="P7" s="81">
        <v>2016</v>
      </c>
      <c r="Q7" s="81">
        <v>2017</v>
      </c>
      <c r="R7" s="81">
        <v>2018</v>
      </c>
      <c r="S7" s="81">
        <v>2019</v>
      </c>
      <c r="T7" s="81">
        <v>2020</v>
      </c>
      <c r="U7" s="81">
        <v>2021</v>
      </c>
      <c r="V7" s="81">
        <v>2022</v>
      </c>
    </row>
    <row r="8" spans="1:22" customFormat="1" ht="18" customHeight="1">
      <c r="A8" s="56" t="s">
        <v>82</v>
      </c>
      <c r="B8" s="40">
        <v>7242</v>
      </c>
      <c r="C8" s="40">
        <v>8994</v>
      </c>
      <c r="D8" s="40">
        <v>9553</v>
      </c>
      <c r="E8" s="40">
        <v>11830</v>
      </c>
      <c r="F8" s="40">
        <v>14321</v>
      </c>
      <c r="G8" s="40">
        <v>16385</v>
      </c>
      <c r="H8" s="40">
        <v>19348</v>
      </c>
      <c r="I8" s="40">
        <v>20239</v>
      </c>
      <c r="J8" s="40">
        <v>20362</v>
      </c>
      <c r="K8" s="40">
        <v>20674</v>
      </c>
      <c r="L8" s="40">
        <v>21075</v>
      </c>
      <c r="M8" s="40">
        <v>20650</v>
      </c>
      <c r="N8" s="40">
        <v>18052</v>
      </c>
      <c r="O8" s="40">
        <v>17370</v>
      </c>
      <c r="P8" s="40">
        <v>17009</v>
      </c>
      <c r="Q8" s="40">
        <v>16426</v>
      </c>
      <c r="R8" s="40">
        <v>16687</v>
      </c>
      <c r="S8" s="40">
        <v>17156</v>
      </c>
      <c r="T8" s="40">
        <v>17759</v>
      </c>
      <c r="U8" s="40">
        <v>17923</v>
      </c>
      <c r="V8" s="40">
        <v>18524</v>
      </c>
    </row>
    <row r="9" spans="1:22" customFormat="1" ht="18" customHeight="1">
      <c r="A9" s="36" t="s">
        <v>83</v>
      </c>
      <c r="B9" s="6">
        <v>2223</v>
      </c>
      <c r="C9" s="6">
        <v>2575</v>
      </c>
      <c r="D9" s="6">
        <v>2348</v>
      </c>
      <c r="E9" s="6">
        <v>3232</v>
      </c>
      <c r="F9" s="6">
        <v>3906</v>
      </c>
      <c r="G9" s="6">
        <v>8348</v>
      </c>
      <c r="H9" s="6">
        <v>9950</v>
      </c>
      <c r="I9" s="6">
        <v>10392</v>
      </c>
      <c r="J9" s="6">
        <v>10543</v>
      </c>
      <c r="K9" s="6">
        <v>10817</v>
      </c>
      <c r="L9" s="6">
        <v>11206</v>
      </c>
      <c r="M9" s="6">
        <v>10738</v>
      </c>
      <c r="N9" s="6">
        <v>8491</v>
      </c>
      <c r="O9" s="6">
        <v>8218</v>
      </c>
      <c r="P9" s="6">
        <v>7985</v>
      </c>
      <c r="Q9" s="6">
        <v>7591</v>
      </c>
      <c r="R9" s="6">
        <v>7586</v>
      </c>
      <c r="S9" s="6">
        <v>7534</v>
      </c>
      <c r="T9" s="6">
        <v>7553</v>
      </c>
      <c r="U9" s="6">
        <v>6882</v>
      </c>
      <c r="V9" s="6">
        <v>7051</v>
      </c>
    </row>
    <row r="10" spans="1:22" customFormat="1" ht="18" customHeight="1">
      <c r="A10" s="36" t="s">
        <v>84</v>
      </c>
      <c r="B10" s="6">
        <v>1303</v>
      </c>
      <c r="C10" s="6">
        <v>1943</v>
      </c>
      <c r="D10" s="6">
        <v>2414</v>
      </c>
      <c r="E10" s="6">
        <v>2942</v>
      </c>
      <c r="F10" s="6">
        <v>3811</v>
      </c>
      <c r="G10" s="6">
        <v>1064</v>
      </c>
      <c r="H10" s="6">
        <v>1354</v>
      </c>
      <c r="I10" s="6">
        <v>1416</v>
      </c>
      <c r="J10" s="6">
        <v>1387</v>
      </c>
      <c r="K10" s="6">
        <v>1377</v>
      </c>
      <c r="L10" s="6">
        <v>1394</v>
      </c>
      <c r="M10" s="6">
        <v>1413</v>
      </c>
      <c r="N10" s="6">
        <v>1310</v>
      </c>
      <c r="O10" s="6">
        <v>1309</v>
      </c>
      <c r="P10" s="6">
        <v>1347</v>
      </c>
      <c r="Q10" s="6">
        <v>1347</v>
      </c>
      <c r="R10" s="6">
        <v>1360</v>
      </c>
      <c r="S10" s="6">
        <v>1429</v>
      </c>
      <c r="T10" s="6">
        <v>1406</v>
      </c>
      <c r="U10" s="6">
        <v>2004</v>
      </c>
      <c r="V10" s="6">
        <v>2041</v>
      </c>
    </row>
    <row r="11" spans="1:22" customFormat="1" ht="18" customHeight="1">
      <c r="A11" s="36" t="s">
        <v>85</v>
      </c>
      <c r="B11" s="6">
        <v>2185</v>
      </c>
      <c r="C11" s="6">
        <v>2413</v>
      </c>
      <c r="D11" s="6">
        <v>2438</v>
      </c>
      <c r="E11" s="6">
        <v>3049</v>
      </c>
      <c r="F11" s="6">
        <v>3691</v>
      </c>
      <c r="G11" s="6">
        <v>3919</v>
      </c>
      <c r="H11" s="6">
        <v>4665</v>
      </c>
      <c r="I11" s="6">
        <v>5029</v>
      </c>
      <c r="J11" s="6">
        <v>5194</v>
      </c>
      <c r="K11" s="6">
        <v>5340</v>
      </c>
      <c r="L11" s="6">
        <v>5501</v>
      </c>
      <c r="M11" s="6">
        <v>5648</v>
      </c>
      <c r="N11" s="6">
        <v>5663</v>
      </c>
      <c r="O11" s="6">
        <v>5525</v>
      </c>
      <c r="P11" s="6">
        <v>5552</v>
      </c>
      <c r="Q11" s="6">
        <v>5432</v>
      </c>
      <c r="R11" s="6">
        <v>5588</v>
      </c>
      <c r="S11" s="6">
        <v>5840</v>
      </c>
      <c r="T11" s="6">
        <v>6191</v>
      </c>
      <c r="U11" s="6">
        <v>6331</v>
      </c>
      <c r="V11" s="6">
        <v>6604</v>
      </c>
    </row>
    <row r="12" spans="1:22" customFormat="1" ht="18" customHeight="1">
      <c r="A12" s="36" t="s">
        <v>86</v>
      </c>
      <c r="B12" s="6">
        <v>33</v>
      </c>
      <c r="C12" s="6">
        <v>39</v>
      </c>
      <c r="D12" s="6">
        <v>38</v>
      </c>
      <c r="E12" s="6">
        <v>41</v>
      </c>
      <c r="F12" s="6">
        <v>42</v>
      </c>
      <c r="G12" s="6">
        <v>36</v>
      </c>
      <c r="H12" s="6">
        <v>39</v>
      </c>
      <c r="I12" s="6">
        <v>43</v>
      </c>
      <c r="J12" s="6">
        <v>45</v>
      </c>
      <c r="K12" s="6">
        <v>50</v>
      </c>
      <c r="L12" s="6">
        <v>44</v>
      </c>
      <c r="M12" s="6">
        <v>47</v>
      </c>
      <c r="N12" s="6">
        <v>43</v>
      </c>
      <c r="O12" s="6">
        <v>46</v>
      </c>
      <c r="P12" s="6">
        <v>58</v>
      </c>
      <c r="Q12" s="6">
        <v>62</v>
      </c>
      <c r="R12" s="6">
        <v>60</v>
      </c>
      <c r="S12" s="6">
        <v>73</v>
      </c>
      <c r="T12" s="6">
        <v>79</v>
      </c>
      <c r="U12" s="6">
        <v>73</v>
      </c>
      <c r="V12" s="6">
        <v>86</v>
      </c>
    </row>
    <row r="13" spans="1:22" customFormat="1" ht="18" customHeight="1">
      <c r="A13" s="36" t="s">
        <v>87</v>
      </c>
      <c r="B13" s="6">
        <v>72</v>
      </c>
      <c r="C13" s="6">
        <v>86</v>
      </c>
      <c r="D13" s="6">
        <v>93</v>
      </c>
      <c r="E13" s="6">
        <v>105</v>
      </c>
      <c r="F13" s="6">
        <v>124</v>
      </c>
      <c r="G13" s="6">
        <v>160</v>
      </c>
      <c r="H13" s="6">
        <v>167</v>
      </c>
      <c r="I13" s="6">
        <v>182</v>
      </c>
      <c r="J13" s="6">
        <v>181</v>
      </c>
      <c r="K13" s="6">
        <v>203</v>
      </c>
      <c r="L13" s="6">
        <v>202</v>
      </c>
      <c r="M13" s="6">
        <v>214</v>
      </c>
      <c r="N13" s="6">
        <v>213</v>
      </c>
      <c r="O13" s="6">
        <v>202</v>
      </c>
      <c r="P13" s="6">
        <v>193</v>
      </c>
      <c r="Q13" s="6">
        <v>191</v>
      </c>
      <c r="R13" s="6">
        <v>202</v>
      </c>
      <c r="S13" s="6">
        <v>216</v>
      </c>
      <c r="T13" s="6">
        <v>243</v>
      </c>
      <c r="U13" s="6">
        <v>244</v>
      </c>
      <c r="V13" s="6">
        <v>263</v>
      </c>
    </row>
    <row r="14" spans="1:22" customFormat="1" ht="18" customHeight="1">
      <c r="A14" s="36" t="s">
        <v>88</v>
      </c>
      <c r="B14" s="6">
        <v>1266</v>
      </c>
      <c r="C14" s="6">
        <v>1775</v>
      </c>
      <c r="D14" s="6">
        <v>2087</v>
      </c>
      <c r="E14" s="6">
        <v>2318</v>
      </c>
      <c r="F14" s="6">
        <v>2561</v>
      </c>
      <c r="G14" s="6">
        <v>2670</v>
      </c>
      <c r="H14" s="6">
        <v>2967</v>
      </c>
      <c r="I14" s="6">
        <v>2927</v>
      </c>
      <c r="J14" s="6">
        <v>2742</v>
      </c>
      <c r="K14" s="6">
        <v>2588</v>
      </c>
      <c r="L14" s="6">
        <v>2432</v>
      </c>
      <c r="M14" s="6">
        <v>2249</v>
      </c>
      <c r="N14" s="6">
        <v>1976</v>
      </c>
      <c r="O14" s="6">
        <v>1705</v>
      </c>
      <c r="P14" s="6">
        <v>1505</v>
      </c>
      <c r="Q14" s="6">
        <v>1421</v>
      </c>
      <c r="R14" s="6">
        <v>1458</v>
      </c>
      <c r="S14" s="6">
        <v>1578</v>
      </c>
      <c r="T14" s="6">
        <v>1742</v>
      </c>
      <c r="U14" s="6">
        <v>1779</v>
      </c>
      <c r="V14" s="6">
        <v>1801</v>
      </c>
    </row>
    <row r="15" spans="1:22" customFormat="1" ht="18" customHeight="1">
      <c r="A15" s="36" t="s">
        <v>89</v>
      </c>
      <c r="B15" s="6">
        <v>136</v>
      </c>
      <c r="C15" s="6">
        <v>143</v>
      </c>
      <c r="D15" s="6">
        <v>123</v>
      </c>
      <c r="E15" s="6">
        <v>131</v>
      </c>
      <c r="F15" s="6">
        <v>183</v>
      </c>
      <c r="G15" s="6">
        <v>185</v>
      </c>
      <c r="H15" s="6">
        <v>205</v>
      </c>
      <c r="I15" s="6">
        <v>250</v>
      </c>
      <c r="J15" s="6">
        <v>270</v>
      </c>
      <c r="K15" s="6">
        <v>297</v>
      </c>
      <c r="L15" s="6">
        <v>294</v>
      </c>
      <c r="M15" s="6">
        <v>341</v>
      </c>
      <c r="N15" s="6">
        <v>356</v>
      </c>
      <c r="O15" s="6">
        <v>365</v>
      </c>
      <c r="P15" s="6">
        <v>369</v>
      </c>
      <c r="Q15" s="6">
        <v>382</v>
      </c>
      <c r="R15" s="6">
        <v>433</v>
      </c>
      <c r="S15" s="6">
        <v>486</v>
      </c>
      <c r="T15" s="6">
        <v>542</v>
      </c>
      <c r="U15" s="6">
        <v>604</v>
      </c>
      <c r="V15" s="6">
        <v>674</v>
      </c>
    </row>
    <row r="16" spans="1:22" customFormat="1" ht="18" customHeight="1">
      <c r="A16" s="36" t="s">
        <v>90</v>
      </c>
      <c r="B16" s="6">
        <v>24</v>
      </c>
      <c r="C16" s="6">
        <v>20</v>
      </c>
      <c r="D16" s="6">
        <v>12</v>
      </c>
      <c r="E16" s="6">
        <v>12</v>
      </c>
      <c r="F16" s="6">
        <v>3</v>
      </c>
      <c r="G16" s="6">
        <v>3</v>
      </c>
      <c r="H16" s="6">
        <v>1</v>
      </c>
      <c r="I16" s="6">
        <v>0</v>
      </c>
      <c r="J16" s="6">
        <v>0</v>
      </c>
      <c r="K16" s="6">
        <v>1</v>
      </c>
      <c r="L16" s="6">
        <v>1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2</v>
      </c>
      <c r="U16" s="6">
        <v>5</v>
      </c>
      <c r="V16" s="6">
        <v>4</v>
      </c>
    </row>
    <row r="17" spans="1:22" customFormat="1" ht="18" customHeight="1">
      <c r="A17" s="30" t="s">
        <v>93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1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1</v>
      </c>
      <c r="U17" s="54">
        <v>1</v>
      </c>
      <c r="V17" s="54">
        <v>0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80" t="s">
        <v>48</v>
      </c>
      <c r="B21" s="81">
        <v>2002</v>
      </c>
      <c r="C21" s="81">
        <v>2003</v>
      </c>
      <c r="D21" s="81">
        <v>2004</v>
      </c>
      <c r="E21" s="81">
        <v>2005</v>
      </c>
      <c r="F21" s="81">
        <v>2006</v>
      </c>
      <c r="G21" s="81">
        <v>2007</v>
      </c>
      <c r="H21" s="81">
        <v>2008</v>
      </c>
      <c r="I21" s="81">
        <v>2009</v>
      </c>
      <c r="J21" s="81">
        <v>2010</v>
      </c>
      <c r="K21" s="81">
        <v>2011</v>
      </c>
      <c r="L21" s="81">
        <v>2012</v>
      </c>
      <c r="M21" s="81">
        <v>2013</v>
      </c>
      <c r="N21" s="81">
        <v>2014</v>
      </c>
      <c r="O21" s="81">
        <v>2015</v>
      </c>
      <c r="P21" s="81">
        <v>2016</v>
      </c>
      <c r="Q21" s="81">
        <v>2017</v>
      </c>
      <c r="R21" s="81">
        <v>2018</v>
      </c>
      <c r="S21" s="81">
        <v>2019</v>
      </c>
      <c r="T21" s="81">
        <v>2020</v>
      </c>
      <c r="U21" s="81">
        <v>2021</v>
      </c>
      <c r="V21" s="81">
        <v>2022</v>
      </c>
    </row>
    <row r="22" spans="1:22" customFormat="1" ht="18" customHeight="1">
      <c r="A22" s="56" t="s">
        <v>82</v>
      </c>
      <c r="B22" s="40">
        <v>4257</v>
      </c>
      <c r="C22" s="40">
        <v>5175</v>
      </c>
      <c r="D22" s="40">
        <v>5314</v>
      </c>
      <c r="E22" s="40">
        <v>6549</v>
      </c>
      <c r="F22" s="40">
        <v>7948</v>
      </c>
      <c r="G22" s="40">
        <v>8990</v>
      </c>
      <c r="H22" s="40">
        <v>10552</v>
      </c>
      <c r="I22" s="40">
        <v>11035</v>
      </c>
      <c r="J22" s="40">
        <v>10950</v>
      </c>
      <c r="K22" s="40">
        <v>11008</v>
      </c>
      <c r="L22" s="40">
        <v>11183</v>
      </c>
      <c r="M22" s="40">
        <v>10864</v>
      </c>
      <c r="N22" s="40">
        <v>9411</v>
      </c>
      <c r="O22" s="40">
        <v>8986</v>
      </c>
      <c r="P22" s="40">
        <v>8767</v>
      </c>
      <c r="Q22" s="40">
        <v>8432</v>
      </c>
      <c r="R22" s="40">
        <v>8559</v>
      </c>
      <c r="S22" s="40">
        <v>8831</v>
      </c>
      <c r="T22" s="40">
        <v>9142</v>
      </c>
      <c r="U22" s="40">
        <v>9279</v>
      </c>
      <c r="V22" s="40">
        <v>9586</v>
      </c>
    </row>
    <row r="23" spans="1:22" customFormat="1" ht="18" customHeight="1">
      <c r="A23" s="36" t="s">
        <v>83</v>
      </c>
      <c r="B23" s="6">
        <v>1102</v>
      </c>
      <c r="C23" s="6">
        <v>1287</v>
      </c>
      <c r="D23" s="6">
        <v>1189</v>
      </c>
      <c r="E23" s="6">
        <v>1667</v>
      </c>
      <c r="F23" s="6">
        <v>2038</v>
      </c>
      <c r="G23" s="6">
        <v>4418</v>
      </c>
      <c r="H23" s="6">
        <v>5291</v>
      </c>
      <c r="I23" s="6">
        <v>5493</v>
      </c>
      <c r="J23" s="6">
        <v>5521</v>
      </c>
      <c r="K23" s="6">
        <v>5642</v>
      </c>
      <c r="L23" s="6">
        <v>5829</v>
      </c>
      <c r="M23" s="6">
        <v>5506</v>
      </c>
      <c r="N23" s="6">
        <v>4264</v>
      </c>
      <c r="O23" s="6">
        <v>4094</v>
      </c>
      <c r="P23" s="6">
        <v>3958</v>
      </c>
      <c r="Q23" s="6">
        <v>3763</v>
      </c>
      <c r="R23" s="6">
        <v>3757</v>
      </c>
      <c r="S23" s="6">
        <v>3731</v>
      </c>
      <c r="T23" s="6">
        <v>3740</v>
      </c>
      <c r="U23" s="6">
        <v>3421</v>
      </c>
      <c r="V23" s="6">
        <v>3493</v>
      </c>
    </row>
    <row r="24" spans="1:22" customFormat="1" ht="18" customHeight="1">
      <c r="A24" s="36" t="s">
        <v>84</v>
      </c>
      <c r="B24" s="6">
        <v>800</v>
      </c>
      <c r="C24" s="6">
        <v>1161</v>
      </c>
      <c r="D24" s="6">
        <v>1359</v>
      </c>
      <c r="E24" s="6">
        <v>1639</v>
      </c>
      <c r="F24" s="6">
        <v>2083</v>
      </c>
      <c r="G24" s="6">
        <v>568</v>
      </c>
      <c r="H24" s="6">
        <v>706</v>
      </c>
      <c r="I24" s="6">
        <v>716</v>
      </c>
      <c r="J24" s="6">
        <v>693</v>
      </c>
      <c r="K24" s="6">
        <v>669</v>
      </c>
      <c r="L24" s="6">
        <v>667</v>
      </c>
      <c r="M24" s="6">
        <v>676</v>
      </c>
      <c r="N24" s="6">
        <v>612</v>
      </c>
      <c r="O24" s="6">
        <v>614</v>
      </c>
      <c r="P24" s="6">
        <v>620</v>
      </c>
      <c r="Q24" s="6">
        <v>608</v>
      </c>
      <c r="R24" s="6">
        <v>616</v>
      </c>
      <c r="S24" s="6">
        <v>646</v>
      </c>
      <c r="T24" s="6">
        <v>633</v>
      </c>
      <c r="U24" s="6">
        <v>927</v>
      </c>
      <c r="V24" s="6">
        <v>964</v>
      </c>
    </row>
    <row r="25" spans="1:22" customFormat="1" ht="18" customHeight="1">
      <c r="A25" s="36" t="s">
        <v>85</v>
      </c>
      <c r="B25" s="6">
        <v>1642</v>
      </c>
      <c r="C25" s="6">
        <v>1745</v>
      </c>
      <c r="D25" s="6">
        <v>1671</v>
      </c>
      <c r="E25" s="6">
        <v>2040</v>
      </c>
      <c r="F25" s="6">
        <v>2459</v>
      </c>
      <c r="G25" s="6">
        <v>2556</v>
      </c>
      <c r="H25" s="6">
        <v>2958</v>
      </c>
      <c r="I25" s="6">
        <v>3191</v>
      </c>
      <c r="J25" s="6">
        <v>3191</v>
      </c>
      <c r="K25" s="6">
        <v>3236</v>
      </c>
      <c r="L25" s="6">
        <v>3285</v>
      </c>
      <c r="M25" s="6">
        <v>3329</v>
      </c>
      <c r="N25" s="6">
        <v>3300</v>
      </c>
      <c r="O25" s="6">
        <v>3178</v>
      </c>
      <c r="P25" s="6">
        <v>3157</v>
      </c>
      <c r="Q25" s="6">
        <v>3061</v>
      </c>
      <c r="R25" s="6">
        <v>3149</v>
      </c>
      <c r="S25" s="6">
        <v>3298</v>
      </c>
      <c r="T25" s="6">
        <v>3498</v>
      </c>
      <c r="U25" s="6">
        <v>3567</v>
      </c>
      <c r="V25" s="6">
        <v>3704</v>
      </c>
    </row>
    <row r="26" spans="1:22" customFormat="1" ht="18" customHeight="1">
      <c r="A26" s="36" t="s">
        <v>86</v>
      </c>
      <c r="B26" s="6">
        <v>12</v>
      </c>
      <c r="C26" s="6">
        <v>15</v>
      </c>
      <c r="D26" s="6">
        <v>14</v>
      </c>
      <c r="E26" s="6">
        <v>12</v>
      </c>
      <c r="F26" s="6">
        <v>12</v>
      </c>
      <c r="G26" s="6">
        <v>13</v>
      </c>
      <c r="H26" s="6">
        <v>15</v>
      </c>
      <c r="I26" s="6">
        <v>18</v>
      </c>
      <c r="J26" s="6">
        <v>19</v>
      </c>
      <c r="K26" s="6">
        <v>18</v>
      </c>
      <c r="L26" s="6">
        <v>17</v>
      </c>
      <c r="M26" s="6">
        <v>18</v>
      </c>
      <c r="N26" s="6">
        <v>16</v>
      </c>
      <c r="O26" s="6">
        <v>18</v>
      </c>
      <c r="P26" s="6">
        <v>22</v>
      </c>
      <c r="Q26" s="6">
        <v>22</v>
      </c>
      <c r="R26" s="6">
        <v>25</v>
      </c>
      <c r="S26" s="6">
        <v>35</v>
      </c>
      <c r="T26" s="6">
        <v>42</v>
      </c>
      <c r="U26" s="6">
        <v>37</v>
      </c>
      <c r="V26" s="6">
        <v>39</v>
      </c>
    </row>
    <row r="27" spans="1:22" customFormat="1" ht="18" customHeight="1">
      <c r="A27" s="36" t="s">
        <v>87</v>
      </c>
      <c r="B27" s="29">
        <v>23</v>
      </c>
      <c r="C27" s="29">
        <v>29</v>
      </c>
      <c r="D27" s="29">
        <v>37</v>
      </c>
      <c r="E27" s="29">
        <v>35</v>
      </c>
      <c r="F27" s="29">
        <v>45</v>
      </c>
      <c r="G27" s="29">
        <v>56</v>
      </c>
      <c r="H27" s="29">
        <v>52</v>
      </c>
      <c r="I27" s="29">
        <v>68</v>
      </c>
      <c r="J27" s="29">
        <v>64</v>
      </c>
      <c r="K27" s="29">
        <v>73</v>
      </c>
      <c r="L27" s="29">
        <v>74</v>
      </c>
      <c r="M27" s="29">
        <v>84</v>
      </c>
      <c r="N27" s="29">
        <v>81</v>
      </c>
      <c r="O27" s="29">
        <v>81</v>
      </c>
      <c r="P27" s="29">
        <v>75</v>
      </c>
      <c r="Q27" s="29">
        <v>77</v>
      </c>
      <c r="R27" s="29">
        <v>77</v>
      </c>
      <c r="S27" s="29">
        <v>83</v>
      </c>
      <c r="T27" s="29">
        <v>92</v>
      </c>
      <c r="U27" s="29">
        <v>100</v>
      </c>
      <c r="V27" s="29">
        <v>110</v>
      </c>
    </row>
    <row r="28" spans="1:22" customFormat="1" ht="18" customHeight="1">
      <c r="A28" s="36" t="s">
        <v>88</v>
      </c>
      <c r="B28" s="29">
        <v>584</v>
      </c>
      <c r="C28" s="29">
        <v>846</v>
      </c>
      <c r="D28" s="29">
        <v>973</v>
      </c>
      <c r="E28" s="29">
        <v>1082</v>
      </c>
      <c r="F28" s="29">
        <v>1197</v>
      </c>
      <c r="G28" s="29">
        <v>1265</v>
      </c>
      <c r="H28" s="29">
        <v>1411</v>
      </c>
      <c r="I28" s="29">
        <v>1399</v>
      </c>
      <c r="J28" s="29">
        <v>1303</v>
      </c>
      <c r="K28" s="29">
        <v>1190</v>
      </c>
      <c r="L28" s="29">
        <v>1113</v>
      </c>
      <c r="M28" s="29">
        <v>1033</v>
      </c>
      <c r="N28" s="29">
        <v>916</v>
      </c>
      <c r="O28" s="29">
        <v>772</v>
      </c>
      <c r="P28" s="29">
        <v>694</v>
      </c>
      <c r="Q28" s="29">
        <v>651</v>
      </c>
      <c r="R28" s="29">
        <v>658</v>
      </c>
      <c r="S28" s="29">
        <v>723</v>
      </c>
      <c r="T28" s="29">
        <v>783</v>
      </c>
      <c r="U28" s="29">
        <v>821</v>
      </c>
      <c r="V28" s="29">
        <v>827</v>
      </c>
    </row>
    <row r="29" spans="1:22" customFormat="1" ht="18" customHeight="1">
      <c r="A29" s="36" t="s">
        <v>89</v>
      </c>
      <c r="B29" s="29">
        <v>82</v>
      </c>
      <c r="C29" s="29">
        <v>82</v>
      </c>
      <c r="D29" s="29">
        <v>67</v>
      </c>
      <c r="E29" s="29">
        <v>70</v>
      </c>
      <c r="F29" s="29">
        <v>113</v>
      </c>
      <c r="G29" s="29">
        <v>113</v>
      </c>
      <c r="H29" s="29">
        <v>118</v>
      </c>
      <c r="I29" s="29">
        <v>150</v>
      </c>
      <c r="J29" s="29">
        <v>159</v>
      </c>
      <c r="K29" s="29">
        <v>179</v>
      </c>
      <c r="L29" s="29">
        <v>197</v>
      </c>
      <c r="M29" s="29">
        <v>218</v>
      </c>
      <c r="N29" s="29">
        <v>222</v>
      </c>
      <c r="O29" s="29">
        <v>229</v>
      </c>
      <c r="P29" s="29">
        <v>241</v>
      </c>
      <c r="Q29" s="29">
        <v>250</v>
      </c>
      <c r="R29" s="29">
        <v>277</v>
      </c>
      <c r="S29" s="29">
        <v>315</v>
      </c>
      <c r="T29" s="29">
        <v>353</v>
      </c>
      <c r="U29" s="29">
        <v>403</v>
      </c>
      <c r="V29" s="29">
        <v>446</v>
      </c>
    </row>
    <row r="30" spans="1:22" customFormat="1" ht="18" customHeight="1">
      <c r="A30" s="36" t="s">
        <v>90</v>
      </c>
      <c r="B30" s="29">
        <v>12</v>
      </c>
      <c r="C30" s="29">
        <v>10</v>
      </c>
      <c r="D30" s="29">
        <v>4</v>
      </c>
      <c r="E30" s="29">
        <v>4</v>
      </c>
      <c r="F30" s="29">
        <v>1</v>
      </c>
      <c r="G30" s="29">
        <v>1</v>
      </c>
      <c r="H30" s="29">
        <v>1</v>
      </c>
      <c r="I30" s="29">
        <v>0</v>
      </c>
      <c r="J30" s="29">
        <v>0</v>
      </c>
      <c r="K30" s="29">
        <v>1</v>
      </c>
      <c r="L30" s="29">
        <v>1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1</v>
      </c>
      <c r="U30" s="29">
        <v>3</v>
      </c>
      <c r="V30" s="29">
        <v>3</v>
      </c>
    </row>
    <row r="31" spans="1:22" customFormat="1" ht="18" customHeight="1">
      <c r="A31" s="30" t="s">
        <v>93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80" t="s">
        <v>49</v>
      </c>
      <c r="B35" s="81">
        <v>2002</v>
      </c>
      <c r="C35" s="81">
        <v>2003</v>
      </c>
      <c r="D35" s="81">
        <v>2004</v>
      </c>
      <c r="E35" s="81">
        <v>2005</v>
      </c>
      <c r="F35" s="81">
        <v>2006</v>
      </c>
      <c r="G35" s="81">
        <v>2007</v>
      </c>
      <c r="H35" s="81">
        <v>2008</v>
      </c>
      <c r="I35" s="81">
        <v>2009</v>
      </c>
      <c r="J35" s="81">
        <v>2010</v>
      </c>
      <c r="K35" s="81">
        <v>2011</v>
      </c>
      <c r="L35" s="81">
        <v>2012</v>
      </c>
      <c r="M35" s="81">
        <v>2013</v>
      </c>
      <c r="N35" s="81">
        <v>2014</v>
      </c>
      <c r="O35" s="81">
        <v>2015</v>
      </c>
      <c r="P35" s="81">
        <v>2016</v>
      </c>
      <c r="Q35" s="81">
        <v>2017</v>
      </c>
      <c r="R35" s="81">
        <v>2018</v>
      </c>
      <c r="S35" s="81">
        <v>2019</v>
      </c>
      <c r="T35" s="81">
        <v>2020</v>
      </c>
      <c r="U35" s="81">
        <v>2021</v>
      </c>
      <c r="V35" s="81">
        <v>2022</v>
      </c>
    </row>
    <row r="36" spans="1:22" customFormat="1" ht="18" customHeight="1">
      <c r="A36" s="56" t="s">
        <v>82</v>
      </c>
      <c r="B36" s="40">
        <v>2985</v>
      </c>
      <c r="C36" s="40">
        <v>3819</v>
      </c>
      <c r="D36" s="40">
        <v>4239</v>
      </c>
      <c r="E36" s="40">
        <v>5281</v>
      </c>
      <c r="F36" s="40">
        <v>6373</v>
      </c>
      <c r="G36" s="40">
        <v>7395</v>
      </c>
      <c r="H36" s="40">
        <v>8796</v>
      </c>
      <c r="I36" s="40">
        <v>9204</v>
      </c>
      <c r="J36" s="40">
        <v>9412</v>
      </c>
      <c r="K36" s="40">
        <v>9666</v>
      </c>
      <c r="L36" s="40">
        <v>9892</v>
      </c>
      <c r="M36" s="40">
        <v>9786</v>
      </c>
      <c r="N36" s="40">
        <v>8641</v>
      </c>
      <c r="O36" s="40">
        <v>8384</v>
      </c>
      <c r="P36" s="40">
        <v>8242</v>
      </c>
      <c r="Q36" s="40">
        <v>7994</v>
      </c>
      <c r="R36" s="40">
        <v>8128</v>
      </c>
      <c r="S36" s="40">
        <v>8325</v>
      </c>
      <c r="T36" s="40">
        <v>8617</v>
      </c>
      <c r="U36" s="40">
        <v>8644</v>
      </c>
      <c r="V36" s="40">
        <v>8938</v>
      </c>
    </row>
    <row r="37" spans="1:22" customFormat="1" ht="18" customHeight="1">
      <c r="A37" s="36" t="s">
        <v>83</v>
      </c>
      <c r="B37" s="6">
        <v>1121</v>
      </c>
      <c r="C37" s="6">
        <v>1288</v>
      </c>
      <c r="D37" s="6">
        <v>1159</v>
      </c>
      <c r="E37" s="6">
        <v>1565</v>
      </c>
      <c r="F37" s="6">
        <v>1868</v>
      </c>
      <c r="G37" s="6">
        <v>3930</v>
      </c>
      <c r="H37" s="6">
        <v>4659</v>
      </c>
      <c r="I37" s="6">
        <v>4899</v>
      </c>
      <c r="J37" s="6">
        <v>5022</v>
      </c>
      <c r="K37" s="6">
        <v>5175</v>
      </c>
      <c r="L37" s="6">
        <v>5377</v>
      </c>
      <c r="M37" s="6">
        <v>5232</v>
      </c>
      <c r="N37" s="6">
        <v>4227</v>
      </c>
      <c r="O37" s="6">
        <v>4124</v>
      </c>
      <c r="P37" s="6">
        <v>4027</v>
      </c>
      <c r="Q37" s="6">
        <v>3828</v>
      </c>
      <c r="R37" s="6">
        <v>3829</v>
      </c>
      <c r="S37" s="6">
        <v>3803</v>
      </c>
      <c r="T37" s="6">
        <v>3813</v>
      </c>
      <c r="U37" s="6">
        <v>3461</v>
      </c>
      <c r="V37" s="6">
        <v>3558</v>
      </c>
    </row>
    <row r="38" spans="1:22" customFormat="1" ht="18" customHeight="1">
      <c r="A38" s="36" t="s">
        <v>84</v>
      </c>
      <c r="B38" s="6">
        <v>503</v>
      </c>
      <c r="C38" s="6">
        <v>782</v>
      </c>
      <c r="D38" s="6">
        <v>1055</v>
      </c>
      <c r="E38" s="6">
        <v>1303</v>
      </c>
      <c r="F38" s="6">
        <v>1728</v>
      </c>
      <c r="G38" s="6">
        <v>496</v>
      </c>
      <c r="H38" s="6">
        <v>648</v>
      </c>
      <c r="I38" s="6">
        <v>700</v>
      </c>
      <c r="J38" s="6">
        <v>694</v>
      </c>
      <c r="K38" s="6">
        <v>708</v>
      </c>
      <c r="L38" s="6">
        <v>727</v>
      </c>
      <c r="M38" s="6">
        <v>737</v>
      </c>
      <c r="N38" s="6">
        <v>698</v>
      </c>
      <c r="O38" s="6">
        <v>695</v>
      </c>
      <c r="P38" s="6">
        <v>727</v>
      </c>
      <c r="Q38" s="6">
        <v>739</v>
      </c>
      <c r="R38" s="6">
        <v>744</v>
      </c>
      <c r="S38" s="6">
        <v>783</v>
      </c>
      <c r="T38" s="6">
        <v>773</v>
      </c>
      <c r="U38" s="6">
        <v>1077</v>
      </c>
      <c r="V38" s="6">
        <v>1077</v>
      </c>
    </row>
    <row r="39" spans="1:22" customFormat="1" ht="18" customHeight="1">
      <c r="A39" s="36" t="s">
        <v>85</v>
      </c>
      <c r="B39" s="6">
        <v>543</v>
      </c>
      <c r="C39" s="6">
        <v>668</v>
      </c>
      <c r="D39" s="6">
        <v>767</v>
      </c>
      <c r="E39" s="6">
        <v>1009</v>
      </c>
      <c r="F39" s="6">
        <v>1232</v>
      </c>
      <c r="G39" s="6">
        <v>1363</v>
      </c>
      <c r="H39" s="6">
        <v>1707</v>
      </c>
      <c r="I39" s="6">
        <v>1838</v>
      </c>
      <c r="J39" s="6">
        <v>2003</v>
      </c>
      <c r="K39" s="6">
        <v>2104</v>
      </c>
      <c r="L39" s="6">
        <v>2216</v>
      </c>
      <c r="M39" s="6">
        <v>2319</v>
      </c>
      <c r="N39" s="6">
        <v>2363</v>
      </c>
      <c r="O39" s="6">
        <v>2347</v>
      </c>
      <c r="P39" s="6">
        <v>2395</v>
      </c>
      <c r="Q39" s="6">
        <v>2371</v>
      </c>
      <c r="R39" s="6">
        <v>2439</v>
      </c>
      <c r="S39" s="6">
        <v>2542</v>
      </c>
      <c r="T39" s="6">
        <v>2693</v>
      </c>
      <c r="U39" s="6">
        <v>2764</v>
      </c>
      <c r="V39" s="6">
        <v>2900</v>
      </c>
    </row>
    <row r="40" spans="1:22" customFormat="1" ht="18" customHeight="1">
      <c r="A40" s="36" t="s">
        <v>86</v>
      </c>
      <c r="B40" s="6">
        <v>21</v>
      </c>
      <c r="C40" s="6">
        <v>24</v>
      </c>
      <c r="D40" s="6">
        <v>24</v>
      </c>
      <c r="E40" s="6">
        <v>29</v>
      </c>
      <c r="F40" s="6">
        <v>30</v>
      </c>
      <c r="G40" s="6">
        <v>23</v>
      </c>
      <c r="H40" s="6">
        <v>24</v>
      </c>
      <c r="I40" s="6">
        <v>25</v>
      </c>
      <c r="J40" s="6">
        <v>26</v>
      </c>
      <c r="K40" s="6">
        <v>32</v>
      </c>
      <c r="L40" s="6">
        <v>27</v>
      </c>
      <c r="M40" s="6">
        <v>29</v>
      </c>
      <c r="N40" s="6">
        <v>27</v>
      </c>
      <c r="O40" s="6">
        <v>28</v>
      </c>
      <c r="P40" s="6">
        <v>36</v>
      </c>
      <c r="Q40" s="6">
        <v>40</v>
      </c>
      <c r="R40" s="6">
        <v>35</v>
      </c>
      <c r="S40" s="6">
        <v>38</v>
      </c>
      <c r="T40" s="6">
        <v>37</v>
      </c>
      <c r="U40" s="6">
        <v>36</v>
      </c>
      <c r="V40" s="6">
        <v>47</v>
      </c>
    </row>
    <row r="41" spans="1:22" customFormat="1" ht="18" customHeight="1">
      <c r="A41" s="36" t="s">
        <v>87</v>
      </c>
      <c r="B41" s="6">
        <v>49</v>
      </c>
      <c r="C41" s="6">
        <v>57</v>
      </c>
      <c r="D41" s="6">
        <v>56</v>
      </c>
      <c r="E41" s="6">
        <v>70</v>
      </c>
      <c r="F41" s="6">
        <v>79</v>
      </c>
      <c r="G41" s="6">
        <v>104</v>
      </c>
      <c r="H41" s="6">
        <v>115</v>
      </c>
      <c r="I41" s="6">
        <v>114</v>
      </c>
      <c r="J41" s="6">
        <v>117</v>
      </c>
      <c r="K41" s="6">
        <v>130</v>
      </c>
      <c r="L41" s="6">
        <v>128</v>
      </c>
      <c r="M41" s="6">
        <v>130</v>
      </c>
      <c r="N41" s="6">
        <v>132</v>
      </c>
      <c r="O41" s="6">
        <v>121</v>
      </c>
      <c r="P41" s="6">
        <v>118</v>
      </c>
      <c r="Q41" s="6">
        <v>114</v>
      </c>
      <c r="R41" s="6">
        <v>125</v>
      </c>
      <c r="S41" s="6">
        <v>133</v>
      </c>
      <c r="T41" s="6">
        <v>151</v>
      </c>
      <c r="U41" s="6">
        <v>144</v>
      </c>
      <c r="V41" s="6">
        <v>153</v>
      </c>
    </row>
    <row r="42" spans="1:22" customFormat="1" ht="18" customHeight="1">
      <c r="A42" s="36" t="s">
        <v>88</v>
      </c>
      <c r="B42" s="29">
        <v>682</v>
      </c>
      <c r="C42" s="29">
        <v>929</v>
      </c>
      <c r="D42" s="29">
        <v>1114</v>
      </c>
      <c r="E42" s="29">
        <v>1236</v>
      </c>
      <c r="F42" s="29">
        <v>1364</v>
      </c>
      <c r="G42" s="29">
        <v>1405</v>
      </c>
      <c r="H42" s="29">
        <v>1556</v>
      </c>
      <c r="I42" s="29">
        <v>1528</v>
      </c>
      <c r="J42" s="29">
        <v>1439</v>
      </c>
      <c r="K42" s="29">
        <v>1398</v>
      </c>
      <c r="L42" s="29">
        <v>1319</v>
      </c>
      <c r="M42" s="29">
        <v>1216</v>
      </c>
      <c r="N42" s="29">
        <v>1060</v>
      </c>
      <c r="O42" s="29">
        <v>933</v>
      </c>
      <c r="P42" s="29">
        <v>811</v>
      </c>
      <c r="Q42" s="29">
        <v>770</v>
      </c>
      <c r="R42" s="29">
        <v>800</v>
      </c>
      <c r="S42" s="29">
        <v>855</v>
      </c>
      <c r="T42" s="29">
        <v>959</v>
      </c>
      <c r="U42" s="29">
        <v>958</v>
      </c>
      <c r="V42" s="29">
        <v>974</v>
      </c>
    </row>
    <row r="43" spans="1:22" customFormat="1" ht="18" customHeight="1">
      <c r="A43" s="36" t="s">
        <v>89</v>
      </c>
      <c r="B43" s="29">
        <v>54</v>
      </c>
      <c r="C43" s="29">
        <v>61</v>
      </c>
      <c r="D43" s="29">
        <v>56</v>
      </c>
      <c r="E43" s="29">
        <v>61</v>
      </c>
      <c r="F43" s="29">
        <v>70</v>
      </c>
      <c r="G43" s="29">
        <v>72</v>
      </c>
      <c r="H43" s="29">
        <v>87</v>
      </c>
      <c r="I43" s="29">
        <v>100</v>
      </c>
      <c r="J43" s="29">
        <v>111</v>
      </c>
      <c r="K43" s="29">
        <v>118</v>
      </c>
      <c r="L43" s="29">
        <v>97</v>
      </c>
      <c r="M43" s="29">
        <v>123</v>
      </c>
      <c r="N43" s="29">
        <v>134</v>
      </c>
      <c r="O43" s="29">
        <v>136</v>
      </c>
      <c r="P43" s="29">
        <v>128</v>
      </c>
      <c r="Q43" s="29">
        <v>132</v>
      </c>
      <c r="R43" s="29">
        <v>156</v>
      </c>
      <c r="S43" s="29">
        <v>171</v>
      </c>
      <c r="T43" s="29">
        <v>189</v>
      </c>
      <c r="U43" s="29">
        <v>201</v>
      </c>
      <c r="V43" s="29">
        <v>228</v>
      </c>
    </row>
    <row r="44" spans="1:22" customFormat="1" ht="18" customHeight="1">
      <c r="A44" s="36" t="s">
        <v>90</v>
      </c>
      <c r="B44" s="29">
        <v>12</v>
      </c>
      <c r="C44" s="29">
        <v>10</v>
      </c>
      <c r="D44" s="29">
        <v>8</v>
      </c>
      <c r="E44" s="29">
        <v>8</v>
      </c>
      <c r="F44" s="29">
        <v>2</v>
      </c>
      <c r="G44" s="29">
        <v>2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1</v>
      </c>
      <c r="U44" s="29">
        <v>2</v>
      </c>
      <c r="V44" s="29">
        <v>1</v>
      </c>
    </row>
    <row r="45" spans="1:22" customFormat="1" ht="18" customHeight="1">
      <c r="A45" s="30" t="s">
        <v>93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1</v>
      </c>
      <c r="L45" s="54">
        <v>1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1</v>
      </c>
      <c r="U45" s="54">
        <v>1</v>
      </c>
      <c r="V45" s="54">
        <v>0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94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80" t="s">
        <v>14</v>
      </c>
      <c r="B52" s="81">
        <v>2002</v>
      </c>
      <c r="C52" s="81">
        <v>2003</v>
      </c>
      <c r="D52" s="81">
        <v>2004</v>
      </c>
      <c r="E52" s="81">
        <v>2005</v>
      </c>
      <c r="F52" s="81">
        <v>2006</v>
      </c>
      <c r="G52" s="81">
        <v>2007</v>
      </c>
      <c r="H52" s="81">
        <v>2008</v>
      </c>
      <c r="I52" s="81">
        <v>2009</v>
      </c>
      <c r="J52" s="81">
        <v>2010</v>
      </c>
      <c r="K52" s="81">
        <v>2011</v>
      </c>
      <c r="L52" s="81">
        <v>2012</v>
      </c>
      <c r="M52" s="81">
        <v>2013</v>
      </c>
      <c r="N52" s="81">
        <v>2014</v>
      </c>
      <c r="O52" s="81">
        <v>2015</v>
      </c>
      <c r="P52" s="81">
        <v>2016</v>
      </c>
      <c r="Q52" s="81">
        <v>2017</v>
      </c>
      <c r="R52" s="81">
        <v>2018</v>
      </c>
      <c r="S52" s="81">
        <v>2019</v>
      </c>
      <c r="T52" s="81">
        <v>2020</v>
      </c>
      <c r="U52" s="81">
        <v>2021</v>
      </c>
      <c r="V52" s="81">
        <v>2022</v>
      </c>
    </row>
    <row r="53" spans="1:22" customFormat="1" ht="18" customHeight="1">
      <c r="A53" s="56" t="s">
        <v>82</v>
      </c>
      <c r="B53" s="52">
        <f t="shared" ref="B53:T53" si="0">SUM(B54:B62)</f>
        <v>1</v>
      </c>
      <c r="C53" s="52">
        <f t="shared" si="0"/>
        <v>0.99999999999999989</v>
      </c>
      <c r="D53" s="52">
        <f t="shared" si="0"/>
        <v>0.99999999999999989</v>
      </c>
      <c r="E53" s="52">
        <f t="shared" si="0"/>
        <v>1</v>
      </c>
      <c r="F53" s="52">
        <f t="shared" si="0"/>
        <v>1</v>
      </c>
      <c r="G53" s="52">
        <f t="shared" si="0"/>
        <v>1</v>
      </c>
      <c r="H53" s="52">
        <f t="shared" si="0"/>
        <v>1</v>
      </c>
      <c r="I53" s="52">
        <f t="shared" si="0"/>
        <v>1.0000000000000002</v>
      </c>
      <c r="J53" s="52">
        <f t="shared" si="0"/>
        <v>1</v>
      </c>
      <c r="K53" s="52">
        <f t="shared" si="0"/>
        <v>1</v>
      </c>
      <c r="L53" s="52">
        <f t="shared" si="0"/>
        <v>1</v>
      </c>
      <c r="M53" s="52">
        <f t="shared" si="0"/>
        <v>0.99999999999999978</v>
      </c>
      <c r="N53" s="52">
        <f t="shared" si="0"/>
        <v>1</v>
      </c>
      <c r="O53" s="52">
        <f t="shared" si="0"/>
        <v>1</v>
      </c>
      <c r="P53" s="52">
        <f t="shared" si="0"/>
        <v>0.99999999999999989</v>
      </c>
      <c r="Q53" s="52">
        <f t="shared" si="0"/>
        <v>1</v>
      </c>
      <c r="R53" s="52">
        <f t="shared" si="0"/>
        <v>0.99999999999999989</v>
      </c>
      <c r="S53" s="52">
        <f t="shared" si="0"/>
        <v>0.99999999999999989</v>
      </c>
      <c r="T53" s="52">
        <f t="shared" si="0"/>
        <v>1</v>
      </c>
      <c r="U53" s="52">
        <f>SUM(U54:U62)</f>
        <v>1.0000000000000002</v>
      </c>
      <c r="V53" s="52">
        <f>SUM(V54:V62)</f>
        <v>1</v>
      </c>
    </row>
    <row r="54" spans="1:22" customFormat="1" ht="18" customHeight="1">
      <c r="A54" s="36" t="s">
        <v>83</v>
      </c>
      <c r="B54" s="7">
        <f t="shared" ref="B54:T54" si="1">B9/B8</f>
        <v>0.30695940347970174</v>
      </c>
      <c r="C54" s="7">
        <f t="shared" si="1"/>
        <v>0.28630197909717592</v>
      </c>
      <c r="D54" s="7">
        <f t="shared" si="1"/>
        <v>0.24578666387522244</v>
      </c>
      <c r="E54" s="7">
        <f t="shared" si="1"/>
        <v>0.27320371935756549</v>
      </c>
      <c r="F54" s="7">
        <f t="shared" si="1"/>
        <v>0.27274631659800291</v>
      </c>
      <c r="G54" s="7">
        <f t="shared" si="1"/>
        <v>0.50949038754958809</v>
      </c>
      <c r="H54" s="7">
        <f t="shared" si="1"/>
        <v>0.51426504031424436</v>
      </c>
      <c r="I54" s="7">
        <f t="shared" si="1"/>
        <v>0.51346410395770548</v>
      </c>
      <c r="J54" s="7">
        <f t="shared" si="1"/>
        <v>0.51777821432079363</v>
      </c>
      <c r="K54" s="7">
        <f t="shared" si="1"/>
        <v>0.52321756795975627</v>
      </c>
      <c r="L54" s="7">
        <f t="shared" si="1"/>
        <v>0.53172004744958479</v>
      </c>
      <c r="M54" s="7">
        <f t="shared" si="1"/>
        <v>0.52</v>
      </c>
      <c r="N54" s="7">
        <f t="shared" si="1"/>
        <v>0.47036339463771326</v>
      </c>
      <c r="O54" s="7">
        <f t="shared" si="1"/>
        <v>0.47311456534254459</v>
      </c>
      <c r="P54" s="7">
        <f t="shared" si="1"/>
        <v>0.46945734611088247</v>
      </c>
      <c r="Q54" s="7">
        <f t="shared" si="1"/>
        <v>0.46213320345793257</v>
      </c>
      <c r="R54" s="7">
        <f t="shared" si="1"/>
        <v>0.45460538143464974</v>
      </c>
      <c r="S54" s="7">
        <f t="shared" si="1"/>
        <v>0.43914665423175564</v>
      </c>
      <c r="T54" s="7">
        <f t="shared" si="1"/>
        <v>0.42530547891210091</v>
      </c>
      <c r="U54" s="7">
        <f>U9/U8</f>
        <v>0.38397589689226136</v>
      </c>
      <c r="V54" s="7">
        <f>V9/V8</f>
        <v>0.38064133016627077</v>
      </c>
    </row>
    <row r="55" spans="1:22" customFormat="1" ht="18" customHeight="1">
      <c r="A55" s="36" t="s">
        <v>84</v>
      </c>
      <c r="B55" s="7">
        <f t="shared" ref="B55:T55" si="2">B10/B8</f>
        <v>0.17992267329466999</v>
      </c>
      <c r="C55" s="7">
        <f t="shared" si="2"/>
        <v>0.21603291082944184</v>
      </c>
      <c r="D55" s="7">
        <f t="shared" si="2"/>
        <v>0.25269548832827382</v>
      </c>
      <c r="E55" s="7">
        <f t="shared" si="2"/>
        <v>0.24868977176669485</v>
      </c>
      <c r="F55" s="7">
        <f t="shared" si="2"/>
        <v>0.26611270162698136</v>
      </c>
      <c r="G55" s="7">
        <f t="shared" si="2"/>
        <v>6.4937442783033261E-2</v>
      </c>
      <c r="H55" s="7">
        <f t="shared" si="2"/>
        <v>6.9981393425677066E-2</v>
      </c>
      <c r="I55" s="7">
        <f t="shared" si="2"/>
        <v>6.9963931024260087E-2</v>
      </c>
      <c r="J55" s="7">
        <f t="shared" si="2"/>
        <v>6.8117080836852958E-2</v>
      </c>
      <c r="K55" s="7">
        <f t="shared" si="2"/>
        <v>6.660539808455064E-2</v>
      </c>
      <c r="L55" s="7">
        <f t="shared" si="2"/>
        <v>6.614472123368921E-2</v>
      </c>
      <c r="M55" s="7">
        <f t="shared" si="2"/>
        <v>6.8426150121065371E-2</v>
      </c>
      <c r="N55" s="7">
        <f t="shared" si="2"/>
        <v>7.2568136494571236E-2</v>
      </c>
      <c r="O55" s="7">
        <f t="shared" si="2"/>
        <v>7.5359815774323546E-2</v>
      </c>
      <c r="P55" s="7">
        <f t="shared" si="2"/>
        <v>7.919336821682639E-2</v>
      </c>
      <c r="Q55" s="7">
        <f t="shared" si="2"/>
        <v>8.2004139778400098E-2</v>
      </c>
      <c r="R55" s="7">
        <f t="shared" si="2"/>
        <v>8.1500569305447357E-2</v>
      </c>
      <c r="S55" s="7">
        <f t="shared" si="2"/>
        <v>8.3294474236418739E-2</v>
      </c>
      <c r="T55" s="7">
        <f t="shared" si="2"/>
        <v>7.917112450025339E-2</v>
      </c>
      <c r="U55" s="7">
        <f>U10/U8</f>
        <v>0.11181163867656084</v>
      </c>
      <c r="V55" s="7">
        <f>V10/V8</f>
        <v>0.11018138630965234</v>
      </c>
    </row>
    <row r="56" spans="1:22" customFormat="1" ht="18" customHeight="1">
      <c r="A56" s="36" t="s">
        <v>85</v>
      </c>
      <c r="B56" s="7">
        <f t="shared" ref="B56:T56" si="3">B11/B8</f>
        <v>0.30171223418945042</v>
      </c>
      <c r="C56" s="7">
        <f t="shared" si="3"/>
        <v>0.268289971091839</v>
      </c>
      <c r="D56" s="7">
        <f t="shared" si="3"/>
        <v>0.25520778812938344</v>
      </c>
      <c r="E56" s="7">
        <f t="shared" si="3"/>
        <v>0.25773457311918851</v>
      </c>
      <c r="F56" s="7">
        <f t="shared" si="3"/>
        <v>0.25773339850569094</v>
      </c>
      <c r="G56" s="7">
        <f t="shared" si="3"/>
        <v>0.23918217882209339</v>
      </c>
      <c r="H56" s="7">
        <f t="shared" si="3"/>
        <v>0.24111019226793468</v>
      </c>
      <c r="I56" s="7">
        <f t="shared" si="3"/>
        <v>0.24848065615890114</v>
      </c>
      <c r="J56" s="7">
        <f t="shared" si="3"/>
        <v>0.25508299774088988</v>
      </c>
      <c r="K56" s="7">
        <f t="shared" si="3"/>
        <v>0.2582954435522879</v>
      </c>
      <c r="L56" s="7">
        <f t="shared" si="3"/>
        <v>0.26102016607354683</v>
      </c>
      <c r="M56" s="7">
        <f t="shared" si="3"/>
        <v>0.27351089588377725</v>
      </c>
      <c r="N56" s="7">
        <f t="shared" si="3"/>
        <v>0.31370485264790604</v>
      </c>
      <c r="O56" s="7">
        <f t="shared" si="3"/>
        <v>0.31807714450201496</v>
      </c>
      <c r="P56" s="7">
        <f t="shared" si="3"/>
        <v>0.32641542712681521</v>
      </c>
      <c r="Q56" s="7">
        <f t="shared" si="3"/>
        <v>0.3306952392548399</v>
      </c>
      <c r="R56" s="7">
        <f t="shared" si="3"/>
        <v>0.33487145682267633</v>
      </c>
      <c r="S56" s="7">
        <f t="shared" si="3"/>
        <v>0.3404056889717883</v>
      </c>
      <c r="T56" s="7">
        <f t="shared" si="3"/>
        <v>0.34861197139478572</v>
      </c>
      <c r="U56" s="7">
        <f>U11/U8</f>
        <v>0.35323327567929474</v>
      </c>
      <c r="V56" s="7">
        <f>V11/V8</f>
        <v>0.35651047290002158</v>
      </c>
    </row>
    <row r="57" spans="1:22" customFormat="1" ht="18" customHeight="1">
      <c r="A57" s="36" t="s">
        <v>86</v>
      </c>
      <c r="B57" s="7">
        <f t="shared" ref="B57:T57" si="4">B12/B8</f>
        <v>4.5567522783761388E-3</v>
      </c>
      <c r="C57" s="7">
        <f t="shared" si="4"/>
        <v>4.3362241494329552E-3</v>
      </c>
      <c r="D57" s="7">
        <f t="shared" si="4"/>
        <v>3.977808018423532E-3</v>
      </c>
      <c r="E57" s="7">
        <f t="shared" si="4"/>
        <v>3.4657650042265427E-3</v>
      </c>
      <c r="F57" s="7">
        <f t="shared" si="4"/>
        <v>2.9327560924516443E-3</v>
      </c>
      <c r="G57" s="7">
        <f t="shared" si="4"/>
        <v>2.1971315227342081E-3</v>
      </c>
      <c r="H57" s="7">
        <f t="shared" si="4"/>
        <v>2.0157122183171389E-3</v>
      </c>
      <c r="I57" s="7">
        <f t="shared" si="4"/>
        <v>2.1246108997480112E-3</v>
      </c>
      <c r="J57" s="7">
        <f t="shared" si="4"/>
        <v>2.2099990177782145E-3</v>
      </c>
      <c r="K57" s="7">
        <f t="shared" si="4"/>
        <v>2.4184966624746056E-3</v>
      </c>
      <c r="L57" s="7">
        <f t="shared" si="4"/>
        <v>2.0877817319098456E-3</v>
      </c>
      <c r="M57" s="7">
        <f t="shared" si="4"/>
        <v>2.2760290556900725E-3</v>
      </c>
      <c r="N57" s="7">
        <f t="shared" si="4"/>
        <v>2.3820075337912697E-3</v>
      </c>
      <c r="O57" s="7">
        <f t="shared" si="4"/>
        <v>2.6482440990213013E-3</v>
      </c>
      <c r="P57" s="7">
        <f t="shared" si="4"/>
        <v>3.4099594332412252E-3</v>
      </c>
      <c r="Q57" s="7">
        <f t="shared" si="4"/>
        <v>3.7745038353829293E-3</v>
      </c>
      <c r="R57" s="7">
        <f t="shared" si="4"/>
        <v>3.5956133517109127E-3</v>
      </c>
      <c r="S57" s="7">
        <f t="shared" si="4"/>
        <v>4.2550711121473539E-3</v>
      </c>
      <c r="T57" s="7">
        <f t="shared" si="4"/>
        <v>4.4484486739118194E-3</v>
      </c>
      <c r="U57" s="7">
        <f>U12/U8</f>
        <v>4.0729788539864975E-3</v>
      </c>
      <c r="V57" s="7">
        <f>V12/V8</f>
        <v>4.6426257827683007E-3</v>
      </c>
    </row>
    <row r="58" spans="1:22" customFormat="1" ht="18" customHeight="1">
      <c r="A58" s="36" t="s">
        <v>87</v>
      </c>
      <c r="B58" s="7">
        <f t="shared" ref="B58:T58" si="5">B13/B8</f>
        <v>9.9420049710024858E-3</v>
      </c>
      <c r="C58" s="7">
        <f t="shared" si="5"/>
        <v>9.5619301756726706E-3</v>
      </c>
      <c r="D58" s="7">
        <f t="shared" si="5"/>
        <v>9.7351617292996961E-3</v>
      </c>
      <c r="E58" s="7">
        <f t="shared" si="5"/>
        <v>8.8757396449704144E-3</v>
      </c>
      <c r="F58" s="7">
        <f t="shared" si="5"/>
        <v>8.6586132253334263E-3</v>
      </c>
      <c r="G58" s="7">
        <f t="shared" si="5"/>
        <v>9.7650289899298137E-3</v>
      </c>
      <c r="H58" s="7">
        <f t="shared" si="5"/>
        <v>8.6313830886913384E-3</v>
      </c>
      <c r="I58" s="7">
        <f t="shared" si="5"/>
        <v>8.9925391570729787E-3</v>
      </c>
      <c r="J58" s="7">
        <f t="shared" si="5"/>
        <v>8.8891071603968176E-3</v>
      </c>
      <c r="K58" s="7">
        <f t="shared" si="5"/>
        <v>9.819096449646899E-3</v>
      </c>
      <c r="L58" s="7">
        <f t="shared" si="5"/>
        <v>9.584816132858838E-3</v>
      </c>
      <c r="M58" s="7">
        <f t="shared" si="5"/>
        <v>1.036319612590799E-2</v>
      </c>
      <c r="N58" s="7">
        <f t="shared" si="5"/>
        <v>1.1799246620873033E-2</v>
      </c>
      <c r="O58" s="7">
        <f t="shared" si="5"/>
        <v>1.1629245826137018E-2</v>
      </c>
      <c r="P58" s="7">
        <f t="shared" si="5"/>
        <v>1.1346933976130284E-2</v>
      </c>
      <c r="Q58" s="7">
        <f t="shared" si="5"/>
        <v>1.1627906976744186E-2</v>
      </c>
      <c r="R58" s="7">
        <f t="shared" si="5"/>
        <v>1.2105231617426739E-2</v>
      </c>
      <c r="S58" s="7">
        <f t="shared" si="5"/>
        <v>1.2590347400326416E-2</v>
      </c>
      <c r="T58" s="7">
        <f t="shared" si="5"/>
        <v>1.3683202883045217E-2</v>
      </c>
      <c r="U58" s="7">
        <f>U13/U8</f>
        <v>1.3613792333872677E-2</v>
      </c>
      <c r="V58" s="7">
        <f>V13/V8</f>
        <v>1.4197797451954222E-2</v>
      </c>
    </row>
    <row r="59" spans="1:22" customFormat="1" ht="18" customHeight="1">
      <c r="A59" s="36" t="s">
        <v>88</v>
      </c>
      <c r="B59" s="37">
        <f t="shared" ref="B59:T59" si="6">B14/B8</f>
        <v>0.1748135874067937</v>
      </c>
      <c r="C59" s="37">
        <f t="shared" si="6"/>
        <v>0.19735379141649989</v>
      </c>
      <c r="D59" s="37">
        <f t="shared" si="6"/>
        <v>0.21846540353815555</v>
      </c>
      <c r="E59" s="37">
        <f t="shared" si="6"/>
        <v>0.1959425190194421</v>
      </c>
      <c r="F59" s="37">
        <f t="shared" si="6"/>
        <v>0.17882829411353957</v>
      </c>
      <c r="G59" s="37">
        <f t="shared" si="6"/>
        <v>0.16295392126945377</v>
      </c>
      <c r="H59" s="37">
        <f t="shared" si="6"/>
        <v>0.15334918337812695</v>
      </c>
      <c r="I59" s="37">
        <f t="shared" si="6"/>
        <v>0.14462176985028904</v>
      </c>
      <c r="J59" s="37">
        <f t="shared" si="6"/>
        <v>0.13466260681661918</v>
      </c>
      <c r="K59" s="37">
        <f t="shared" si="6"/>
        <v>0.12518138724968558</v>
      </c>
      <c r="L59" s="37">
        <f t="shared" si="6"/>
        <v>0.11539739027283512</v>
      </c>
      <c r="M59" s="37">
        <f t="shared" si="6"/>
        <v>0.10891041162227603</v>
      </c>
      <c r="N59" s="37">
        <f t="shared" si="6"/>
        <v>0.10946155550631509</v>
      </c>
      <c r="O59" s="37">
        <f t="shared" si="6"/>
        <v>9.8157743235463446E-2</v>
      </c>
      <c r="P59" s="37">
        <f t="shared" si="6"/>
        <v>8.8482568052207652E-2</v>
      </c>
      <c r="Q59" s="37">
        <f t="shared" si="6"/>
        <v>8.6509192743211977E-2</v>
      </c>
      <c r="R59" s="37">
        <f t="shared" si="6"/>
        <v>8.7373404446575181E-2</v>
      </c>
      <c r="S59" s="37">
        <f t="shared" si="6"/>
        <v>9.1979482396829099E-2</v>
      </c>
      <c r="T59" s="37">
        <f t="shared" si="6"/>
        <v>9.8091108733599872E-2</v>
      </c>
      <c r="U59" s="7">
        <f>U14/U8</f>
        <v>9.9257936729342189E-2</v>
      </c>
      <c r="V59" s="7">
        <f>V14/V8</f>
        <v>9.7225221334484996E-2</v>
      </c>
    </row>
    <row r="60" spans="1:22" customFormat="1" ht="18" customHeight="1">
      <c r="A60" s="36" t="s">
        <v>89</v>
      </c>
      <c r="B60" s="37">
        <f t="shared" ref="B60:T60" si="7">B15/B8</f>
        <v>1.8779342723004695E-2</v>
      </c>
      <c r="C60" s="37">
        <f t="shared" si="7"/>
        <v>1.5899488547920837E-2</v>
      </c>
      <c r="D60" s="37">
        <f t="shared" si="7"/>
        <v>1.2875536480686695E-2</v>
      </c>
      <c r="E60" s="37">
        <f t="shared" si="7"/>
        <v>1.1073541842772611E-2</v>
      </c>
      <c r="F60" s="37">
        <f t="shared" si="7"/>
        <v>1.2778437259967879E-2</v>
      </c>
      <c r="G60" s="37">
        <f t="shared" si="7"/>
        <v>1.1290814769606347E-2</v>
      </c>
      <c r="H60" s="37">
        <f t="shared" si="7"/>
        <v>1.0595410378333678E-2</v>
      </c>
      <c r="I60" s="37">
        <f t="shared" si="7"/>
        <v>1.2352388952023322E-2</v>
      </c>
      <c r="J60" s="37">
        <f t="shared" si="7"/>
        <v>1.3259994106669285E-2</v>
      </c>
      <c r="K60" s="37">
        <f t="shared" si="7"/>
        <v>1.4365870175099158E-2</v>
      </c>
      <c r="L60" s="37">
        <f t="shared" si="7"/>
        <v>1.395017793594306E-2</v>
      </c>
      <c r="M60" s="37">
        <f t="shared" si="7"/>
        <v>1.6513317191283294E-2</v>
      </c>
      <c r="N60" s="37">
        <f t="shared" si="7"/>
        <v>1.9720806558830045E-2</v>
      </c>
      <c r="O60" s="37">
        <f t="shared" si="7"/>
        <v>2.1013241220495107E-2</v>
      </c>
      <c r="P60" s="37">
        <f t="shared" si="7"/>
        <v>2.1694397083896762E-2</v>
      </c>
      <c r="Q60" s="37">
        <f t="shared" si="7"/>
        <v>2.3255813953488372E-2</v>
      </c>
      <c r="R60" s="37">
        <f t="shared" si="7"/>
        <v>2.5948343021513755E-2</v>
      </c>
      <c r="S60" s="37">
        <f t="shared" si="7"/>
        <v>2.8328281650734435E-2</v>
      </c>
      <c r="T60" s="37">
        <f t="shared" si="7"/>
        <v>3.0519736471648178E-2</v>
      </c>
      <c r="U60" s="7">
        <f>U15/U8</f>
        <v>3.3699715449422532E-2</v>
      </c>
      <c r="V60" s="7">
        <f>V15/V8</f>
        <v>3.6385229971928307E-2</v>
      </c>
    </row>
    <row r="61" spans="1:22" customFormat="1" ht="18" customHeight="1">
      <c r="A61" s="36" t="s">
        <v>90</v>
      </c>
      <c r="B61" s="37">
        <f t="shared" ref="B61:T61" si="8">B16/B8</f>
        <v>3.3140016570008283E-3</v>
      </c>
      <c r="C61" s="37">
        <f t="shared" si="8"/>
        <v>2.2237046920169003E-3</v>
      </c>
      <c r="D61" s="37">
        <f t="shared" si="8"/>
        <v>1.2561499005547996E-3</v>
      </c>
      <c r="E61" s="37">
        <f t="shared" si="8"/>
        <v>1.0143702451394759E-3</v>
      </c>
      <c r="F61" s="37">
        <f t="shared" si="8"/>
        <v>2.0948257803226031E-4</v>
      </c>
      <c r="G61" s="37">
        <f t="shared" si="8"/>
        <v>1.8309429356118401E-4</v>
      </c>
      <c r="H61" s="37">
        <f t="shared" si="8"/>
        <v>5.1684928674798427E-5</v>
      </c>
      <c r="I61" s="37">
        <f t="shared" si="8"/>
        <v>0</v>
      </c>
      <c r="J61" s="37">
        <f t="shared" si="8"/>
        <v>0</v>
      </c>
      <c r="K61" s="37">
        <f t="shared" si="8"/>
        <v>4.8369933249492114E-5</v>
      </c>
      <c r="L61" s="37">
        <f t="shared" si="8"/>
        <v>4.7449584816132857E-5</v>
      </c>
      <c r="M61" s="37">
        <f t="shared" si="8"/>
        <v>0</v>
      </c>
      <c r="N61" s="37">
        <f t="shared" si="8"/>
        <v>0</v>
      </c>
      <c r="O61" s="37">
        <f t="shared" si="8"/>
        <v>0</v>
      </c>
      <c r="P61" s="37">
        <f t="shared" si="8"/>
        <v>0</v>
      </c>
      <c r="Q61" s="37">
        <f t="shared" si="8"/>
        <v>0</v>
      </c>
      <c r="R61" s="37">
        <f t="shared" si="8"/>
        <v>0</v>
      </c>
      <c r="S61" s="37">
        <f t="shared" si="8"/>
        <v>0</v>
      </c>
      <c r="T61" s="37">
        <f t="shared" si="8"/>
        <v>1.1261895376991947E-4</v>
      </c>
      <c r="U61" s="7">
        <f>U16/U8</f>
        <v>2.7897115438263681E-4</v>
      </c>
      <c r="V61" s="7">
        <f>V16/V8</f>
        <v>2.1593608291945585E-4</v>
      </c>
    </row>
    <row r="62" spans="1:22" customFormat="1" ht="18" customHeight="1">
      <c r="A62" s="30" t="s">
        <v>93</v>
      </c>
      <c r="B62" s="55">
        <f t="shared" ref="B62:T62" si="9">B17/B8</f>
        <v>0</v>
      </c>
      <c r="C62" s="55">
        <f t="shared" si="9"/>
        <v>0</v>
      </c>
      <c r="D62" s="55">
        <f t="shared" si="9"/>
        <v>0</v>
      </c>
      <c r="E62" s="55">
        <f t="shared" si="9"/>
        <v>0</v>
      </c>
      <c r="F62" s="55">
        <f t="shared" si="9"/>
        <v>0</v>
      </c>
      <c r="G62" s="55">
        <f t="shared" si="9"/>
        <v>0</v>
      </c>
      <c r="H62" s="55">
        <f t="shared" si="9"/>
        <v>0</v>
      </c>
      <c r="I62" s="55">
        <f t="shared" si="9"/>
        <v>0</v>
      </c>
      <c r="J62" s="55">
        <f t="shared" si="9"/>
        <v>0</v>
      </c>
      <c r="K62" s="55">
        <f t="shared" si="9"/>
        <v>4.8369933249492114E-5</v>
      </c>
      <c r="L62" s="55">
        <f t="shared" si="9"/>
        <v>4.7449584816132857E-5</v>
      </c>
      <c r="M62" s="55">
        <f t="shared" si="9"/>
        <v>0</v>
      </c>
      <c r="N62" s="55">
        <f t="shared" si="9"/>
        <v>0</v>
      </c>
      <c r="O62" s="55">
        <f t="shared" si="9"/>
        <v>0</v>
      </c>
      <c r="P62" s="55">
        <f t="shared" si="9"/>
        <v>0</v>
      </c>
      <c r="Q62" s="55">
        <f t="shared" si="9"/>
        <v>0</v>
      </c>
      <c r="R62" s="55">
        <f t="shared" si="9"/>
        <v>0</v>
      </c>
      <c r="S62" s="55">
        <f t="shared" si="9"/>
        <v>0</v>
      </c>
      <c r="T62" s="55">
        <f t="shared" si="9"/>
        <v>5.6309476884959736E-5</v>
      </c>
      <c r="U62" s="98">
        <f>U17/U8</f>
        <v>5.579423087652737E-5</v>
      </c>
      <c r="V62" s="98">
        <f>V17/V8</f>
        <v>0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80" t="s">
        <v>48</v>
      </c>
      <c r="B66" s="81">
        <v>2002</v>
      </c>
      <c r="C66" s="81">
        <v>2003</v>
      </c>
      <c r="D66" s="81">
        <v>2004</v>
      </c>
      <c r="E66" s="81">
        <v>2005</v>
      </c>
      <c r="F66" s="81">
        <v>2006</v>
      </c>
      <c r="G66" s="81">
        <v>2007</v>
      </c>
      <c r="H66" s="81">
        <v>2008</v>
      </c>
      <c r="I66" s="81">
        <v>2009</v>
      </c>
      <c r="J66" s="81">
        <v>2010</v>
      </c>
      <c r="K66" s="81">
        <v>2011</v>
      </c>
      <c r="L66" s="81">
        <v>2012</v>
      </c>
      <c r="M66" s="81">
        <v>2013</v>
      </c>
      <c r="N66" s="81">
        <v>2014</v>
      </c>
      <c r="O66" s="81">
        <v>2015</v>
      </c>
      <c r="P66" s="81">
        <v>2016</v>
      </c>
      <c r="Q66" s="81">
        <v>2017</v>
      </c>
      <c r="R66" s="81">
        <v>2018</v>
      </c>
      <c r="S66" s="81">
        <v>2019</v>
      </c>
      <c r="T66" s="81">
        <v>2020</v>
      </c>
      <c r="U66" s="81">
        <v>2021</v>
      </c>
      <c r="V66" s="81">
        <v>2022</v>
      </c>
    </row>
    <row r="67" spans="1:22" customFormat="1" ht="18" customHeight="1">
      <c r="A67" s="56" t="s">
        <v>82</v>
      </c>
      <c r="B67" s="52">
        <f t="shared" ref="B67:T67" si="10">SUM(B68:B76)</f>
        <v>1</v>
      </c>
      <c r="C67" s="52">
        <f t="shared" si="10"/>
        <v>0.99999999999999989</v>
      </c>
      <c r="D67" s="52">
        <f t="shared" si="10"/>
        <v>1</v>
      </c>
      <c r="E67" s="52">
        <f t="shared" si="10"/>
        <v>1</v>
      </c>
      <c r="F67" s="52">
        <f t="shared" si="10"/>
        <v>1.0000000000000002</v>
      </c>
      <c r="G67" s="52">
        <f t="shared" si="10"/>
        <v>1</v>
      </c>
      <c r="H67" s="52">
        <f t="shared" si="10"/>
        <v>1</v>
      </c>
      <c r="I67" s="52">
        <f t="shared" si="10"/>
        <v>1</v>
      </c>
      <c r="J67" s="52">
        <f t="shared" si="10"/>
        <v>1</v>
      </c>
      <c r="K67" s="52">
        <f t="shared" si="10"/>
        <v>0.99999999999999989</v>
      </c>
      <c r="L67" s="52">
        <f t="shared" si="10"/>
        <v>0.99999999999999989</v>
      </c>
      <c r="M67" s="52">
        <f t="shared" si="10"/>
        <v>1</v>
      </c>
      <c r="N67" s="52">
        <f t="shared" si="10"/>
        <v>1</v>
      </c>
      <c r="O67" s="52">
        <f t="shared" si="10"/>
        <v>0.99999999999999989</v>
      </c>
      <c r="P67" s="52">
        <f t="shared" si="10"/>
        <v>1.0000000000000002</v>
      </c>
      <c r="Q67" s="52">
        <f t="shared" si="10"/>
        <v>1</v>
      </c>
      <c r="R67" s="52">
        <f t="shared" si="10"/>
        <v>0.99999999999999989</v>
      </c>
      <c r="S67" s="52">
        <f t="shared" si="10"/>
        <v>0.99999999999999989</v>
      </c>
      <c r="T67" s="52">
        <f t="shared" si="10"/>
        <v>1.0000000000000002</v>
      </c>
      <c r="U67" s="52">
        <f>SUM(U68:U76)</f>
        <v>1</v>
      </c>
      <c r="V67" s="52">
        <f>SUM(V68:V76)</f>
        <v>0.99999999999999989</v>
      </c>
    </row>
    <row r="68" spans="1:22" customFormat="1" ht="18" customHeight="1">
      <c r="A68" s="36" t="s">
        <v>83</v>
      </c>
      <c r="B68" s="7">
        <f t="shared" ref="B68:T68" si="11">B23/B22</f>
        <v>0.25886774723984024</v>
      </c>
      <c r="C68" s="7">
        <f t="shared" si="11"/>
        <v>0.24869565217391304</v>
      </c>
      <c r="D68" s="7">
        <f t="shared" si="11"/>
        <v>0.22374858863379751</v>
      </c>
      <c r="E68" s="7">
        <f t="shared" si="11"/>
        <v>0.25454267827149185</v>
      </c>
      <c r="F68" s="7">
        <f t="shared" si="11"/>
        <v>0.25641670860593863</v>
      </c>
      <c r="G68" s="7">
        <f t="shared" si="11"/>
        <v>0.49143492769744163</v>
      </c>
      <c r="H68" s="7">
        <f t="shared" si="11"/>
        <v>0.50142153146322976</v>
      </c>
      <c r="I68" s="7">
        <f t="shared" si="11"/>
        <v>0.49777979157227004</v>
      </c>
      <c r="J68" s="7">
        <f t="shared" si="11"/>
        <v>0.50420091324200911</v>
      </c>
      <c r="K68" s="7">
        <f t="shared" si="11"/>
        <v>0.51253633720930236</v>
      </c>
      <c r="L68" s="7">
        <f t="shared" si="11"/>
        <v>0.52123759277474735</v>
      </c>
      <c r="M68" s="7">
        <f t="shared" si="11"/>
        <v>0.50681148748159055</v>
      </c>
      <c r="N68" s="7">
        <f t="shared" si="11"/>
        <v>0.45308681330358092</v>
      </c>
      <c r="O68" s="7">
        <f t="shared" si="11"/>
        <v>0.45559759626085022</v>
      </c>
      <c r="P68" s="7">
        <f t="shared" si="11"/>
        <v>0.45146572373674004</v>
      </c>
      <c r="Q68" s="7">
        <f t="shared" si="11"/>
        <v>0.44627609108159394</v>
      </c>
      <c r="R68" s="7">
        <f t="shared" si="11"/>
        <v>0.43895314873232855</v>
      </c>
      <c r="S68" s="7">
        <f t="shared" si="11"/>
        <v>0.42248895934775221</v>
      </c>
      <c r="T68" s="7">
        <f t="shared" si="11"/>
        <v>0.40910085320498796</v>
      </c>
      <c r="U68" s="7">
        <f>U23/U22</f>
        <v>0.36868197003987496</v>
      </c>
      <c r="V68" s="7">
        <f>V23/V22</f>
        <v>0.36438556227832253</v>
      </c>
    </row>
    <row r="69" spans="1:22" customFormat="1" ht="18" customHeight="1">
      <c r="A69" s="36" t="s">
        <v>84</v>
      </c>
      <c r="B69" s="7">
        <f t="shared" ref="B69:T69" si="12">B24/B22</f>
        <v>0.18792576932111815</v>
      </c>
      <c r="C69" s="7">
        <f t="shared" si="12"/>
        <v>0.22434782608695653</v>
      </c>
      <c r="D69" s="7">
        <f t="shared" si="12"/>
        <v>0.25573955589010161</v>
      </c>
      <c r="E69" s="7">
        <f t="shared" si="12"/>
        <v>0.2502672163689113</v>
      </c>
      <c r="F69" s="7">
        <f t="shared" si="12"/>
        <v>0.26207851031706092</v>
      </c>
      <c r="G69" s="7">
        <f t="shared" si="12"/>
        <v>6.3181312569521697E-2</v>
      </c>
      <c r="H69" s="7">
        <f t="shared" si="12"/>
        <v>6.6906747536012126E-2</v>
      </c>
      <c r="I69" s="7">
        <f t="shared" si="12"/>
        <v>6.4884458541005885E-2</v>
      </c>
      <c r="J69" s="7">
        <f t="shared" si="12"/>
        <v>6.3287671232876708E-2</v>
      </c>
      <c r="K69" s="7">
        <f t="shared" si="12"/>
        <v>6.0773982558139532E-2</v>
      </c>
      <c r="L69" s="7">
        <f t="shared" si="12"/>
        <v>5.9644102655816864E-2</v>
      </c>
      <c r="M69" s="7">
        <f t="shared" si="12"/>
        <v>6.2223858615611194E-2</v>
      </c>
      <c r="N69" s="7">
        <f t="shared" si="12"/>
        <v>6.5030283710551487E-2</v>
      </c>
      <c r="O69" s="7">
        <f t="shared" si="12"/>
        <v>6.8328511017137772E-2</v>
      </c>
      <c r="P69" s="7">
        <f t="shared" si="12"/>
        <v>7.0719744496406986E-2</v>
      </c>
      <c r="Q69" s="7">
        <f t="shared" si="12"/>
        <v>7.2106261859582549E-2</v>
      </c>
      <c r="R69" s="7">
        <f t="shared" si="12"/>
        <v>7.197102465241266E-2</v>
      </c>
      <c r="S69" s="7">
        <f t="shared" si="12"/>
        <v>7.3151398482618049E-2</v>
      </c>
      <c r="T69" s="7">
        <f t="shared" si="12"/>
        <v>6.9240866331218551E-2</v>
      </c>
      <c r="U69" s="7">
        <f>U24/U22</f>
        <v>9.990300678952474E-2</v>
      </c>
      <c r="V69" s="7">
        <f>V24/V22</f>
        <v>0.10056332151053619</v>
      </c>
    </row>
    <row r="70" spans="1:22" customFormat="1" ht="18" customHeight="1">
      <c r="A70" s="36" t="s">
        <v>85</v>
      </c>
      <c r="B70" s="7">
        <f t="shared" ref="B70:T70" si="13">B25/B22</f>
        <v>0.38571764153159505</v>
      </c>
      <c r="C70" s="7">
        <f t="shared" si="13"/>
        <v>0.33719806763285026</v>
      </c>
      <c r="D70" s="7">
        <f t="shared" si="13"/>
        <v>0.31445238991343621</v>
      </c>
      <c r="E70" s="7">
        <f t="shared" si="13"/>
        <v>0.3114979386165827</v>
      </c>
      <c r="F70" s="7">
        <f t="shared" si="13"/>
        <v>0.30938600905888275</v>
      </c>
      <c r="G70" s="7">
        <f t="shared" si="13"/>
        <v>0.28431590656284761</v>
      </c>
      <c r="H70" s="7">
        <f t="shared" si="13"/>
        <v>0.28032600454890066</v>
      </c>
      <c r="I70" s="7">
        <f t="shared" si="13"/>
        <v>0.28917082011780698</v>
      </c>
      <c r="J70" s="7">
        <f t="shared" si="13"/>
        <v>0.29141552511415525</v>
      </c>
      <c r="K70" s="7">
        <f t="shared" si="13"/>
        <v>0.29396802325581395</v>
      </c>
      <c r="L70" s="7">
        <f t="shared" si="13"/>
        <v>0.29374944111597961</v>
      </c>
      <c r="M70" s="7">
        <f t="shared" si="13"/>
        <v>0.30642488954344627</v>
      </c>
      <c r="N70" s="7">
        <f t="shared" si="13"/>
        <v>0.35065349059611095</v>
      </c>
      <c r="O70" s="7">
        <f t="shared" si="13"/>
        <v>0.35366125083463162</v>
      </c>
      <c r="P70" s="7">
        <f t="shared" si="13"/>
        <v>0.3601003764115433</v>
      </c>
      <c r="Q70" s="7">
        <f t="shared" si="13"/>
        <v>0.36302182163187857</v>
      </c>
      <c r="R70" s="7">
        <f t="shared" si="13"/>
        <v>0.36791681271176541</v>
      </c>
      <c r="S70" s="7">
        <f t="shared" si="13"/>
        <v>0.37345713962178689</v>
      </c>
      <c r="T70" s="7">
        <f t="shared" si="13"/>
        <v>0.38262962152701818</v>
      </c>
      <c r="U70" s="7">
        <f>U25/U22</f>
        <v>0.38441642418364047</v>
      </c>
      <c r="V70" s="7">
        <f>V25/V22</f>
        <v>0.38639682870853326</v>
      </c>
    </row>
    <row r="71" spans="1:22" customFormat="1" ht="18" customHeight="1">
      <c r="A71" s="36" t="s">
        <v>86</v>
      </c>
      <c r="B71" s="7">
        <f t="shared" ref="B71:T71" si="14">B26/B22</f>
        <v>2.8188865398167725E-3</v>
      </c>
      <c r="C71" s="7">
        <f t="shared" si="14"/>
        <v>2.8985507246376812E-3</v>
      </c>
      <c r="D71" s="7">
        <f t="shared" si="14"/>
        <v>2.6345502446368085E-3</v>
      </c>
      <c r="E71" s="7">
        <f t="shared" si="14"/>
        <v>1.8323408153916628E-3</v>
      </c>
      <c r="F71" s="7">
        <f t="shared" si="14"/>
        <v>1.5098137896326119E-3</v>
      </c>
      <c r="G71" s="7">
        <f t="shared" si="14"/>
        <v>1.4460511679644048E-3</v>
      </c>
      <c r="H71" s="7">
        <f t="shared" si="14"/>
        <v>1.4215314632297195E-3</v>
      </c>
      <c r="I71" s="7">
        <f t="shared" si="14"/>
        <v>1.6311735387403716E-3</v>
      </c>
      <c r="J71" s="7">
        <f t="shared" si="14"/>
        <v>1.7351598173515981E-3</v>
      </c>
      <c r="K71" s="7">
        <f t="shared" si="14"/>
        <v>1.6351744186046512E-3</v>
      </c>
      <c r="L71" s="7">
        <f t="shared" si="14"/>
        <v>1.5201645354556022E-3</v>
      </c>
      <c r="M71" s="7">
        <f t="shared" si="14"/>
        <v>1.6568483063328424E-3</v>
      </c>
      <c r="N71" s="7">
        <f t="shared" si="14"/>
        <v>1.7001381362235681E-3</v>
      </c>
      <c r="O71" s="7">
        <f t="shared" si="14"/>
        <v>2.0031159581571333E-3</v>
      </c>
      <c r="P71" s="7">
        <f t="shared" si="14"/>
        <v>2.509410288582183E-3</v>
      </c>
      <c r="Q71" s="7">
        <f t="shared" si="14"/>
        <v>2.6091081593927895E-3</v>
      </c>
      <c r="R71" s="7">
        <f t="shared" si="14"/>
        <v>2.9209019745297347E-3</v>
      </c>
      <c r="S71" s="7">
        <f t="shared" si="14"/>
        <v>3.9633110632997393E-3</v>
      </c>
      <c r="T71" s="7">
        <f t="shared" si="14"/>
        <v>4.5941807044410417E-3</v>
      </c>
      <c r="U71" s="7">
        <f>U26/U22</f>
        <v>3.9874986528720766E-3</v>
      </c>
      <c r="V71" s="7">
        <f>V26/V22</f>
        <v>4.0684331316503232E-3</v>
      </c>
    </row>
    <row r="72" spans="1:22" customFormat="1" ht="18" customHeight="1">
      <c r="A72" s="36" t="s">
        <v>87</v>
      </c>
      <c r="B72" s="7">
        <f t="shared" ref="B72:T72" si="15">B27/B22</f>
        <v>5.4028658679821468E-3</v>
      </c>
      <c r="C72" s="7">
        <f t="shared" si="15"/>
        <v>5.6038647342995171E-3</v>
      </c>
      <c r="D72" s="7">
        <f t="shared" si="15"/>
        <v>6.962739932254422E-3</v>
      </c>
      <c r="E72" s="7">
        <f t="shared" si="15"/>
        <v>5.3443273782256837E-3</v>
      </c>
      <c r="F72" s="7">
        <f t="shared" si="15"/>
        <v>5.6618017111222949E-3</v>
      </c>
      <c r="G72" s="7">
        <f t="shared" si="15"/>
        <v>6.2291434927697438E-3</v>
      </c>
      <c r="H72" s="7">
        <f t="shared" si="15"/>
        <v>4.9279757391963606E-3</v>
      </c>
      <c r="I72" s="7">
        <f t="shared" si="15"/>
        <v>6.1622111463525151E-3</v>
      </c>
      <c r="J72" s="7">
        <f t="shared" si="15"/>
        <v>5.8447488584474887E-3</v>
      </c>
      <c r="K72" s="7">
        <f t="shared" si="15"/>
        <v>6.6315406976744182E-3</v>
      </c>
      <c r="L72" s="7">
        <f t="shared" si="15"/>
        <v>6.6171868013949744E-3</v>
      </c>
      <c r="M72" s="7">
        <f t="shared" si="15"/>
        <v>7.7319587628865982E-3</v>
      </c>
      <c r="N72" s="7">
        <f t="shared" si="15"/>
        <v>8.6069493146318145E-3</v>
      </c>
      <c r="O72" s="7">
        <f t="shared" si="15"/>
        <v>9.0140218117070996E-3</v>
      </c>
      <c r="P72" s="7">
        <f t="shared" si="15"/>
        <v>8.5548078019847158E-3</v>
      </c>
      <c r="Q72" s="7">
        <f t="shared" si="15"/>
        <v>9.1318785578747633E-3</v>
      </c>
      <c r="R72" s="7">
        <f t="shared" si="15"/>
        <v>8.9963780815515825E-3</v>
      </c>
      <c r="S72" s="7">
        <f t="shared" si="15"/>
        <v>9.3987090929679544E-3</v>
      </c>
      <c r="T72" s="7">
        <f t="shared" si="15"/>
        <v>1.0063443447823233E-2</v>
      </c>
      <c r="U72" s="7">
        <f>U27/U22</f>
        <v>1.0777023386140748E-2</v>
      </c>
      <c r="V72" s="7">
        <f>V27/V22</f>
        <v>1.1475067807218861E-2</v>
      </c>
    </row>
    <row r="73" spans="1:22" customFormat="1" ht="18" customHeight="1">
      <c r="A73" s="36" t="s">
        <v>88</v>
      </c>
      <c r="B73" s="37">
        <f t="shared" ref="B73:T73" si="16">B28/B22</f>
        <v>0.13718581160441626</v>
      </c>
      <c r="C73" s="37">
        <f t="shared" si="16"/>
        <v>0.16347826086956521</v>
      </c>
      <c r="D73" s="37">
        <f t="shared" si="16"/>
        <v>0.18310124200225819</v>
      </c>
      <c r="E73" s="37">
        <f t="shared" si="16"/>
        <v>0.16521606352114826</v>
      </c>
      <c r="F73" s="37">
        <f t="shared" si="16"/>
        <v>0.15060392551585305</v>
      </c>
      <c r="G73" s="37">
        <f t="shared" si="16"/>
        <v>0.14071190211345941</v>
      </c>
      <c r="H73" s="37">
        <f t="shared" si="16"/>
        <v>0.13371872630780895</v>
      </c>
      <c r="I73" s="37">
        <f t="shared" si="16"/>
        <v>0.12677843226098776</v>
      </c>
      <c r="J73" s="37">
        <f t="shared" si="16"/>
        <v>0.11899543378995434</v>
      </c>
      <c r="K73" s="37">
        <f t="shared" si="16"/>
        <v>0.1081031976744186</v>
      </c>
      <c r="L73" s="37">
        <f t="shared" si="16"/>
        <v>9.9526066350710901E-2</v>
      </c>
      <c r="M73" s="37">
        <f t="shared" si="16"/>
        <v>9.5084683357879229E-2</v>
      </c>
      <c r="N73" s="37">
        <f t="shared" si="16"/>
        <v>9.7332908298799273E-2</v>
      </c>
      <c r="O73" s="37">
        <f t="shared" si="16"/>
        <v>8.5911417760961492E-2</v>
      </c>
      <c r="P73" s="37">
        <f t="shared" si="16"/>
        <v>7.9160488194365233E-2</v>
      </c>
      <c r="Q73" s="37">
        <f t="shared" si="16"/>
        <v>7.720588235294118E-2</v>
      </c>
      <c r="R73" s="37">
        <f t="shared" si="16"/>
        <v>7.6878139969622616E-2</v>
      </c>
      <c r="S73" s="37">
        <f t="shared" si="16"/>
        <v>8.1870682821877483E-2</v>
      </c>
      <c r="T73" s="37">
        <f t="shared" si="16"/>
        <v>8.5648654561365126E-2</v>
      </c>
      <c r="U73" s="7">
        <f>U28/U22</f>
        <v>8.8479362000215542E-2</v>
      </c>
      <c r="V73" s="7">
        <f>V28/V22</f>
        <v>8.6271646150636344E-2</v>
      </c>
    </row>
    <row r="74" spans="1:22" customFormat="1" ht="18" customHeight="1">
      <c r="A74" s="36" t="s">
        <v>89</v>
      </c>
      <c r="B74" s="37">
        <f t="shared" ref="B74:T74" si="17">B29/B22</f>
        <v>1.9262391355414611E-2</v>
      </c>
      <c r="C74" s="37">
        <f t="shared" si="17"/>
        <v>1.5845410628019325E-2</v>
      </c>
      <c r="D74" s="37">
        <f t="shared" si="17"/>
        <v>1.2608204742190441E-2</v>
      </c>
      <c r="E74" s="37">
        <f t="shared" si="17"/>
        <v>1.0688654756451367E-2</v>
      </c>
      <c r="F74" s="37">
        <f t="shared" si="17"/>
        <v>1.4217413185707095E-2</v>
      </c>
      <c r="G74" s="37">
        <f t="shared" si="17"/>
        <v>1.256952169076752E-2</v>
      </c>
      <c r="H74" s="37">
        <f t="shared" si="17"/>
        <v>1.1182714177407127E-2</v>
      </c>
      <c r="I74" s="37">
        <f t="shared" si="17"/>
        <v>1.359311282283643E-2</v>
      </c>
      <c r="J74" s="37">
        <f t="shared" si="17"/>
        <v>1.452054794520548E-2</v>
      </c>
      <c r="K74" s="37">
        <f t="shared" si="17"/>
        <v>1.6260901162790699E-2</v>
      </c>
      <c r="L74" s="37">
        <f t="shared" si="17"/>
        <v>1.7616024322632567E-2</v>
      </c>
      <c r="M74" s="37">
        <f t="shared" si="17"/>
        <v>2.0066273932253315E-2</v>
      </c>
      <c r="N74" s="37">
        <f t="shared" si="17"/>
        <v>2.3589416640102008E-2</v>
      </c>
      <c r="O74" s="37">
        <f t="shared" si="17"/>
        <v>2.548408635655464E-2</v>
      </c>
      <c r="P74" s="37">
        <f t="shared" si="17"/>
        <v>2.7489449070377554E-2</v>
      </c>
      <c r="Q74" s="37">
        <f t="shared" si="17"/>
        <v>2.9648956356736242E-2</v>
      </c>
      <c r="R74" s="37">
        <f t="shared" si="17"/>
        <v>3.2363593877789462E-2</v>
      </c>
      <c r="S74" s="37">
        <f t="shared" si="17"/>
        <v>3.5669799569697659E-2</v>
      </c>
      <c r="T74" s="37">
        <f t="shared" si="17"/>
        <v>3.8612994968278275E-2</v>
      </c>
      <c r="U74" s="7">
        <f>U29/U22</f>
        <v>4.3431404246147214E-2</v>
      </c>
      <c r="V74" s="7">
        <f>V29/V22</f>
        <v>4.652618401836011E-2</v>
      </c>
    </row>
    <row r="75" spans="1:22" customFormat="1" ht="18" customHeight="1">
      <c r="A75" s="36" t="s">
        <v>90</v>
      </c>
      <c r="B75" s="37">
        <f t="shared" ref="B75:T75" si="18">B30/B22</f>
        <v>2.8188865398167725E-3</v>
      </c>
      <c r="C75" s="37">
        <f t="shared" si="18"/>
        <v>1.9323671497584541E-3</v>
      </c>
      <c r="D75" s="37">
        <f t="shared" si="18"/>
        <v>7.5272864132480243E-4</v>
      </c>
      <c r="E75" s="37">
        <f t="shared" si="18"/>
        <v>6.1078027179722091E-4</v>
      </c>
      <c r="F75" s="37">
        <f t="shared" si="18"/>
        <v>1.2581781580271766E-4</v>
      </c>
      <c r="G75" s="37">
        <f t="shared" si="18"/>
        <v>1.1123470522803115E-4</v>
      </c>
      <c r="H75" s="37">
        <f t="shared" si="18"/>
        <v>9.4768764215314631E-5</v>
      </c>
      <c r="I75" s="37">
        <f t="shared" si="18"/>
        <v>0</v>
      </c>
      <c r="J75" s="37">
        <f t="shared" si="18"/>
        <v>0</v>
      </c>
      <c r="K75" s="37">
        <f t="shared" si="18"/>
        <v>9.0843023255813952E-5</v>
      </c>
      <c r="L75" s="37">
        <f t="shared" si="18"/>
        <v>8.9421443262094249E-5</v>
      </c>
      <c r="M75" s="37">
        <f t="shared" si="18"/>
        <v>0</v>
      </c>
      <c r="N75" s="37">
        <f t="shared" si="18"/>
        <v>0</v>
      </c>
      <c r="O75" s="37">
        <f t="shared" si="18"/>
        <v>0</v>
      </c>
      <c r="P75" s="37">
        <f t="shared" si="18"/>
        <v>0</v>
      </c>
      <c r="Q75" s="37">
        <f t="shared" si="18"/>
        <v>0</v>
      </c>
      <c r="R75" s="37">
        <f t="shared" si="18"/>
        <v>0</v>
      </c>
      <c r="S75" s="37">
        <f t="shared" si="18"/>
        <v>0</v>
      </c>
      <c r="T75" s="37">
        <f t="shared" si="18"/>
        <v>1.0938525486764385E-4</v>
      </c>
      <c r="U75" s="7">
        <f>U30/U22</f>
        <v>3.2331070158422246E-4</v>
      </c>
      <c r="V75" s="7">
        <f>V30/V22</f>
        <v>3.1295639474233255E-4</v>
      </c>
    </row>
    <row r="76" spans="1:22" customFormat="1" ht="18" customHeight="1">
      <c r="A76" s="30" t="s">
        <v>93</v>
      </c>
      <c r="B76" s="55">
        <f t="shared" ref="B76:T76" si="19">B31/B22</f>
        <v>0</v>
      </c>
      <c r="C76" s="55">
        <f t="shared" si="19"/>
        <v>0</v>
      </c>
      <c r="D76" s="55">
        <f t="shared" si="19"/>
        <v>0</v>
      </c>
      <c r="E76" s="55">
        <f t="shared" si="19"/>
        <v>0</v>
      </c>
      <c r="F76" s="55">
        <f t="shared" si="19"/>
        <v>0</v>
      </c>
      <c r="G76" s="55">
        <f t="shared" si="19"/>
        <v>0</v>
      </c>
      <c r="H76" s="55">
        <f t="shared" si="19"/>
        <v>0</v>
      </c>
      <c r="I76" s="55">
        <f t="shared" si="19"/>
        <v>0</v>
      </c>
      <c r="J76" s="55">
        <f t="shared" si="19"/>
        <v>0</v>
      </c>
      <c r="K76" s="55">
        <f t="shared" si="19"/>
        <v>0</v>
      </c>
      <c r="L76" s="55">
        <f t="shared" si="19"/>
        <v>0</v>
      </c>
      <c r="M76" s="55">
        <f t="shared" si="19"/>
        <v>0</v>
      </c>
      <c r="N76" s="55">
        <f t="shared" si="19"/>
        <v>0</v>
      </c>
      <c r="O76" s="55">
        <f t="shared" si="19"/>
        <v>0</v>
      </c>
      <c r="P76" s="55">
        <f t="shared" si="19"/>
        <v>0</v>
      </c>
      <c r="Q76" s="55">
        <f t="shared" si="19"/>
        <v>0</v>
      </c>
      <c r="R76" s="55">
        <f t="shared" si="19"/>
        <v>0</v>
      </c>
      <c r="S76" s="55">
        <f t="shared" si="19"/>
        <v>0</v>
      </c>
      <c r="T76" s="55">
        <f t="shared" si="19"/>
        <v>0</v>
      </c>
      <c r="U76" s="98">
        <f>U31/U22</f>
        <v>0</v>
      </c>
      <c r="V76" s="98">
        <f>V31/V22</f>
        <v>0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80" t="s">
        <v>49</v>
      </c>
      <c r="B80" s="81">
        <v>2002</v>
      </c>
      <c r="C80" s="81">
        <v>2003</v>
      </c>
      <c r="D80" s="81">
        <v>2004</v>
      </c>
      <c r="E80" s="81">
        <v>2005</v>
      </c>
      <c r="F80" s="81">
        <v>2006</v>
      </c>
      <c r="G80" s="81">
        <v>2007</v>
      </c>
      <c r="H80" s="81">
        <v>2008</v>
      </c>
      <c r="I80" s="81">
        <v>2009</v>
      </c>
      <c r="J80" s="81">
        <v>2010</v>
      </c>
      <c r="K80" s="81">
        <v>2011</v>
      </c>
      <c r="L80" s="81">
        <v>2012</v>
      </c>
      <c r="M80" s="81">
        <v>2013</v>
      </c>
      <c r="N80" s="81">
        <v>2014</v>
      </c>
      <c r="O80" s="81">
        <v>2015</v>
      </c>
      <c r="P80" s="81">
        <v>2016</v>
      </c>
      <c r="Q80" s="81">
        <v>2017</v>
      </c>
      <c r="R80" s="81">
        <v>2018</v>
      </c>
      <c r="S80" s="81">
        <v>2019</v>
      </c>
      <c r="T80" s="81">
        <v>2020</v>
      </c>
      <c r="U80" s="81">
        <v>2021</v>
      </c>
      <c r="V80" s="81">
        <v>2022</v>
      </c>
    </row>
    <row r="81" spans="1:22" customFormat="1" ht="18" customHeight="1">
      <c r="A81" s="56" t="s">
        <v>82</v>
      </c>
      <c r="B81" s="52">
        <f t="shared" ref="B81:T81" si="20">SUM(B82:B90)</f>
        <v>0.99999999999999989</v>
      </c>
      <c r="C81" s="52">
        <f t="shared" si="20"/>
        <v>1</v>
      </c>
      <c r="D81" s="52">
        <f t="shared" si="20"/>
        <v>1</v>
      </c>
      <c r="E81" s="52">
        <f t="shared" si="20"/>
        <v>0.99999999999999989</v>
      </c>
      <c r="F81" s="52">
        <f t="shared" si="20"/>
        <v>1</v>
      </c>
      <c r="G81" s="52">
        <f t="shared" si="20"/>
        <v>0.99999999999999989</v>
      </c>
      <c r="H81" s="52">
        <f t="shared" si="20"/>
        <v>1</v>
      </c>
      <c r="I81" s="52">
        <f t="shared" si="20"/>
        <v>1</v>
      </c>
      <c r="J81" s="52">
        <f t="shared" si="20"/>
        <v>1.0000000000000002</v>
      </c>
      <c r="K81" s="52">
        <f t="shared" si="20"/>
        <v>1</v>
      </c>
      <c r="L81" s="52">
        <f t="shared" si="20"/>
        <v>0.99999999999999989</v>
      </c>
      <c r="M81" s="52">
        <f t="shared" si="20"/>
        <v>1</v>
      </c>
      <c r="N81" s="52">
        <f t="shared" si="20"/>
        <v>0.99999999999999989</v>
      </c>
      <c r="O81" s="52">
        <f t="shared" si="20"/>
        <v>0.99999999999999989</v>
      </c>
      <c r="P81" s="52">
        <f t="shared" si="20"/>
        <v>1</v>
      </c>
      <c r="Q81" s="52">
        <f t="shared" si="20"/>
        <v>0.99999999999999989</v>
      </c>
      <c r="R81" s="52">
        <f t="shared" si="20"/>
        <v>0.99999999999999989</v>
      </c>
      <c r="S81" s="52">
        <f t="shared" si="20"/>
        <v>1</v>
      </c>
      <c r="T81" s="52">
        <f t="shared" si="20"/>
        <v>1</v>
      </c>
      <c r="U81" s="52">
        <f>SUM(U82:U90)</f>
        <v>1</v>
      </c>
      <c r="V81" s="52">
        <f>SUM(V82:V90)</f>
        <v>1.0000000000000002</v>
      </c>
    </row>
    <row r="82" spans="1:22" customFormat="1" ht="18" customHeight="1">
      <c r="A82" s="36" t="s">
        <v>83</v>
      </c>
      <c r="B82" s="7">
        <f t="shared" ref="B82:T82" si="21">B37/B36</f>
        <v>0.37554438860971523</v>
      </c>
      <c r="C82" s="7">
        <f t="shared" si="21"/>
        <v>0.33726106310552501</v>
      </c>
      <c r="D82" s="7">
        <f t="shared" si="21"/>
        <v>0.27341354092946452</v>
      </c>
      <c r="E82" s="7">
        <f t="shared" si="21"/>
        <v>0.2963453891308464</v>
      </c>
      <c r="F82" s="7">
        <f t="shared" si="21"/>
        <v>0.29311156441236469</v>
      </c>
      <c r="G82" s="7">
        <f t="shared" si="21"/>
        <v>0.53144016227180524</v>
      </c>
      <c r="H82" s="7">
        <f t="shared" si="21"/>
        <v>0.52967257844474758</v>
      </c>
      <c r="I82" s="7">
        <f t="shared" si="21"/>
        <v>0.53226857887874834</v>
      </c>
      <c r="J82" s="7">
        <f t="shared" si="21"/>
        <v>0.53357416064598384</v>
      </c>
      <c r="K82" s="7">
        <f t="shared" si="21"/>
        <v>0.53538175046554937</v>
      </c>
      <c r="L82" s="7">
        <f t="shared" si="21"/>
        <v>0.54357056207035992</v>
      </c>
      <c r="M82" s="7">
        <f t="shared" si="21"/>
        <v>0.53464132434089517</v>
      </c>
      <c r="N82" s="7">
        <f t="shared" si="21"/>
        <v>0.48917949311422287</v>
      </c>
      <c r="O82" s="7">
        <f t="shared" si="21"/>
        <v>0.49188931297709926</v>
      </c>
      <c r="P82" s="7">
        <f t="shared" si="21"/>
        <v>0.48859500121329774</v>
      </c>
      <c r="Q82" s="7">
        <f t="shared" si="21"/>
        <v>0.47885914435826871</v>
      </c>
      <c r="R82" s="7">
        <f t="shared" si="21"/>
        <v>0.47108759842519687</v>
      </c>
      <c r="S82" s="7">
        <f t="shared" si="21"/>
        <v>0.4568168168168168</v>
      </c>
      <c r="T82" s="7">
        <f t="shared" si="21"/>
        <v>0.44249738888244167</v>
      </c>
      <c r="U82" s="7">
        <f>U37/U36</f>
        <v>0.40039333641832486</v>
      </c>
      <c r="V82" s="7">
        <f>V37/V36</f>
        <v>0.3980756321324681</v>
      </c>
    </row>
    <row r="83" spans="1:22" customFormat="1" ht="18" customHeight="1">
      <c r="A83" s="36" t="s">
        <v>84</v>
      </c>
      <c r="B83" s="7">
        <f t="shared" ref="B83:T83" si="22">B38/B36</f>
        <v>0.16850921273031827</v>
      </c>
      <c r="C83" s="7">
        <f t="shared" si="22"/>
        <v>0.20476564545692591</v>
      </c>
      <c r="D83" s="7">
        <f t="shared" si="22"/>
        <v>0.24887945270110876</v>
      </c>
      <c r="E83" s="7">
        <f t="shared" si="22"/>
        <v>0.24673357318689643</v>
      </c>
      <c r="F83" s="7">
        <f t="shared" si="22"/>
        <v>0.27114388827867564</v>
      </c>
      <c r="G83" s="7">
        <f t="shared" si="22"/>
        <v>6.707234617985125E-2</v>
      </c>
      <c r="H83" s="7">
        <f t="shared" si="22"/>
        <v>7.3669849931787171E-2</v>
      </c>
      <c r="I83" s="7">
        <f t="shared" si="22"/>
        <v>7.6053889613211648E-2</v>
      </c>
      <c r="J83" s="7">
        <f t="shared" si="22"/>
        <v>7.373565660858479E-2</v>
      </c>
      <c r="K83" s="7">
        <f t="shared" si="22"/>
        <v>7.3246430788330236E-2</v>
      </c>
      <c r="L83" s="7">
        <f t="shared" si="22"/>
        <v>7.3493732308936507E-2</v>
      </c>
      <c r="M83" s="7">
        <f t="shared" si="22"/>
        <v>7.5311669732270589E-2</v>
      </c>
      <c r="N83" s="7">
        <f t="shared" si="22"/>
        <v>8.0777687767619483E-2</v>
      </c>
      <c r="O83" s="7">
        <f t="shared" si="22"/>
        <v>8.2895992366412208E-2</v>
      </c>
      <c r="P83" s="7">
        <f t="shared" si="22"/>
        <v>8.8206745935452566E-2</v>
      </c>
      <c r="Q83" s="7">
        <f t="shared" si="22"/>
        <v>9.2444333249937449E-2</v>
      </c>
      <c r="R83" s="7">
        <f t="shared" si="22"/>
        <v>9.1535433070866146E-2</v>
      </c>
      <c r="S83" s="7">
        <f t="shared" si="22"/>
        <v>9.4054054054054051E-2</v>
      </c>
      <c r="T83" s="7">
        <f t="shared" si="22"/>
        <v>8.9706394336776143E-2</v>
      </c>
      <c r="U83" s="7">
        <f>U38/U36</f>
        <v>0.12459509486348913</v>
      </c>
      <c r="V83" s="7">
        <f>V38/V36</f>
        <v>0.12049675542626986</v>
      </c>
    </row>
    <row r="84" spans="1:22" customFormat="1" ht="18" customHeight="1">
      <c r="A84" s="36" t="s">
        <v>85</v>
      </c>
      <c r="B84" s="7">
        <f t="shared" ref="B84:T84" si="23">B39/B36</f>
        <v>0.18190954773869347</v>
      </c>
      <c r="C84" s="7">
        <f t="shared" si="23"/>
        <v>0.17491489918826919</v>
      </c>
      <c r="D84" s="7">
        <f t="shared" si="23"/>
        <v>0.1809389006841236</v>
      </c>
      <c r="E84" s="7">
        <f t="shared" si="23"/>
        <v>0.19106229880704412</v>
      </c>
      <c r="F84" s="7">
        <f t="shared" si="23"/>
        <v>0.19331554997646319</v>
      </c>
      <c r="G84" s="7">
        <f t="shared" si="23"/>
        <v>0.18431372549019609</v>
      </c>
      <c r="H84" s="7">
        <f t="shared" si="23"/>
        <v>0.19406548431105047</v>
      </c>
      <c r="I84" s="7">
        <f t="shared" si="23"/>
        <v>0.19969578444154715</v>
      </c>
      <c r="J84" s="7">
        <f t="shared" si="23"/>
        <v>0.2128134296642584</v>
      </c>
      <c r="K84" s="7">
        <f t="shared" si="23"/>
        <v>0.21767018415063108</v>
      </c>
      <c r="L84" s="7">
        <f t="shared" si="23"/>
        <v>0.22401940962393854</v>
      </c>
      <c r="M84" s="7">
        <f t="shared" si="23"/>
        <v>0.23697118332311465</v>
      </c>
      <c r="N84" s="7">
        <f t="shared" si="23"/>
        <v>0.27346371947691239</v>
      </c>
      <c r="O84" s="7">
        <f t="shared" si="23"/>
        <v>0.27993797709923662</v>
      </c>
      <c r="P84" s="7">
        <f t="shared" si="23"/>
        <v>0.29058480951225429</v>
      </c>
      <c r="Q84" s="7">
        <f t="shared" si="23"/>
        <v>0.29659744808606453</v>
      </c>
      <c r="R84" s="7">
        <f t="shared" si="23"/>
        <v>0.30007381889763779</v>
      </c>
      <c r="S84" s="7">
        <f t="shared" si="23"/>
        <v>0.30534534534534535</v>
      </c>
      <c r="T84" s="7">
        <f t="shared" si="23"/>
        <v>0.31252175931298598</v>
      </c>
      <c r="U84" s="7">
        <f>U39/U36</f>
        <v>0.31975937066173066</v>
      </c>
      <c r="V84" s="7">
        <f>V39/V36</f>
        <v>0.32445737301409711</v>
      </c>
    </row>
    <row r="85" spans="1:22" customFormat="1" ht="18" customHeight="1">
      <c r="A85" s="36" t="s">
        <v>86</v>
      </c>
      <c r="B85" s="7">
        <f t="shared" ref="B85:T85" si="24">B40/B36</f>
        <v>7.0351758793969852E-3</v>
      </c>
      <c r="C85" s="7">
        <f t="shared" si="24"/>
        <v>6.2843676355066776E-3</v>
      </c>
      <c r="D85" s="7">
        <f t="shared" si="24"/>
        <v>5.661712668082095E-3</v>
      </c>
      <c r="E85" s="7">
        <f t="shared" si="24"/>
        <v>5.4913842075364518E-3</v>
      </c>
      <c r="F85" s="7">
        <f t="shared" si="24"/>
        <v>4.7073591715047856E-3</v>
      </c>
      <c r="G85" s="7">
        <f t="shared" si="24"/>
        <v>3.110209601081812E-3</v>
      </c>
      <c r="H85" s="7">
        <f t="shared" si="24"/>
        <v>2.7285129604365621E-3</v>
      </c>
      <c r="I85" s="7">
        <f t="shared" si="24"/>
        <v>2.7162103433289874E-3</v>
      </c>
      <c r="J85" s="7">
        <f t="shared" si="24"/>
        <v>2.7624309392265192E-3</v>
      </c>
      <c r="K85" s="7">
        <f t="shared" si="24"/>
        <v>3.3105731429753774E-3</v>
      </c>
      <c r="L85" s="7">
        <f t="shared" si="24"/>
        <v>2.7294783663566516E-3</v>
      </c>
      <c r="M85" s="7">
        <f t="shared" si="24"/>
        <v>2.9634171265072551E-3</v>
      </c>
      <c r="N85" s="7">
        <f t="shared" si="24"/>
        <v>3.1246383520425877E-3</v>
      </c>
      <c r="O85" s="7">
        <f t="shared" si="24"/>
        <v>3.3396946564885495E-3</v>
      </c>
      <c r="P85" s="7">
        <f t="shared" si="24"/>
        <v>4.3678718757583111E-3</v>
      </c>
      <c r="Q85" s="7">
        <f t="shared" si="24"/>
        <v>5.0037528146109579E-3</v>
      </c>
      <c r="R85" s="7">
        <f t="shared" si="24"/>
        <v>4.3061023622047246E-3</v>
      </c>
      <c r="S85" s="7">
        <f t="shared" si="24"/>
        <v>4.5645645645645645E-3</v>
      </c>
      <c r="T85" s="7">
        <f t="shared" si="24"/>
        <v>4.293837762562377E-3</v>
      </c>
      <c r="U85" s="7">
        <f>U40/U36</f>
        <v>4.1647385469689956E-3</v>
      </c>
      <c r="V85" s="7">
        <f>V40/V36</f>
        <v>5.2584470798836425E-3</v>
      </c>
    </row>
    <row r="86" spans="1:22" customFormat="1" ht="18" customHeight="1">
      <c r="A86" s="36" t="s">
        <v>87</v>
      </c>
      <c r="B86" s="7">
        <f t="shared" ref="B86:T86" si="25">B41/B36</f>
        <v>1.6415410385259632E-2</v>
      </c>
      <c r="C86" s="7">
        <f t="shared" si="25"/>
        <v>1.4925373134328358E-2</v>
      </c>
      <c r="D86" s="7">
        <f t="shared" si="25"/>
        <v>1.3210662892191555E-2</v>
      </c>
      <c r="E86" s="7">
        <f t="shared" si="25"/>
        <v>1.3255065328536262E-2</v>
      </c>
      <c r="F86" s="7">
        <f t="shared" si="25"/>
        <v>1.2396045818295936E-2</v>
      </c>
      <c r="G86" s="7">
        <f t="shared" si="25"/>
        <v>1.4063556457065585E-2</v>
      </c>
      <c r="H86" s="7">
        <f t="shared" si="25"/>
        <v>1.307412460209186E-2</v>
      </c>
      <c r="I86" s="7">
        <f t="shared" si="25"/>
        <v>1.2385919165580182E-2</v>
      </c>
      <c r="J86" s="7">
        <f t="shared" si="25"/>
        <v>1.2430939226519336E-2</v>
      </c>
      <c r="K86" s="7">
        <f t="shared" si="25"/>
        <v>1.3449203393337472E-2</v>
      </c>
      <c r="L86" s="7">
        <f t="shared" si="25"/>
        <v>1.293974929235746E-2</v>
      </c>
      <c r="M86" s="7">
        <f t="shared" si="25"/>
        <v>1.3284283670549764E-2</v>
      </c>
      <c r="N86" s="7">
        <f t="shared" si="25"/>
        <v>1.5276009721097095E-2</v>
      </c>
      <c r="O86" s="7">
        <f t="shared" si="25"/>
        <v>1.4432251908396946E-2</v>
      </c>
      <c r="P86" s="7">
        <f t="shared" si="25"/>
        <v>1.4316913370541131E-2</v>
      </c>
      <c r="Q86" s="7">
        <f t="shared" si="25"/>
        <v>1.4260695521641231E-2</v>
      </c>
      <c r="R86" s="7">
        <f t="shared" si="25"/>
        <v>1.5378937007874016E-2</v>
      </c>
      <c r="S86" s="7">
        <f t="shared" si="25"/>
        <v>1.5975975975975977E-2</v>
      </c>
      <c r="T86" s="7">
        <f t="shared" si="25"/>
        <v>1.7523500058024836E-2</v>
      </c>
      <c r="U86" s="7">
        <f>U41/U36</f>
        <v>1.6658954187875982E-2</v>
      </c>
      <c r="V86" s="7">
        <f>V41/V36</f>
        <v>1.7117923472812709E-2</v>
      </c>
    </row>
    <row r="87" spans="1:22" customFormat="1" ht="18" customHeight="1">
      <c r="A87" s="36" t="s">
        <v>88</v>
      </c>
      <c r="B87" s="37">
        <f t="shared" ref="B87:T87" si="26">B42/B36</f>
        <v>0.22847571189279731</v>
      </c>
      <c r="C87" s="37">
        <f t="shared" si="26"/>
        <v>0.24325739722440429</v>
      </c>
      <c r="D87" s="37">
        <f t="shared" si="26"/>
        <v>0.26279782967681059</v>
      </c>
      <c r="E87" s="37">
        <f t="shared" si="26"/>
        <v>0.23404658208672599</v>
      </c>
      <c r="F87" s="37">
        <f t="shared" si="26"/>
        <v>0.21402793033108425</v>
      </c>
      <c r="G87" s="37">
        <f t="shared" si="26"/>
        <v>0.18999323867478027</v>
      </c>
      <c r="H87" s="37">
        <f t="shared" si="26"/>
        <v>0.17689859026830376</v>
      </c>
      <c r="I87" s="37">
        <f t="shared" si="26"/>
        <v>0.16601477618426771</v>
      </c>
      <c r="J87" s="37">
        <f t="shared" si="26"/>
        <v>0.15288992775180621</v>
      </c>
      <c r="K87" s="37">
        <f t="shared" si="26"/>
        <v>0.1446306641837368</v>
      </c>
      <c r="L87" s="37">
        <f t="shared" si="26"/>
        <v>0.13334007278608978</v>
      </c>
      <c r="M87" s="37">
        <f t="shared" si="26"/>
        <v>0.12425914571837318</v>
      </c>
      <c r="N87" s="37">
        <f t="shared" si="26"/>
        <v>0.12267098715426455</v>
      </c>
      <c r="O87" s="37">
        <f t="shared" si="26"/>
        <v>0.11128339694656489</v>
      </c>
      <c r="P87" s="37">
        <f t="shared" si="26"/>
        <v>9.8398446978888623E-2</v>
      </c>
      <c r="Q87" s="37">
        <f t="shared" si="26"/>
        <v>9.6322241681260939E-2</v>
      </c>
      <c r="R87" s="37">
        <f t="shared" si="26"/>
        <v>9.8425196850393706E-2</v>
      </c>
      <c r="S87" s="37">
        <f t="shared" si="26"/>
        <v>0.10270270270270271</v>
      </c>
      <c r="T87" s="37">
        <f t="shared" si="26"/>
        <v>0.11129163281884646</v>
      </c>
      <c r="U87" s="7">
        <f>U42/U36</f>
        <v>0.11082832022211939</v>
      </c>
      <c r="V87" s="7">
        <f>V42/V36</f>
        <v>0.10897292459163124</v>
      </c>
    </row>
    <row r="88" spans="1:22" customFormat="1" ht="18" customHeight="1">
      <c r="A88" s="36" t="s">
        <v>89</v>
      </c>
      <c r="B88" s="37">
        <f t="shared" ref="B88:T88" si="27">B43/B36</f>
        <v>1.8090452261306532E-2</v>
      </c>
      <c r="C88" s="37">
        <f t="shared" si="27"/>
        <v>1.5972767740246138E-2</v>
      </c>
      <c r="D88" s="37">
        <f t="shared" si="27"/>
        <v>1.3210662892191555E-2</v>
      </c>
      <c r="E88" s="37">
        <f t="shared" si="27"/>
        <v>1.1550842643438742E-2</v>
      </c>
      <c r="F88" s="37">
        <f t="shared" si="27"/>
        <v>1.09838380668445E-2</v>
      </c>
      <c r="G88" s="37">
        <f t="shared" si="27"/>
        <v>9.7363083164300201E-3</v>
      </c>
      <c r="H88" s="37">
        <f t="shared" si="27"/>
        <v>9.8908594815825378E-3</v>
      </c>
      <c r="I88" s="37">
        <f t="shared" si="27"/>
        <v>1.0864841373315949E-2</v>
      </c>
      <c r="J88" s="37">
        <f t="shared" si="27"/>
        <v>1.179345516362091E-2</v>
      </c>
      <c r="K88" s="37">
        <f t="shared" si="27"/>
        <v>1.2207738464721705E-2</v>
      </c>
      <c r="L88" s="37">
        <f t="shared" si="27"/>
        <v>9.8059037606146385E-3</v>
      </c>
      <c r="M88" s="37">
        <f t="shared" si="27"/>
        <v>1.2568976088289392E-2</v>
      </c>
      <c r="N88" s="37">
        <f t="shared" si="27"/>
        <v>1.5507464413840991E-2</v>
      </c>
      <c r="O88" s="37">
        <f t="shared" si="27"/>
        <v>1.6221374045801526E-2</v>
      </c>
      <c r="P88" s="37">
        <f t="shared" si="27"/>
        <v>1.5530211113807329E-2</v>
      </c>
      <c r="Q88" s="37">
        <f t="shared" si="27"/>
        <v>1.6512384288216161E-2</v>
      </c>
      <c r="R88" s="37">
        <f t="shared" si="27"/>
        <v>1.9192913385826772E-2</v>
      </c>
      <c r="S88" s="37">
        <f t="shared" si="27"/>
        <v>2.0540540540540539E-2</v>
      </c>
      <c r="T88" s="37">
        <f t="shared" si="27"/>
        <v>2.1933387489845652E-2</v>
      </c>
      <c r="U88" s="7">
        <f>U43/U36</f>
        <v>2.3253123553910227E-2</v>
      </c>
      <c r="V88" s="7">
        <f>V43/V36</f>
        <v>2.5509062430073844E-2</v>
      </c>
    </row>
    <row r="89" spans="1:22" customFormat="1" ht="18" customHeight="1">
      <c r="A89" s="36" t="s">
        <v>90</v>
      </c>
      <c r="B89" s="37">
        <f t="shared" ref="B89:T89" si="28">B44/B36</f>
        <v>4.0201005025125632E-3</v>
      </c>
      <c r="C89" s="37">
        <f t="shared" si="28"/>
        <v>2.618486514794449E-3</v>
      </c>
      <c r="D89" s="37">
        <f t="shared" si="28"/>
        <v>1.8872375560273649E-3</v>
      </c>
      <c r="E89" s="37">
        <f t="shared" si="28"/>
        <v>1.5148646089755728E-3</v>
      </c>
      <c r="F89" s="37">
        <f t="shared" si="28"/>
        <v>3.1382394476698575E-4</v>
      </c>
      <c r="G89" s="37">
        <f t="shared" si="28"/>
        <v>2.7045300878972278E-4</v>
      </c>
      <c r="H89" s="37">
        <f t="shared" si="28"/>
        <v>0</v>
      </c>
      <c r="I89" s="37">
        <f t="shared" si="28"/>
        <v>0</v>
      </c>
      <c r="J89" s="37">
        <f t="shared" si="28"/>
        <v>0</v>
      </c>
      <c r="K89" s="37">
        <f t="shared" si="28"/>
        <v>0</v>
      </c>
      <c r="L89" s="37">
        <f t="shared" si="28"/>
        <v>0</v>
      </c>
      <c r="M89" s="37">
        <f t="shared" si="28"/>
        <v>0</v>
      </c>
      <c r="N89" s="37">
        <f t="shared" si="28"/>
        <v>0</v>
      </c>
      <c r="O89" s="37">
        <f t="shared" si="28"/>
        <v>0</v>
      </c>
      <c r="P89" s="37">
        <f t="shared" si="28"/>
        <v>0</v>
      </c>
      <c r="Q89" s="37">
        <f t="shared" si="28"/>
        <v>0</v>
      </c>
      <c r="R89" s="37">
        <f t="shared" si="28"/>
        <v>0</v>
      </c>
      <c r="S89" s="37">
        <f t="shared" si="28"/>
        <v>0</v>
      </c>
      <c r="T89" s="37">
        <f t="shared" si="28"/>
        <v>1.1604966925844261E-4</v>
      </c>
      <c r="U89" s="7">
        <f>U44/U36</f>
        <v>2.3137436372049977E-4</v>
      </c>
      <c r="V89" s="7">
        <f>V44/V36</f>
        <v>1.1188185276348176E-4</v>
      </c>
    </row>
    <row r="90" spans="1:22" customFormat="1" ht="18" customHeight="1">
      <c r="A90" s="30" t="s">
        <v>93</v>
      </c>
      <c r="B90" s="55">
        <f t="shared" ref="B90:T90" si="29">B45/B36</f>
        <v>0</v>
      </c>
      <c r="C90" s="55">
        <f t="shared" si="29"/>
        <v>0</v>
      </c>
      <c r="D90" s="55">
        <f t="shared" si="29"/>
        <v>0</v>
      </c>
      <c r="E90" s="55">
        <f t="shared" si="29"/>
        <v>0</v>
      </c>
      <c r="F90" s="55">
        <f t="shared" si="29"/>
        <v>0</v>
      </c>
      <c r="G90" s="55">
        <f t="shared" si="29"/>
        <v>0</v>
      </c>
      <c r="H90" s="55">
        <f t="shared" si="29"/>
        <v>0</v>
      </c>
      <c r="I90" s="55">
        <f t="shared" si="29"/>
        <v>0</v>
      </c>
      <c r="J90" s="55">
        <f t="shared" si="29"/>
        <v>0</v>
      </c>
      <c r="K90" s="55">
        <f t="shared" si="29"/>
        <v>1.0345541071798055E-4</v>
      </c>
      <c r="L90" s="55">
        <f t="shared" si="29"/>
        <v>1.0109179134654265E-4</v>
      </c>
      <c r="M90" s="55">
        <f t="shared" si="29"/>
        <v>0</v>
      </c>
      <c r="N90" s="55">
        <f t="shared" si="29"/>
        <v>0</v>
      </c>
      <c r="O90" s="55">
        <f t="shared" si="29"/>
        <v>0</v>
      </c>
      <c r="P90" s="55">
        <f t="shared" si="29"/>
        <v>0</v>
      </c>
      <c r="Q90" s="55">
        <f t="shared" si="29"/>
        <v>0</v>
      </c>
      <c r="R90" s="55">
        <f t="shared" si="29"/>
        <v>0</v>
      </c>
      <c r="S90" s="55">
        <f t="shared" si="29"/>
        <v>0</v>
      </c>
      <c r="T90" s="55">
        <f t="shared" si="29"/>
        <v>1.1604966925844261E-4</v>
      </c>
      <c r="U90" s="98">
        <f>U45/U36</f>
        <v>1.1568718186024989E-4</v>
      </c>
      <c r="V90" s="98">
        <f>V45/V36</f>
        <v>0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2024-03-27T13:20:50Z</dcterms:modified>
  <cp:category/>
  <cp:contentStatus/>
</cp:coreProperties>
</file>