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s Ports/"/>
    </mc:Choice>
  </mc:AlternateContent>
  <xr:revisionPtr revIDLastSave="493" documentId="11_0E807AC2C4CC2C7C69DAC03A92C0188C647EA110" xr6:coauthVersionLast="47" xr6:coauthVersionMax="47" xr10:uidLastSave="{96E6743A-D8ED-4125-8F68-2B17E6A54264}"/>
  <bookViews>
    <workbookView xWindow="0" yWindow="460" windowWidth="28800" windowHeight="1666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W22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46" i="21"/>
  <c r="V71" i="21"/>
  <c r="V70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51" i="6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B63" i="16" s="1"/>
  <c r="C57" i="16"/>
  <c r="C63" i="16" s="1"/>
  <c r="D57" i="16"/>
  <c r="D63" i="16" s="1"/>
  <c r="E57" i="16"/>
  <c r="E63" i="16" s="1"/>
  <c r="F57" i="16"/>
  <c r="F63" i="16" s="1"/>
  <c r="G57" i="16"/>
  <c r="G63" i="16" s="1"/>
  <c r="H57" i="16"/>
  <c r="H63" i="16" s="1"/>
  <c r="I57" i="16"/>
  <c r="I63" i="16" s="1"/>
  <c r="J57" i="16"/>
  <c r="J63" i="16" s="1"/>
  <c r="K57" i="16"/>
  <c r="K63" i="16" s="1"/>
  <c r="L57" i="16"/>
  <c r="L63" i="16" s="1"/>
  <c r="M57" i="16"/>
  <c r="M63" i="16" s="1"/>
  <c r="N57" i="16"/>
  <c r="N63" i="16" s="1"/>
  <c r="O57" i="16"/>
  <c r="O63" i="16" s="1"/>
  <c r="P57" i="16"/>
  <c r="P63" i="16" s="1"/>
  <c r="Q57" i="16"/>
  <c r="Q63" i="16" s="1"/>
  <c r="R57" i="16"/>
  <c r="R63" i="16" s="1"/>
  <c r="S57" i="16"/>
  <c r="S63" i="16" s="1"/>
  <c r="T57" i="16"/>
  <c r="T63" i="16" s="1"/>
  <c r="U57" i="16"/>
  <c r="U63" i="16" s="1"/>
  <c r="V57" i="16"/>
  <c r="V63" i="16" s="1"/>
  <c r="W57" i="16"/>
  <c r="X57" i="16"/>
  <c r="X63" i="16" s="1"/>
  <c r="B58" i="16"/>
  <c r="B64" i="16" s="1"/>
  <c r="C58" i="16"/>
  <c r="C64" i="16" s="1"/>
  <c r="D58" i="16"/>
  <c r="D64" i="16" s="1"/>
  <c r="E58" i="16"/>
  <c r="E64" i="16" s="1"/>
  <c r="F58" i="16"/>
  <c r="F64" i="16" s="1"/>
  <c r="G58" i="16"/>
  <c r="G64" i="16" s="1"/>
  <c r="H58" i="16"/>
  <c r="H64" i="16" s="1"/>
  <c r="I58" i="16"/>
  <c r="I64" i="16" s="1"/>
  <c r="J58" i="16"/>
  <c r="J64" i="16" s="1"/>
  <c r="K58" i="16"/>
  <c r="K64" i="16" s="1"/>
  <c r="L58" i="16"/>
  <c r="L64" i="16" s="1"/>
  <c r="M58" i="16"/>
  <c r="M64" i="16" s="1"/>
  <c r="N58" i="16"/>
  <c r="N64" i="16" s="1"/>
  <c r="O58" i="16"/>
  <c r="O64" i="16" s="1"/>
  <c r="P58" i="16"/>
  <c r="P64" i="16" s="1"/>
  <c r="Q58" i="16"/>
  <c r="Q64" i="16" s="1"/>
  <c r="R58" i="16"/>
  <c r="R64" i="16" s="1"/>
  <c r="S58" i="16"/>
  <c r="S64" i="16" s="1"/>
  <c r="T58" i="16"/>
  <c r="T64" i="16" s="1"/>
  <c r="U58" i="16"/>
  <c r="U64" i="16" s="1"/>
  <c r="V58" i="16"/>
  <c r="V64" i="16" s="1"/>
  <c r="W58" i="16"/>
  <c r="X58" i="16"/>
  <c r="X64" i="16" s="1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2" i="15"/>
  <c r="Y63" i="15"/>
  <c r="Y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5" i="15"/>
  <c r="Y56" i="15"/>
  <c r="Y57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8" i="15"/>
  <c r="Y39" i="15"/>
  <c r="Y40" i="15"/>
  <c r="B33" i="15"/>
  <c r="B32" i="15"/>
  <c r="B31" i="15"/>
  <c r="B22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1" i="15"/>
  <c r="Y32" i="15"/>
  <c r="Y33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U70" i="21"/>
  <c r="U71" i="21" s="1"/>
  <c r="T70" i="21"/>
  <c r="T71" i="21" s="1"/>
  <c r="S70" i="21"/>
  <c r="S71" i="21" s="1"/>
  <c r="R70" i="21"/>
  <c r="R71" i="21" s="1"/>
  <c r="Q70" i="21"/>
  <c r="Q71" i="21" s="1"/>
  <c r="P70" i="21"/>
  <c r="P71" i="21" s="1"/>
  <c r="O70" i="21"/>
  <c r="O71" i="21" s="1"/>
  <c r="N70" i="21"/>
  <c r="N71" i="21" s="1"/>
  <c r="M70" i="21"/>
  <c r="M71" i="21" s="1"/>
  <c r="L70" i="21"/>
  <c r="L71" i="21" s="1"/>
  <c r="K70" i="21"/>
  <c r="K71" i="21" s="1"/>
  <c r="J70" i="21"/>
  <c r="J71" i="21" s="1"/>
  <c r="I70" i="21"/>
  <c r="I71" i="21" s="1"/>
  <c r="H70" i="21"/>
  <c r="H71" i="21" s="1"/>
  <c r="G70" i="21"/>
  <c r="G71" i="21" s="1"/>
  <c r="F70" i="21"/>
  <c r="F71" i="21" s="1"/>
  <c r="E70" i="21"/>
  <c r="E71" i="21" s="1"/>
  <c r="D70" i="21"/>
  <c r="D71" i="21" s="1"/>
  <c r="C70" i="21"/>
  <c r="C71" i="21" s="1"/>
  <c r="B70" i="21"/>
  <c r="B71" i="21" s="1"/>
  <c r="U46" i="21"/>
  <c r="U47" i="21" s="1"/>
  <c r="T46" i="21"/>
  <c r="T47" i="21" s="1"/>
  <c r="S46" i="21"/>
  <c r="S47" i="21" s="1"/>
  <c r="R46" i="21"/>
  <c r="R47" i="21" s="1"/>
  <c r="Q46" i="21"/>
  <c r="Q47" i="21" s="1"/>
  <c r="P46" i="21"/>
  <c r="P47" i="21" s="1"/>
  <c r="O46" i="21"/>
  <c r="O47" i="21" s="1"/>
  <c r="N46" i="21"/>
  <c r="N47" i="21" s="1"/>
  <c r="M46" i="21"/>
  <c r="M47" i="21" s="1"/>
  <c r="L46" i="21"/>
  <c r="L47" i="21" s="1"/>
  <c r="K46" i="21"/>
  <c r="K47" i="21" s="1"/>
  <c r="J46" i="21"/>
  <c r="J47" i="21" s="1"/>
  <c r="I46" i="21"/>
  <c r="I47" i="21" s="1"/>
  <c r="H46" i="21"/>
  <c r="H47" i="21" s="1"/>
  <c r="G46" i="21"/>
  <c r="G47" i="21" s="1"/>
  <c r="F46" i="21"/>
  <c r="F47" i="21" s="1"/>
  <c r="E46" i="21"/>
  <c r="E47" i="21" s="1"/>
  <c r="D46" i="21"/>
  <c r="D47" i="21" s="1"/>
  <c r="C46" i="21"/>
  <c r="C47" i="21" s="1"/>
  <c r="B46" i="21"/>
  <c r="B47" i="21" s="1"/>
  <c r="U22" i="21"/>
  <c r="U23" i="21" s="1"/>
  <c r="T22" i="21"/>
  <c r="T23" i="21" s="1"/>
  <c r="S22" i="21"/>
  <c r="S23" i="21" s="1"/>
  <c r="R22" i="21"/>
  <c r="R23" i="21" s="1"/>
  <c r="Q22" i="21"/>
  <c r="Q23" i="21" s="1"/>
  <c r="P22" i="21"/>
  <c r="P23" i="21" s="1"/>
  <c r="O22" i="21"/>
  <c r="O23" i="21" s="1"/>
  <c r="N22" i="21"/>
  <c r="N23" i="21" s="1"/>
  <c r="M22" i="21"/>
  <c r="M23" i="21" s="1"/>
  <c r="L22" i="21"/>
  <c r="L23" i="21" s="1"/>
  <c r="K22" i="21"/>
  <c r="K23" i="21" s="1"/>
  <c r="J22" i="21"/>
  <c r="J23" i="21" s="1"/>
  <c r="I22" i="21"/>
  <c r="I23" i="21" s="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U70" i="20"/>
  <c r="U71" i="20" s="1"/>
  <c r="T70" i="20"/>
  <c r="T71" i="20" s="1"/>
  <c r="S70" i="20"/>
  <c r="S71" i="20" s="1"/>
  <c r="R70" i="20"/>
  <c r="R71" i="20" s="1"/>
  <c r="Q70" i="20"/>
  <c r="Q71" i="20" s="1"/>
  <c r="P70" i="20"/>
  <c r="P71" i="20" s="1"/>
  <c r="O70" i="20"/>
  <c r="O71" i="20" s="1"/>
  <c r="N70" i="20"/>
  <c r="N71" i="20" s="1"/>
  <c r="M70" i="20"/>
  <c r="M71" i="20" s="1"/>
  <c r="L70" i="20"/>
  <c r="L71" i="20" s="1"/>
  <c r="K70" i="20"/>
  <c r="K71" i="20" s="1"/>
  <c r="J70" i="20"/>
  <c r="J71" i="20" s="1"/>
  <c r="I70" i="20"/>
  <c r="I71" i="20" s="1"/>
  <c r="H70" i="20"/>
  <c r="H71" i="20" s="1"/>
  <c r="G70" i="20"/>
  <c r="G71" i="20" s="1"/>
  <c r="F70" i="20"/>
  <c r="F71" i="20" s="1"/>
  <c r="E70" i="20"/>
  <c r="E71" i="20" s="1"/>
  <c r="D70" i="20"/>
  <c r="D71" i="20" s="1"/>
  <c r="C70" i="20"/>
  <c r="C71" i="20" s="1"/>
  <c r="B70" i="20"/>
  <c r="B71" i="20" s="1"/>
  <c r="U46" i="20"/>
  <c r="U47" i="20" s="1"/>
  <c r="T46" i="20"/>
  <c r="T47" i="20" s="1"/>
  <c r="S46" i="20"/>
  <c r="S47" i="20" s="1"/>
  <c r="R46" i="20"/>
  <c r="R47" i="20" s="1"/>
  <c r="Q46" i="20"/>
  <c r="Q47" i="20" s="1"/>
  <c r="P46" i="20"/>
  <c r="P47" i="20" s="1"/>
  <c r="O46" i="20"/>
  <c r="O47" i="20" s="1"/>
  <c r="N46" i="20"/>
  <c r="N47" i="20" s="1"/>
  <c r="M46" i="20"/>
  <c r="M47" i="20" s="1"/>
  <c r="L46" i="20"/>
  <c r="L47" i="20" s="1"/>
  <c r="K46" i="20"/>
  <c r="K47" i="20" s="1"/>
  <c r="J46" i="20"/>
  <c r="J47" i="20" s="1"/>
  <c r="I46" i="20"/>
  <c r="I47" i="20" s="1"/>
  <c r="H46" i="20"/>
  <c r="H47" i="20" s="1"/>
  <c r="G46" i="20"/>
  <c r="G47" i="20" s="1"/>
  <c r="F46" i="20"/>
  <c r="F47" i="20" s="1"/>
  <c r="E46" i="20"/>
  <c r="E47" i="20" s="1"/>
  <c r="D46" i="20"/>
  <c r="D47" i="20" s="1"/>
  <c r="C46" i="20"/>
  <c r="C47" i="20" s="1"/>
  <c r="B46" i="20"/>
  <c r="B47" i="20" s="1"/>
  <c r="U22" i="20"/>
  <c r="U23" i="20" s="1"/>
  <c r="T22" i="20"/>
  <c r="T23" i="20" s="1"/>
  <c r="S22" i="20"/>
  <c r="S23" i="20" s="1"/>
  <c r="R22" i="20"/>
  <c r="R23" i="20" s="1"/>
  <c r="Q22" i="20"/>
  <c r="Q23" i="20" s="1"/>
  <c r="P22" i="20"/>
  <c r="P23" i="20" s="1"/>
  <c r="O22" i="20"/>
  <c r="O23" i="20" s="1"/>
  <c r="N22" i="20"/>
  <c r="N23" i="20" s="1"/>
  <c r="M22" i="20"/>
  <c r="M23" i="20" s="1"/>
  <c r="L22" i="20"/>
  <c r="L23" i="20" s="1"/>
  <c r="K22" i="20"/>
  <c r="K23" i="20" s="1"/>
  <c r="J22" i="20"/>
  <c r="J23" i="20" s="1"/>
  <c r="I22" i="20"/>
  <c r="I23" i="20" s="1"/>
  <c r="H22" i="20"/>
  <c r="H23" i="20" s="1"/>
  <c r="G22" i="20"/>
  <c r="G23" i="20" s="1"/>
  <c r="F22" i="20"/>
  <c r="F23" i="20" s="1"/>
  <c r="E22" i="20"/>
  <c r="E23" i="20" s="1"/>
  <c r="D22" i="20"/>
  <c r="D23" i="20" s="1"/>
  <c r="C22" i="20"/>
  <c r="C23" i="20" s="1"/>
  <c r="B22" i="20"/>
  <c r="B23" i="20" s="1"/>
  <c r="T17" i="13"/>
  <c r="T16" i="13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W64" i="16"/>
  <c r="W63" i="16"/>
  <c r="W65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V47" i="21"/>
</calcChain>
</file>

<file path=xl/sharedStrings.xml><?xml version="1.0" encoding="utf-8"?>
<sst xmlns="http://schemas.openxmlformats.org/spreadsheetml/2006/main" count="677" uniqueCount="120">
  <si>
    <t>Els Ports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</si>
  <si>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</si>
  <si>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</si>
  <si>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</si>
  <si>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</si>
  <si>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</si>
  <si>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</si>
  <si>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</si>
  <si>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</si>
  <si>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</si>
  <si>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</si>
  <si>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</si>
  <si>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</si>
  <si>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</si>
  <si>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</si>
  <si>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</si>
  <si>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</si>
  <si>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</si>
  <si>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</si>
  <si>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</si>
  <si>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</si>
  <si>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</si>
  <si>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</si>
  <si>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</si>
  <si>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</si>
  <si>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</si>
  <si>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</si>
  <si>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</si>
  <si>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</si>
  <si>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</si>
  <si>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</si>
  <si>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</si>
  <si>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</si>
  <si>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</si>
  <si>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</si>
  <si>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</si>
  <si>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</si>
  <si>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</si>
  <si>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</si>
  <si>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</si>
  <si>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</si>
  <si>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</si>
  <si>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</si>
  <si>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</si>
  <si>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</si>
  <si>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</si>
  <si>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</si>
  <si>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</si>
  <si>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</si>
  <si>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</si>
  <si>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</si>
  <si>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</si>
  <si>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</si>
  <si>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</si>
  <si>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</si>
  <si>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</si>
  <si>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</si>
  <si>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</si>
  <si>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</si>
  <si>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</si>
  <si>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</si>
  <si>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</si>
  <si>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</si>
  <si>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</si>
  <si>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</si>
  <si>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</si>
  <si>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</si>
  <si>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</si>
  <si>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</si>
  <si>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</si>
  <si>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</si>
  <si>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</si>
  <si>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</si>
  <si>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</si>
  <si>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</si>
  <si>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</si>
  <si>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</si>
  <si>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</si>
  <si>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</si>
  <si>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</si>
  <si>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</si>
  <si>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</si>
  <si>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</si>
  <si>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</si>
  <si>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</si>
  <si>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</si>
  <si>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</si>
  <si>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</si>
  <si>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</si>
  <si>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</si>
  <si>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</si>
  <si>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</si>
  <si>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</si>
  <si>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</si>
  <si>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</si>
  <si>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</si>
  <si>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</si>
  <si>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</si>
  <si>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Lituania</t>
  </si>
  <si>
    <t>Polonia</t>
  </si>
  <si>
    <t>Portugal</t>
  </si>
  <si>
    <t>Rumanía</t>
  </si>
  <si>
    <t>Mali</t>
  </si>
  <si>
    <t>-</t>
  </si>
  <si>
    <t>Marruecos</t>
  </si>
  <si>
    <t>Cuba</t>
  </si>
  <si>
    <t>Argentina</t>
  </si>
  <si>
    <t>Brasil</t>
  </si>
  <si>
    <t>Colombia</t>
  </si>
  <si>
    <t>Venezuela</t>
  </si>
  <si>
    <t>China</t>
  </si>
  <si>
    <t>Pakistán</t>
  </si>
  <si>
    <t>Total 16 países</t>
  </si>
  <si>
    <t>Resto de países</t>
  </si>
  <si>
    <t>Nota: Esta tabla ha sido diseñada en base a los 13 principales países de nacimiento (con base 2008) + Venezuela, China y Pakistán (en lugar de República Checa, Ucrania y Perú)</t>
  </si>
  <si>
    <t>9. Residentes con nacionalidad extranjera, según las 16 principales nacionalidades. Evolución 2002-2022 (datos absolutos)</t>
  </si>
  <si>
    <t>Nota: Esta tabla ha sido diseñada en base a las 13 principales nacionalidades (con base 2008) + Venezuela, China y Pakistán (en lugar de República Checa, Ucrania y Perú)</t>
  </si>
  <si>
    <t>10. Total de nacimientos según la nacionalidad de la madre. Evolución 2002-2020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</si>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</sst>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19" fillId="0" borderId="0" xfId="0" applyNumberFormat="1" applyFont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5" borderId="3" xfId="2" applyFont="1" applyFill="1" applyBorder="1" applyAlignment="1">
      <alignment horizontal="left" wrapText="1"/>
    </xf>
    <xf numFmtId="3" fontId="22" fillId="5" borderId="0" xfId="0" applyNumberFormat="1" applyFont="1" applyFill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3" fontId="24" fillId="3" borderId="11" xfId="0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vertical="center" wrapText="1"/>
    </xf>
    <xf numFmtId="10" fontId="9" fillId="0" borderId="27" xfId="1" applyNumberFormat="1" applyFont="1" applyBorder="1" applyAlignment="1">
      <alignment vertical="center" wrapText="1"/>
    </xf>
    <xf numFmtId="0" fontId="20" fillId="4" borderId="28" xfId="2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20" fillId="4" borderId="29" xfId="2" applyFont="1" applyFill="1" applyBorder="1" applyAlignment="1">
      <alignment horizontal="center" vertical="center" wrapText="1"/>
    </xf>
    <xf numFmtId="0" fontId="23" fillId="4" borderId="28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0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4" dataDxfId="103" headerRowBorderDxfId="101" tableBorderDxfId="102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0" dataCellStyle="Normal 2"/>
    <tableColumn id="21" xr3:uid="{FA6F70C5-4C26-4566-8129-3F17BDDFDC5C}" name="1999" dataDxfId="99" dataCellStyle="Normal 2"/>
    <tableColumn id="22" xr3:uid="{8BDF2079-2606-4299-869C-BB37A390EE0E}" name="2000" dataDxfId="98" dataCellStyle="Normal 2"/>
    <tableColumn id="23" xr3:uid="{3A44EEB4-12B7-49DD-877B-9BEBBCC79175}" name="2001" dataDxfId="97" dataCellStyle="Normal 2"/>
    <tableColumn id="2" xr3:uid="{00000000-0010-0000-0000-000002000000}" name="2002" dataDxfId="96"/>
    <tableColumn id="3" xr3:uid="{00000000-0010-0000-0000-000003000000}" name="2003" dataDxfId="95"/>
    <tableColumn id="4" xr3:uid="{00000000-0010-0000-0000-000004000000}" name="2004" dataDxfId="94"/>
    <tableColumn id="5" xr3:uid="{00000000-0010-0000-0000-000005000000}" name="2005" dataDxfId="93"/>
    <tableColumn id="6" xr3:uid="{00000000-0010-0000-0000-000006000000}" name="2006" dataDxfId="92"/>
    <tableColumn id="7" xr3:uid="{00000000-0010-0000-0000-000007000000}" name="2007" dataDxfId="91"/>
    <tableColumn id="8" xr3:uid="{00000000-0010-0000-0000-000008000000}" name="2008" dataDxfId="90"/>
    <tableColumn id="9" xr3:uid="{00000000-0010-0000-0000-000009000000}" name="2009" dataDxfId="89"/>
    <tableColumn id="10" xr3:uid="{00000000-0010-0000-0000-00000A000000}" name="2010" dataDxfId="88"/>
    <tableColumn id="11" xr3:uid="{00000000-0010-0000-0000-00000B000000}" name="2011" dataDxfId="87"/>
    <tableColumn id="12" xr3:uid="{00000000-0010-0000-0000-00000C000000}" name="2012" dataDxfId="86"/>
    <tableColumn id="13" xr3:uid="{00000000-0010-0000-0000-00000D000000}" name="2013" dataDxfId="85"/>
    <tableColumn id="14" xr3:uid="{00000000-0010-0000-0000-00000E000000}" name="2014" dataDxfId="84"/>
    <tableColumn id="15" xr3:uid="{00000000-0010-0000-0000-00000F000000}" name="2015" dataDxfId="83"/>
    <tableColumn id="16" xr3:uid="{00000000-0010-0000-0000-000010000000}" name="2016" dataDxfId="82"/>
    <tableColumn id="17" xr3:uid="{00000000-0010-0000-0000-000011000000}" name="2017" dataDxfId="81"/>
    <tableColumn id="18" xr3:uid="{00000000-0010-0000-0000-000012000000}" name="2018" dataDxfId="80"/>
    <tableColumn id="19" xr3:uid="{00000000-0010-0000-0000-000013000000}" name="2019" dataDxfId="79"/>
    <tableColumn id="20" xr3:uid="{00000000-0010-0000-0000-000014000000}" name="2020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12F046-0193-405A-AB37-57F2838336BB}" name="Tabla17" displayName="Tabla17" ref="A49:Y59" totalsRowShown="0" headerRowDxfId="77" dataDxfId="76" headerRowBorderDxfId="74" tableBorderDxfId="75" headerRowCellStyle="Normal 2">
  <autoFilter ref="A49:Y59" xr:uid="{FA12F046-0193-405A-AB37-57F2838336B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BF95590-C61C-47FA-B027-4E5B1422F505}" name="Ambos sexos" dataDxfId="73" dataCellStyle="Normal 2"/>
    <tableColumn id="22" xr3:uid="{F53AA602-901E-4C46-BAF6-BFB48ADA574B}" name="1999" dataDxfId="72" dataCellStyle="Normal 2">
      <calculatedColumnFormula>B8/B8</calculatedColumnFormula>
    </tableColumn>
    <tableColumn id="23" xr3:uid="{39E96685-2486-429B-ABB4-FD6515226827}" name="2000" dataDxfId="71" dataCellStyle="Normal 2"/>
    <tableColumn id="24" xr3:uid="{386F8E2D-06CE-4337-B5CC-F63D6647C2DC}" name="2001" dataDxfId="70" dataCellStyle="Normal 2"/>
    <tableColumn id="2" xr3:uid="{DAE70B83-FF4C-4383-A527-989BBD3F553B}" name="2002" dataDxfId="69"/>
    <tableColumn id="3" xr3:uid="{F664CD4A-EEE5-4FB4-9568-60620D27363A}" name="2003" dataDxfId="68"/>
    <tableColumn id="4" xr3:uid="{9B6A632D-2D7A-4AAC-B43D-B64666AF15A0}" name="2004" dataDxfId="67"/>
    <tableColumn id="5" xr3:uid="{60A9206D-94D9-46AF-B9F6-7DD0DE760A18}" name="2005" dataDxfId="66"/>
    <tableColumn id="6" xr3:uid="{6EB2AF3D-A855-4EC8-97F0-E12B83837DA5}" name="2006" dataDxfId="65"/>
    <tableColumn id="7" xr3:uid="{8B4A3D65-82F7-4728-B991-108B252B4950}" name="2007" dataDxfId="64"/>
    <tableColumn id="8" xr3:uid="{04F8EC2D-B2FB-40A6-972B-894D4F1275DB}" name="2008" dataDxfId="63"/>
    <tableColumn id="9" xr3:uid="{7F5BBBDB-D97E-41BA-8854-E4B396BB089D}" name="2009" dataDxfId="62"/>
    <tableColumn id="10" xr3:uid="{90729304-BACF-4FE5-B24B-AFC07F958485}" name="2010" dataDxfId="61"/>
    <tableColumn id="11" xr3:uid="{62E7DA4A-8259-4D09-87C2-C1C3E40B0A89}" name="2011" dataDxfId="60"/>
    <tableColumn id="12" xr3:uid="{0990285E-0762-4729-83FD-1C1E84E01186}" name="2012" dataDxfId="59"/>
    <tableColumn id="13" xr3:uid="{DBF1DBDA-6FEA-4218-A58A-ADE0A41A89AF}" name="2013" dataDxfId="58"/>
    <tableColumn id="14" xr3:uid="{31192AA9-F8D8-4B2B-9C00-595134C92ED0}" name="2014" dataDxfId="57"/>
    <tableColumn id="15" xr3:uid="{316A0E3C-816C-43BD-B33F-1A73EADC553C}" name="2015" dataDxfId="56"/>
    <tableColumn id="16" xr3:uid="{D1C6A570-A704-4762-9DE9-CC0DB0F919A3}" name="2016" dataDxfId="55"/>
    <tableColumn id="17" xr3:uid="{D21E4F9C-D035-477F-B00C-A311161C71A8}" name="2017" dataDxfId="54"/>
    <tableColumn id="18" xr3:uid="{062F4435-999B-4084-9630-92EF65471691}" name="2018" dataDxfId="53"/>
    <tableColumn id="19" xr3:uid="{65A79BEC-EE92-4149-9449-6DC76F5BA2C9}" name="2019" dataDxfId="52"/>
    <tableColumn id="20" xr3:uid="{24122D16-B2C9-4FB1-9F12-E26E2047AA16}" name="2020" dataDxfId="51"/>
    <tableColumn id="21" xr3:uid="{F05FB08C-E9E8-4DA2-BDC9-82B23151D068}" name="2021" dataDxfId="50"/>
    <tableColumn id="25" xr3:uid="{9EB68457-6689-4139-ABE2-27440A886060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8" dataDxfId="47" headerRowBorderDxfId="45" tableBorderDxfId="46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  <tableColumn id="21" xr3:uid="{5F7CEC0A-C0B3-4CAF-8BA7-B0008C60CA4A}" name="2021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24" zoomScale="50" workbookViewId="0">
      <selection activeCell="T48" sqref="T48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7" t="s">
        <v>37</v>
      </c>
      <c r="V5" s="109" t="s">
        <v>51</v>
      </c>
    </row>
    <row r="6" spans="1:22" ht="18" customHeight="1">
      <c r="A6" s="90" t="s">
        <v>95</v>
      </c>
      <c r="B6" s="16">
        <v>6</v>
      </c>
      <c r="C6" s="16">
        <v>6</v>
      </c>
      <c r="D6" s="16">
        <v>7</v>
      </c>
      <c r="E6" s="16">
        <v>7</v>
      </c>
      <c r="F6" s="16">
        <v>8</v>
      </c>
      <c r="G6" s="16">
        <v>12</v>
      </c>
      <c r="H6" s="16">
        <v>11</v>
      </c>
      <c r="I6" s="16">
        <v>10</v>
      </c>
      <c r="J6" s="16">
        <v>9</v>
      </c>
      <c r="K6" s="16">
        <v>5</v>
      </c>
      <c r="L6" s="16">
        <v>4</v>
      </c>
      <c r="M6" s="16">
        <v>4</v>
      </c>
      <c r="N6" s="16">
        <v>4</v>
      </c>
      <c r="O6" s="16">
        <v>2</v>
      </c>
      <c r="P6" s="16">
        <v>1</v>
      </c>
      <c r="Q6" s="16">
        <v>2</v>
      </c>
      <c r="R6" s="16">
        <v>3</v>
      </c>
      <c r="S6" s="16">
        <v>4</v>
      </c>
      <c r="T6" s="16">
        <v>2</v>
      </c>
      <c r="U6" s="96">
        <v>2</v>
      </c>
      <c r="V6" s="110">
        <v>2</v>
      </c>
    </row>
    <row r="7" spans="1:22" ht="18" customHeight="1">
      <c r="A7" s="91" t="s">
        <v>96</v>
      </c>
      <c r="B7" s="16">
        <v>0</v>
      </c>
      <c r="C7" s="16">
        <v>0</v>
      </c>
      <c r="D7" s="16">
        <v>0</v>
      </c>
      <c r="E7" s="16">
        <v>4</v>
      </c>
      <c r="F7" s="16">
        <v>3</v>
      </c>
      <c r="G7" s="16">
        <v>2</v>
      </c>
      <c r="H7" s="16">
        <v>3</v>
      </c>
      <c r="I7" s="16">
        <v>6</v>
      </c>
      <c r="J7" s="16">
        <v>6</v>
      </c>
      <c r="K7" s="16">
        <v>10</v>
      </c>
      <c r="L7" s="16">
        <v>10</v>
      </c>
      <c r="M7" s="16">
        <v>9</v>
      </c>
      <c r="N7" s="16">
        <v>9</v>
      </c>
      <c r="O7" s="16">
        <v>9</v>
      </c>
      <c r="P7" s="16">
        <v>11</v>
      </c>
      <c r="Q7" s="16">
        <v>9</v>
      </c>
      <c r="R7" s="16">
        <v>10</v>
      </c>
      <c r="S7" s="16">
        <v>12</v>
      </c>
      <c r="T7" s="16">
        <v>12</v>
      </c>
      <c r="U7" s="96">
        <v>13</v>
      </c>
      <c r="V7" s="96">
        <v>13</v>
      </c>
    </row>
    <row r="8" spans="1:22" ht="18" customHeight="1">
      <c r="A8" s="91" t="s">
        <v>97</v>
      </c>
      <c r="B8" s="16">
        <v>8</v>
      </c>
      <c r="C8" s="16">
        <v>6</v>
      </c>
      <c r="D8" s="16">
        <v>5</v>
      </c>
      <c r="E8" s="16">
        <v>10</v>
      </c>
      <c r="F8" s="16">
        <v>11</v>
      </c>
      <c r="G8" s="16">
        <v>10</v>
      </c>
      <c r="H8" s="16">
        <v>10</v>
      </c>
      <c r="I8" s="16">
        <v>11</v>
      </c>
      <c r="J8" s="16">
        <v>11</v>
      </c>
      <c r="K8" s="16">
        <v>10</v>
      </c>
      <c r="L8" s="16">
        <v>8</v>
      </c>
      <c r="M8" s="16">
        <v>4</v>
      </c>
      <c r="N8" s="16">
        <v>6</v>
      </c>
      <c r="O8" s="16">
        <v>5</v>
      </c>
      <c r="P8" s="16">
        <v>4</v>
      </c>
      <c r="Q8" s="16">
        <v>4</v>
      </c>
      <c r="R8" s="16">
        <v>4</v>
      </c>
      <c r="S8" s="16">
        <v>3</v>
      </c>
      <c r="T8" s="16">
        <v>4</v>
      </c>
      <c r="U8" s="96">
        <v>3</v>
      </c>
      <c r="V8" s="96">
        <v>4</v>
      </c>
    </row>
    <row r="9" spans="1:22" ht="18" customHeight="1">
      <c r="A9" s="91" t="s">
        <v>98</v>
      </c>
      <c r="B9" s="16">
        <v>7</v>
      </c>
      <c r="C9" s="16">
        <v>7</v>
      </c>
      <c r="D9" s="16">
        <v>7</v>
      </c>
      <c r="E9" s="16">
        <v>8</v>
      </c>
      <c r="F9" s="16">
        <v>8</v>
      </c>
      <c r="G9" s="16">
        <v>8</v>
      </c>
      <c r="H9" s="16">
        <v>9</v>
      </c>
      <c r="I9" s="16">
        <v>10</v>
      </c>
      <c r="J9" s="16">
        <v>10</v>
      </c>
      <c r="K9" s="16">
        <v>11</v>
      </c>
      <c r="L9" s="16">
        <v>11</v>
      </c>
      <c r="M9" s="16">
        <v>11</v>
      </c>
      <c r="N9" s="16">
        <v>7</v>
      </c>
      <c r="O9" s="16">
        <v>5</v>
      </c>
      <c r="P9" s="16">
        <v>6</v>
      </c>
      <c r="Q9" s="16">
        <v>6</v>
      </c>
      <c r="R9" s="16">
        <v>6</v>
      </c>
      <c r="S9" s="16">
        <v>9</v>
      </c>
      <c r="T9" s="16">
        <v>9</v>
      </c>
      <c r="U9" s="96">
        <v>8</v>
      </c>
      <c r="V9" s="96">
        <v>9</v>
      </c>
    </row>
    <row r="10" spans="1:22" ht="18" customHeight="1">
      <c r="A10" s="91" t="s">
        <v>99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12</v>
      </c>
      <c r="H10" s="16">
        <v>15</v>
      </c>
      <c r="I10" s="16">
        <v>14</v>
      </c>
      <c r="J10" s="16">
        <v>5</v>
      </c>
      <c r="K10" s="16">
        <v>5</v>
      </c>
      <c r="L10" s="16">
        <v>5</v>
      </c>
      <c r="M10" s="16">
        <v>6</v>
      </c>
      <c r="N10" s="16">
        <v>3</v>
      </c>
      <c r="O10" s="16">
        <v>3</v>
      </c>
      <c r="P10" s="16">
        <v>3</v>
      </c>
      <c r="Q10" s="16">
        <v>2</v>
      </c>
      <c r="R10" s="16">
        <v>2</v>
      </c>
      <c r="S10" s="16">
        <v>2</v>
      </c>
      <c r="T10" s="16">
        <v>2</v>
      </c>
      <c r="U10" s="96">
        <v>2</v>
      </c>
      <c r="V10" s="96">
        <v>1</v>
      </c>
    </row>
    <row r="11" spans="1:22" ht="18" customHeight="1">
      <c r="A11" s="91" t="s">
        <v>100</v>
      </c>
      <c r="B11" s="16">
        <v>2</v>
      </c>
      <c r="C11" s="16">
        <v>2</v>
      </c>
      <c r="D11" s="16">
        <v>2</v>
      </c>
      <c r="E11" s="16">
        <v>5</v>
      </c>
      <c r="F11" s="16">
        <v>7</v>
      </c>
      <c r="G11" s="16">
        <v>9</v>
      </c>
      <c r="H11" s="16">
        <v>16</v>
      </c>
      <c r="I11" s="16">
        <v>13</v>
      </c>
      <c r="J11" s="16">
        <v>12</v>
      </c>
      <c r="K11" s="16">
        <v>12</v>
      </c>
      <c r="L11" s="16">
        <v>12</v>
      </c>
      <c r="M11" s="16">
        <v>10</v>
      </c>
      <c r="N11" s="16">
        <v>4</v>
      </c>
      <c r="O11" s="16">
        <v>3</v>
      </c>
      <c r="P11" s="16">
        <v>3</v>
      </c>
      <c r="Q11" s="16">
        <v>3</v>
      </c>
      <c r="R11" s="16">
        <v>1</v>
      </c>
      <c r="S11" s="16">
        <v>3</v>
      </c>
      <c r="T11" s="16">
        <v>3</v>
      </c>
      <c r="U11" s="96">
        <v>2</v>
      </c>
      <c r="V11" s="96">
        <v>6</v>
      </c>
    </row>
    <row r="12" spans="1:22" ht="18" customHeight="1">
      <c r="A12" s="91" t="s">
        <v>101</v>
      </c>
      <c r="B12" s="16">
        <v>104</v>
      </c>
      <c r="C12" s="16">
        <v>192</v>
      </c>
      <c r="D12" s="16">
        <v>243</v>
      </c>
      <c r="E12" s="16">
        <v>319</v>
      </c>
      <c r="F12" s="16">
        <v>350</v>
      </c>
      <c r="G12" s="16">
        <v>435</v>
      </c>
      <c r="H12" s="16">
        <v>488</v>
      </c>
      <c r="I12" s="16">
        <v>510</v>
      </c>
      <c r="J12" s="16">
        <v>538</v>
      </c>
      <c r="K12" s="16">
        <v>539</v>
      </c>
      <c r="L12" s="16">
        <v>538</v>
      </c>
      <c r="M12" s="16">
        <v>499</v>
      </c>
      <c r="N12" s="16">
        <v>409</v>
      </c>
      <c r="O12" s="16">
        <v>364</v>
      </c>
      <c r="P12" s="16">
        <v>314</v>
      </c>
      <c r="Q12" s="16">
        <v>270</v>
      </c>
      <c r="R12" s="16">
        <v>280</v>
      </c>
      <c r="S12" s="16">
        <v>277</v>
      </c>
      <c r="T12" s="16">
        <v>256</v>
      </c>
      <c r="U12" s="96">
        <v>249</v>
      </c>
      <c r="V12" s="96">
        <v>287</v>
      </c>
    </row>
    <row r="13" spans="1:22" ht="18" customHeight="1">
      <c r="A13" s="91" t="s">
        <v>102</v>
      </c>
      <c r="B13" s="16" t="s">
        <v>103</v>
      </c>
      <c r="C13" s="16" t="s">
        <v>103</v>
      </c>
      <c r="D13" s="16" t="s">
        <v>103</v>
      </c>
      <c r="E13" s="16" t="s">
        <v>103</v>
      </c>
      <c r="F13" s="16">
        <v>0</v>
      </c>
      <c r="G13" s="16">
        <v>3</v>
      </c>
      <c r="H13" s="16">
        <v>2</v>
      </c>
      <c r="I13" s="16">
        <v>3</v>
      </c>
      <c r="J13" s="16">
        <v>2</v>
      </c>
      <c r="K13" s="16">
        <v>1</v>
      </c>
      <c r="L13" s="16">
        <v>1</v>
      </c>
      <c r="M13" s="16">
        <v>1</v>
      </c>
      <c r="N13" s="16">
        <v>1</v>
      </c>
      <c r="O13" s="16">
        <v>2</v>
      </c>
      <c r="P13" s="16">
        <v>2</v>
      </c>
      <c r="Q13" s="16">
        <v>3</v>
      </c>
      <c r="R13" s="16">
        <v>3</v>
      </c>
      <c r="S13" s="16">
        <v>3</v>
      </c>
      <c r="T13" s="16">
        <v>5</v>
      </c>
      <c r="U13" s="96">
        <v>3</v>
      </c>
      <c r="V13" s="96">
        <v>4</v>
      </c>
    </row>
    <row r="14" spans="1:22" ht="18" customHeight="1">
      <c r="A14" s="91" t="s">
        <v>104</v>
      </c>
      <c r="B14" s="16">
        <v>2</v>
      </c>
      <c r="C14" s="16">
        <v>3</v>
      </c>
      <c r="D14" s="16">
        <v>4</v>
      </c>
      <c r="E14" s="16">
        <v>3</v>
      </c>
      <c r="F14" s="16">
        <v>5</v>
      </c>
      <c r="G14" s="16">
        <v>12</v>
      </c>
      <c r="H14" s="16">
        <v>9</v>
      </c>
      <c r="I14" s="16">
        <v>8</v>
      </c>
      <c r="J14" s="16">
        <v>16</v>
      </c>
      <c r="K14" s="16">
        <v>20</v>
      </c>
      <c r="L14" s="16">
        <v>21</v>
      </c>
      <c r="M14" s="16">
        <v>22</v>
      </c>
      <c r="N14" s="16">
        <v>26</v>
      </c>
      <c r="O14" s="16">
        <v>15</v>
      </c>
      <c r="P14" s="16">
        <v>14</v>
      </c>
      <c r="Q14" s="16">
        <v>14</v>
      </c>
      <c r="R14" s="16">
        <v>11</v>
      </c>
      <c r="S14" s="16">
        <v>11</v>
      </c>
      <c r="T14" s="16">
        <v>16</v>
      </c>
      <c r="U14" s="96">
        <v>19</v>
      </c>
      <c r="V14" s="96">
        <v>33</v>
      </c>
    </row>
    <row r="15" spans="1:22" ht="18" customHeight="1">
      <c r="A15" s="91" t="s">
        <v>105</v>
      </c>
      <c r="B15" s="16">
        <v>3</v>
      </c>
      <c r="C15" s="16">
        <v>5</v>
      </c>
      <c r="D15" s="16">
        <v>4</v>
      </c>
      <c r="E15" s="16">
        <v>4</v>
      </c>
      <c r="F15" s="16">
        <v>5</v>
      </c>
      <c r="G15" s="16">
        <v>6</v>
      </c>
      <c r="H15" s="16">
        <v>6</v>
      </c>
      <c r="I15" s="16">
        <v>6</v>
      </c>
      <c r="J15" s="16">
        <v>5</v>
      </c>
      <c r="K15" s="16">
        <v>5</v>
      </c>
      <c r="L15" s="16">
        <v>5</v>
      </c>
      <c r="M15" s="16">
        <v>4</v>
      </c>
      <c r="N15" s="16">
        <v>5</v>
      </c>
      <c r="O15" s="16">
        <v>5</v>
      </c>
      <c r="P15" s="16">
        <v>5</v>
      </c>
      <c r="Q15" s="16">
        <v>4</v>
      </c>
      <c r="R15" s="16">
        <v>4</v>
      </c>
      <c r="S15" s="16">
        <v>8</v>
      </c>
      <c r="T15" s="16">
        <v>9</v>
      </c>
      <c r="U15" s="96">
        <v>9</v>
      </c>
      <c r="V15" s="96">
        <v>10</v>
      </c>
    </row>
    <row r="16" spans="1:22" ht="18" customHeight="1">
      <c r="A16" s="91" t="s">
        <v>106</v>
      </c>
      <c r="B16" s="16">
        <v>2</v>
      </c>
      <c r="C16" s="16">
        <v>2</v>
      </c>
      <c r="D16" s="16">
        <v>2</v>
      </c>
      <c r="E16" s="16">
        <v>1</v>
      </c>
      <c r="F16" s="16">
        <v>1</v>
      </c>
      <c r="G16" s="16">
        <v>9</v>
      </c>
      <c r="H16" s="16">
        <v>9</v>
      </c>
      <c r="I16" s="16">
        <v>2</v>
      </c>
      <c r="J16" s="16">
        <v>1</v>
      </c>
      <c r="K16" s="16">
        <v>2</v>
      </c>
      <c r="L16" s="16">
        <v>2</v>
      </c>
      <c r="M16" s="16">
        <v>2</v>
      </c>
      <c r="N16" s="16">
        <v>2</v>
      </c>
      <c r="O16" s="16">
        <v>2</v>
      </c>
      <c r="P16" s="16">
        <v>3</v>
      </c>
      <c r="Q16" s="16">
        <v>4</v>
      </c>
      <c r="R16" s="16">
        <v>4</v>
      </c>
      <c r="S16" s="16">
        <v>2</v>
      </c>
      <c r="T16" s="16">
        <v>2</v>
      </c>
      <c r="U16" s="96">
        <v>2</v>
      </c>
      <c r="V16" s="96">
        <v>5</v>
      </c>
    </row>
    <row r="17" spans="1:22" ht="18" customHeight="1">
      <c r="A17" s="91" t="s">
        <v>107</v>
      </c>
      <c r="B17" s="16">
        <v>19</v>
      </c>
      <c r="C17" s="16">
        <v>19</v>
      </c>
      <c r="D17" s="16">
        <v>28</v>
      </c>
      <c r="E17" s="16">
        <v>37</v>
      </c>
      <c r="F17" s="16">
        <v>52</v>
      </c>
      <c r="G17" s="16">
        <v>34</v>
      </c>
      <c r="H17" s="16">
        <v>35</v>
      </c>
      <c r="I17" s="16">
        <v>35</v>
      </c>
      <c r="J17" s="16">
        <v>49</v>
      </c>
      <c r="K17" s="16">
        <v>40</v>
      </c>
      <c r="L17" s="16">
        <v>33</v>
      </c>
      <c r="M17" s="16">
        <v>26</v>
      </c>
      <c r="N17" s="16">
        <v>18</v>
      </c>
      <c r="O17" s="16">
        <v>16</v>
      </c>
      <c r="P17" s="16">
        <v>16</v>
      </c>
      <c r="Q17" s="16">
        <v>15</v>
      </c>
      <c r="R17" s="16">
        <v>15</v>
      </c>
      <c r="S17" s="16">
        <v>17</v>
      </c>
      <c r="T17" s="16">
        <v>16</v>
      </c>
      <c r="U17" s="96">
        <v>23</v>
      </c>
      <c r="V17" s="96">
        <v>19</v>
      </c>
    </row>
    <row r="18" spans="1:22" ht="18" customHeight="1">
      <c r="A18" s="91" t="s">
        <v>108</v>
      </c>
      <c r="B18" s="16">
        <v>8</v>
      </c>
      <c r="C18" s="16">
        <v>14</v>
      </c>
      <c r="D18" s="16">
        <v>10</v>
      </c>
      <c r="E18" s="16">
        <v>7</v>
      </c>
      <c r="F18" s="16">
        <v>8</v>
      </c>
      <c r="G18" s="16">
        <v>7</v>
      </c>
      <c r="H18" s="16">
        <v>6</v>
      </c>
      <c r="I18" s="16">
        <v>7</v>
      </c>
      <c r="J18" s="16">
        <v>11</v>
      </c>
      <c r="K18" s="16">
        <v>12</v>
      </c>
      <c r="L18" s="16">
        <v>12</v>
      </c>
      <c r="M18" s="16">
        <v>11</v>
      </c>
      <c r="N18" s="16">
        <v>11</v>
      </c>
      <c r="O18" s="16">
        <v>12</v>
      </c>
      <c r="P18" s="16">
        <v>12</v>
      </c>
      <c r="Q18" s="16">
        <v>11</v>
      </c>
      <c r="R18" s="16">
        <v>13</v>
      </c>
      <c r="S18" s="16">
        <v>17</v>
      </c>
      <c r="T18" s="16">
        <v>23</v>
      </c>
      <c r="U18" s="96">
        <v>27</v>
      </c>
      <c r="V18" s="96">
        <v>33</v>
      </c>
    </row>
    <row r="19" spans="1:22" ht="18" customHeight="1">
      <c r="A19" s="91" t="s">
        <v>109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2</v>
      </c>
      <c r="J19" s="16">
        <v>3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5</v>
      </c>
      <c r="S19" s="16">
        <v>21</v>
      </c>
      <c r="T19" s="16">
        <v>29</v>
      </c>
      <c r="U19" s="96">
        <v>34</v>
      </c>
      <c r="V19" s="96">
        <v>56</v>
      </c>
    </row>
    <row r="20" spans="1:22" ht="18" customHeight="1">
      <c r="A20" s="91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</v>
      </c>
      <c r="K20" s="16">
        <v>1</v>
      </c>
      <c r="L20" s="16">
        <v>0</v>
      </c>
      <c r="M20" s="16">
        <v>4</v>
      </c>
      <c r="N20" s="16">
        <v>4</v>
      </c>
      <c r="O20" s="16">
        <v>0</v>
      </c>
      <c r="P20" s="16">
        <v>1</v>
      </c>
      <c r="Q20" s="16">
        <v>3</v>
      </c>
      <c r="R20" s="16">
        <v>3</v>
      </c>
      <c r="S20" s="16">
        <v>4</v>
      </c>
      <c r="T20" s="16">
        <v>5</v>
      </c>
      <c r="U20" s="96">
        <v>4</v>
      </c>
      <c r="V20" s="96">
        <v>5</v>
      </c>
    </row>
    <row r="21" spans="1:22" ht="18" customHeight="1">
      <c r="A21" s="91" t="s">
        <v>111</v>
      </c>
      <c r="B21" s="16">
        <v>0</v>
      </c>
      <c r="C21" s="16">
        <v>7</v>
      </c>
      <c r="D21" s="16">
        <v>0</v>
      </c>
      <c r="E21" s="16">
        <v>0</v>
      </c>
      <c r="F21" s="16">
        <v>0</v>
      </c>
      <c r="G21" s="16">
        <v>0</v>
      </c>
      <c r="H21" s="16">
        <v>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</v>
      </c>
      <c r="O21" s="16">
        <v>4</v>
      </c>
      <c r="P21" s="16">
        <v>3</v>
      </c>
      <c r="Q21" s="16">
        <v>3</v>
      </c>
      <c r="R21" s="16">
        <v>4</v>
      </c>
      <c r="S21" s="16">
        <v>2</v>
      </c>
      <c r="T21" s="16">
        <v>4</v>
      </c>
      <c r="U21" s="96">
        <v>4</v>
      </c>
      <c r="V21" s="96">
        <v>5</v>
      </c>
    </row>
    <row r="22" spans="1:22" ht="18" customHeight="1">
      <c r="A22" s="101" t="s">
        <v>112</v>
      </c>
      <c r="B22" s="102">
        <f>SUM(B6:B21)</f>
        <v>161</v>
      </c>
      <c r="C22" s="102">
        <f t="shared" ref="C22:U22" si="0">SUM(C6:C21)</f>
        <v>263</v>
      </c>
      <c r="D22" s="102">
        <f t="shared" si="0"/>
        <v>312</v>
      </c>
      <c r="E22" s="102">
        <f t="shared" si="0"/>
        <v>405</v>
      </c>
      <c r="F22" s="102">
        <f t="shared" si="0"/>
        <v>458</v>
      </c>
      <c r="G22" s="102">
        <f t="shared" si="0"/>
        <v>559</v>
      </c>
      <c r="H22" s="102">
        <f t="shared" si="0"/>
        <v>621</v>
      </c>
      <c r="I22" s="102">
        <f t="shared" si="0"/>
        <v>637</v>
      </c>
      <c r="J22" s="102">
        <f t="shared" si="0"/>
        <v>679</v>
      </c>
      <c r="K22" s="102">
        <f t="shared" si="0"/>
        <v>674</v>
      </c>
      <c r="L22" s="102">
        <f t="shared" si="0"/>
        <v>663</v>
      </c>
      <c r="M22" s="102">
        <f t="shared" si="0"/>
        <v>614</v>
      </c>
      <c r="N22" s="102">
        <f t="shared" si="0"/>
        <v>511</v>
      </c>
      <c r="O22" s="102">
        <f t="shared" si="0"/>
        <v>448</v>
      </c>
      <c r="P22" s="102">
        <f t="shared" si="0"/>
        <v>399</v>
      </c>
      <c r="Q22" s="102">
        <f t="shared" si="0"/>
        <v>354</v>
      </c>
      <c r="R22" s="102">
        <f t="shared" si="0"/>
        <v>368</v>
      </c>
      <c r="S22" s="102">
        <f t="shared" si="0"/>
        <v>395</v>
      </c>
      <c r="T22" s="102">
        <f t="shared" si="0"/>
        <v>397</v>
      </c>
      <c r="U22" s="102">
        <f t="shared" si="0"/>
        <v>404</v>
      </c>
      <c r="V22" s="111">
        <f>SUM(V6:V21)</f>
        <v>492</v>
      </c>
    </row>
    <row r="23" spans="1:22" ht="18" customHeight="1">
      <c r="A23" s="99" t="s">
        <v>113</v>
      </c>
      <c r="B23" s="100">
        <f>B24-B22</f>
        <v>21</v>
      </c>
      <c r="C23" s="100">
        <f t="shared" ref="C23:U23" si="1">C24-C22</f>
        <v>12</v>
      </c>
      <c r="D23" s="100">
        <f t="shared" si="1"/>
        <v>12</v>
      </c>
      <c r="E23" s="100">
        <f t="shared" si="1"/>
        <v>17</v>
      </c>
      <c r="F23" s="100">
        <f t="shared" si="1"/>
        <v>21</v>
      </c>
      <c r="G23" s="100">
        <f t="shared" si="1"/>
        <v>18</v>
      </c>
      <c r="H23" s="100">
        <f t="shared" si="1"/>
        <v>14</v>
      </c>
      <c r="I23" s="100">
        <f t="shared" si="1"/>
        <v>14</v>
      </c>
      <c r="J23" s="100">
        <f t="shared" si="1"/>
        <v>19</v>
      </c>
      <c r="K23" s="100">
        <f t="shared" si="1"/>
        <v>20</v>
      </c>
      <c r="L23" s="100">
        <f t="shared" si="1"/>
        <v>19</v>
      </c>
      <c r="M23" s="100">
        <f t="shared" si="1"/>
        <v>20</v>
      </c>
      <c r="N23" s="100">
        <f t="shared" si="1"/>
        <v>17</v>
      </c>
      <c r="O23" s="100">
        <f t="shared" si="1"/>
        <v>13</v>
      </c>
      <c r="P23" s="100">
        <f t="shared" si="1"/>
        <v>14</v>
      </c>
      <c r="Q23" s="100">
        <f t="shared" si="1"/>
        <v>13</v>
      </c>
      <c r="R23" s="100">
        <f t="shared" si="1"/>
        <v>17</v>
      </c>
      <c r="S23" s="100">
        <f t="shared" si="1"/>
        <v>23</v>
      </c>
      <c r="T23" s="100">
        <f t="shared" si="1"/>
        <v>24</v>
      </c>
      <c r="U23" s="100">
        <f t="shared" si="1"/>
        <v>38</v>
      </c>
      <c r="V23" s="96">
        <f>V24-V22</f>
        <v>51</v>
      </c>
    </row>
    <row r="24" spans="1:22" ht="18" customHeight="1">
      <c r="A24" s="92" t="s">
        <v>38</v>
      </c>
      <c r="B24" s="61">
        <v>182</v>
      </c>
      <c r="C24" s="61">
        <v>275</v>
      </c>
      <c r="D24" s="61">
        <v>324</v>
      </c>
      <c r="E24" s="61">
        <v>422</v>
      </c>
      <c r="F24" s="61">
        <v>479</v>
      </c>
      <c r="G24" s="61">
        <v>577</v>
      </c>
      <c r="H24" s="61">
        <v>635</v>
      </c>
      <c r="I24" s="61">
        <v>651</v>
      </c>
      <c r="J24" s="61">
        <v>698</v>
      </c>
      <c r="K24" s="61">
        <v>694</v>
      </c>
      <c r="L24" s="61">
        <v>682</v>
      </c>
      <c r="M24" s="61">
        <v>634</v>
      </c>
      <c r="N24" s="61">
        <v>528</v>
      </c>
      <c r="O24" s="61">
        <v>461</v>
      </c>
      <c r="P24" s="61">
        <v>413</v>
      </c>
      <c r="Q24" s="61">
        <v>367</v>
      </c>
      <c r="R24" s="61">
        <v>385</v>
      </c>
      <c r="S24" s="61">
        <v>418</v>
      </c>
      <c r="T24" s="61">
        <v>421</v>
      </c>
      <c r="U24" s="103">
        <v>442</v>
      </c>
      <c r="V24" s="103">
        <v>543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96"/>
      <c r="V25" s="96"/>
    </row>
    <row r="26" spans="1:22" s="60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6"/>
      <c r="V26" s="9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6</v>
      </c>
      <c r="C30" s="16">
        <v>3</v>
      </c>
      <c r="D30" s="16">
        <v>4</v>
      </c>
      <c r="E30" s="16">
        <v>4</v>
      </c>
      <c r="F30" s="16">
        <v>5</v>
      </c>
      <c r="G30" s="16">
        <v>6</v>
      </c>
      <c r="H30" s="16">
        <v>6</v>
      </c>
      <c r="I30" s="16">
        <v>6</v>
      </c>
      <c r="J30" s="16">
        <v>5</v>
      </c>
      <c r="K30" s="16">
        <v>4</v>
      </c>
      <c r="L30" s="16">
        <v>4</v>
      </c>
      <c r="M30" s="16">
        <v>4</v>
      </c>
      <c r="N30" s="16">
        <v>4</v>
      </c>
      <c r="O30" s="16">
        <v>2</v>
      </c>
      <c r="P30" s="16">
        <v>1</v>
      </c>
      <c r="Q30" s="16">
        <v>2</v>
      </c>
      <c r="R30" s="16">
        <v>3</v>
      </c>
      <c r="S30" s="16">
        <v>4</v>
      </c>
      <c r="T30" s="16">
        <v>2</v>
      </c>
      <c r="U30" s="16">
        <v>2</v>
      </c>
      <c r="V30" s="62">
        <v>2</v>
      </c>
    </row>
    <row r="31" spans="1:22" ht="18" customHeight="1">
      <c r="A31" s="91" t="s">
        <v>96</v>
      </c>
      <c r="B31" s="16">
        <v>0</v>
      </c>
      <c r="C31" s="16">
        <v>0</v>
      </c>
      <c r="D31" s="16">
        <v>0</v>
      </c>
      <c r="E31" s="16">
        <v>3</v>
      </c>
      <c r="F31" s="16">
        <v>2</v>
      </c>
      <c r="G31" s="16">
        <v>1</v>
      </c>
      <c r="H31" s="16">
        <v>2</v>
      </c>
      <c r="I31" s="16">
        <v>5</v>
      </c>
      <c r="J31" s="16">
        <v>5</v>
      </c>
      <c r="K31" s="16">
        <v>5</v>
      </c>
      <c r="L31" s="16">
        <v>5</v>
      </c>
      <c r="M31" s="16">
        <v>4</v>
      </c>
      <c r="N31" s="16">
        <v>4</v>
      </c>
      <c r="O31" s="16">
        <v>4</v>
      </c>
      <c r="P31" s="16">
        <v>5</v>
      </c>
      <c r="Q31" s="16">
        <v>4</v>
      </c>
      <c r="R31" s="16">
        <v>4</v>
      </c>
      <c r="S31" s="16">
        <v>4</v>
      </c>
      <c r="T31" s="16">
        <v>4</v>
      </c>
      <c r="U31" s="16">
        <v>5</v>
      </c>
      <c r="V31" s="16">
        <v>5</v>
      </c>
    </row>
    <row r="32" spans="1:22" ht="18" customHeight="1">
      <c r="A32" s="91" t="s">
        <v>97</v>
      </c>
      <c r="B32" s="16">
        <v>8</v>
      </c>
      <c r="C32" s="16">
        <v>4</v>
      </c>
      <c r="D32" s="16">
        <v>3</v>
      </c>
      <c r="E32" s="16">
        <v>4</v>
      </c>
      <c r="F32" s="16">
        <v>4</v>
      </c>
      <c r="G32" s="16">
        <v>3</v>
      </c>
      <c r="H32" s="16">
        <v>3</v>
      </c>
      <c r="I32" s="16">
        <v>3</v>
      </c>
      <c r="J32" s="16">
        <v>2</v>
      </c>
      <c r="K32" s="16">
        <v>1</v>
      </c>
      <c r="L32" s="16">
        <v>1</v>
      </c>
      <c r="M32" s="16">
        <v>0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16">
        <v>0</v>
      </c>
      <c r="T32" s="16">
        <v>1</v>
      </c>
      <c r="U32" s="16">
        <v>1</v>
      </c>
      <c r="V32" s="16">
        <v>1</v>
      </c>
    </row>
    <row r="33" spans="1:22" ht="18" customHeight="1">
      <c r="A33" s="91" t="s">
        <v>98</v>
      </c>
      <c r="B33" s="16">
        <v>7</v>
      </c>
      <c r="C33" s="16">
        <v>4</v>
      </c>
      <c r="D33" s="16">
        <v>5</v>
      </c>
      <c r="E33" s="16">
        <v>6</v>
      </c>
      <c r="F33" s="16">
        <v>6</v>
      </c>
      <c r="G33" s="16">
        <v>6</v>
      </c>
      <c r="H33" s="16">
        <v>6</v>
      </c>
      <c r="I33" s="16">
        <v>5</v>
      </c>
      <c r="J33" s="16">
        <v>5</v>
      </c>
      <c r="K33" s="16">
        <v>5</v>
      </c>
      <c r="L33" s="16">
        <v>5</v>
      </c>
      <c r="M33" s="16">
        <v>5</v>
      </c>
      <c r="N33" s="16">
        <v>3</v>
      </c>
      <c r="O33" s="16">
        <v>2</v>
      </c>
      <c r="P33" s="16">
        <v>3</v>
      </c>
      <c r="Q33" s="16">
        <v>3</v>
      </c>
      <c r="R33" s="16">
        <v>3</v>
      </c>
      <c r="S33" s="16">
        <v>4</v>
      </c>
      <c r="T33" s="16">
        <v>4</v>
      </c>
      <c r="U33" s="16">
        <v>4</v>
      </c>
      <c r="V33" s="16">
        <v>4</v>
      </c>
    </row>
    <row r="34" spans="1:22" ht="18" customHeight="1">
      <c r="A34" s="91" t="s">
        <v>99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12</v>
      </c>
      <c r="H34" s="16">
        <v>15</v>
      </c>
      <c r="I34" s="16">
        <v>14</v>
      </c>
      <c r="J34" s="16">
        <v>5</v>
      </c>
      <c r="K34" s="16">
        <v>5</v>
      </c>
      <c r="L34" s="16">
        <v>5</v>
      </c>
      <c r="M34" s="16">
        <v>5</v>
      </c>
      <c r="N34" s="16">
        <v>2</v>
      </c>
      <c r="O34" s="16">
        <v>2</v>
      </c>
      <c r="P34" s="16">
        <v>2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</row>
    <row r="35" spans="1:22" ht="18" customHeight="1">
      <c r="A35" s="91" t="s">
        <v>100</v>
      </c>
      <c r="B35" s="16">
        <v>2</v>
      </c>
      <c r="C35" s="16">
        <v>1</v>
      </c>
      <c r="D35" s="16">
        <v>1</v>
      </c>
      <c r="E35" s="16">
        <v>3</v>
      </c>
      <c r="F35" s="16">
        <v>5</v>
      </c>
      <c r="G35" s="16">
        <v>5</v>
      </c>
      <c r="H35" s="16">
        <v>12</v>
      </c>
      <c r="I35" s="16">
        <v>9</v>
      </c>
      <c r="J35" s="16">
        <v>8</v>
      </c>
      <c r="K35" s="16">
        <v>8</v>
      </c>
      <c r="L35" s="16">
        <v>8</v>
      </c>
      <c r="M35" s="16">
        <v>7</v>
      </c>
      <c r="N35" s="16">
        <v>3</v>
      </c>
      <c r="O35" s="16">
        <v>2</v>
      </c>
      <c r="P35" s="16">
        <v>2</v>
      </c>
      <c r="Q35" s="16">
        <v>2</v>
      </c>
      <c r="R35" s="16">
        <v>1</v>
      </c>
      <c r="S35" s="16">
        <v>3</v>
      </c>
      <c r="T35" s="16">
        <v>3</v>
      </c>
      <c r="U35" s="16">
        <v>2</v>
      </c>
      <c r="V35" s="16">
        <v>4</v>
      </c>
    </row>
    <row r="36" spans="1:22" ht="18" customHeight="1">
      <c r="A36" s="91" t="s">
        <v>101</v>
      </c>
      <c r="B36" s="16">
        <v>65</v>
      </c>
      <c r="C36" s="16">
        <v>114</v>
      </c>
      <c r="D36" s="16">
        <v>142</v>
      </c>
      <c r="E36" s="16">
        <v>184</v>
      </c>
      <c r="F36" s="16">
        <v>187</v>
      </c>
      <c r="G36" s="16">
        <v>240</v>
      </c>
      <c r="H36" s="16">
        <v>274</v>
      </c>
      <c r="I36" s="16">
        <v>281</v>
      </c>
      <c r="J36" s="16">
        <v>297</v>
      </c>
      <c r="K36" s="16">
        <v>290</v>
      </c>
      <c r="L36" s="16">
        <v>284</v>
      </c>
      <c r="M36" s="16">
        <v>262</v>
      </c>
      <c r="N36" s="16">
        <v>206</v>
      </c>
      <c r="O36" s="16">
        <v>186</v>
      </c>
      <c r="P36" s="16">
        <v>164</v>
      </c>
      <c r="Q36" s="16">
        <v>128</v>
      </c>
      <c r="R36" s="16">
        <v>130</v>
      </c>
      <c r="S36" s="16">
        <v>135</v>
      </c>
      <c r="T36" s="16">
        <v>125</v>
      </c>
      <c r="U36" s="16">
        <v>127</v>
      </c>
      <c r="V36" s="16">
        <v>140</v>
      </c>
    </row>
    <row r="37" spans="1:22" ht="18" customHeight="1">
      <c r="A37" s="91" t="s">
        <v>102</v>
      </c>
      <c r="B37" s="16" t="s">
        <v>103</v>
      </c>
      <c r="C37" s="16" t="s">
        <v>103</v>
      </c>
      <c r="D37" s="16" t="s">
        <v>103</v>
      </c>
      <c r="E37" s="16" t="s">
        <v>103</v>
      </c>
      <c r="F37" s="16">
        <v>0</v>
      </c>
      <c r="G37" s="16">
        <v>3</v>
      </c>
      <c r="H37" s="16">
        <v>2</v>
      </c>
      <c r="I37" s="16">
        <v>3</v>
      </c>
      <c r="J37" s="16">
        <v>2</v>
      </c>
      <c r="K37" s="16">
        <v>1</v>
      </c>
      <c r="L37" s="16">
        <v>1</v>
      </c>
      <c r="M37" s="16">
        <v>1</v>
      </c>
      <c r="N37" s="16">
        <v>1</v>
      </c>
      <c r="O37" s="16">
        <v>2</v>
      </c>
      <c r="P37" s="16">
        <v>2</v>
      </c>
      <c r="Q37" s="16">
        <v>3</v>
      </c>
      <c r="R37" s="16">
        <v>3</v>
      </c>
      <c r="S37" s="16">
        <v>3</v>
      </c>
      <c r="T37" s="16">
        <v>5</v>
      </c>
      <c r="U37" s="16">
        <v>3</v>
      </c>
      <c r="V37" s="16">
        <v>4</v>
      </c>
    </row>
    <row r="38" spans="1:22" ht="18" customHeight="1">
      <c r="A38" s="91" t="s">
        <v>104</v>
      </c>
      <c r="B38" s="16">
        <v>2</v>
      </c>
      <c r="C38" s="16">
        <v>3</v>
      </c>
      <c r="D38" s="16">
        <v>4</v>
      </c>
      <c r="E38" s="16">
        <v>2</v>
      </c>
      <c r="F38" s="16">
        <v>3</v>
      </c>
      <c r="G38" s="16">
        <v>9</v>
      </c>
      <c r="H38" s="16">
        <v>6</v>
      </c>
      <c r="I38" s="16">
        <v>5</v>
      </c>
      <c r="J38" s="16">
        <v>10</v>
      </c>
      <c r="K38" s="16">
        <v>15</v>
      </c>
      <c r="L38" s="16">
        <v>16</v>
      </c>
      <c r="M38" s="16">
        <v>14</v>
      </c>
      <c r="N38" s="16">
        <v>14</v>
      </c>
      <c r="O38" s="16">
        <v>10</v>
      </c>
      <c r="P38" s="16">
        <v>9</v>
      </c>
      <c r="Q38" s="16">
        <v>9</v>
      </c>
      <c r="R38" s="16">
        <v>8</v>
      </c>
      <c r="S38" s="16">
        <v>7</v>
      </c>
      <c r="T38" s="16">
        <v>12</v>
      </c>
      <c r="U38" s="16">
        <v>15</v>
      </c>
      <c r="V38" s="16">
        <v>24</v>
      </c>
    </row>
    <row r="39" spans="1:22" ht="18" customHeight="1">
      <c r="A39" s="91" t="s">
        <v>105</v>
      </c>
      <c r="B39" s="16">
        <v>0</v>
      </c>
      <c r="C39" s="16">
        <v>2</v>
      </c>
      <c r="D39" s="16">
        <v>2</v>
      </c>
      <c r="E39" s="16">
        <v>2</v>
      </c>
      <c r="F39" s="16">
        <v>3</v>
      </c>
      <c r="G39" s="16">
        <v>3</v>
      </c>
      <c r="H39" s="16">
        <v>3</v>
      </c>
      <c r="I39" s="16">
        <v>3</v>
      </c>
      <c r="J39" s="16">
        <v>2</v>
      </c>
      <c r="K39" s="16">
        <v>2</v>
      </c>
      <c r="L39" s="16">
        <v>2</v>
      </c>
      <c r="M39" s="16">
        <v>2</v>
      </c>
      <c r="N39" s="16">
        <v>3</v>
      </c>
      <c r="O39" s="16">
        <v>3</v>
      </c>
      <c r="P39" s="16">
        <v>3</v>
      </c>
      <c r="Q39" s="16">
        <v>2</v>
      </c>
      <c r="R39" s="16">
        <v>2</v>
      </c>
      <c r="S39" s="16">
        <v>4</v>
      </c>
      <c r="T39" s="16">
        <v>3</v>
      </c>
      <c r="U39" s="16">
        <v>3</v>
      </c>
      <c r="V39" s="16">
        <v>3</v>
      </c>
    </row>
    <row r="40" spans="1:22" ht="18" customHeight="1">
      <c r="A40" s="91" t="s">
        <v>106</v>
      </c>
      <c r="B40" s="16">
        <v>2</v>
      </c>
      <c r="C40" s="16">
        <v>2</v>
      </c>
      <c r="D40" s="16">
        <v>2</v>
      </c>
      <c r="E40" s="16">
        <v>1</v>
      </c>
      <c r="F40" s="16">
        <v>1</v>
      </c>
      <c r="G40" s="16">
        <v>7</v>
      </c>
      <c r="H40" s="16">
        <v>7</v>
      </c>
      <c r="I40" s="16">
        <v>0</v>
      </c>
      <c r="J40" s="16">
        <v>0</v>
      </c>
      <c r="K40" s="16">
        <v>1</v>
      </c>
      <c r="L40" s="16">
        <v>1</v>
      </c>
      <c r="M40" s="16">
        <v>1</v>
      </c>
      <c r="N40" s="16">
        <v>1</v>
      </c>
      <c r="O40" s="16">
        <v>1</v>
      </c>
      <c r="P40" s="16">
        <v>2</v>
      </c>
      <c r="Q40" s="16">
        <v>2</v>
      </c>
      <c r="R40" s="16">
        <v>2</v>
      </c>
      <c r="S40" s="16">
        <v>2</v>
      </c>
      <c r="T40" s="16">
        <v>2</v>
      </c>
      <c r="U40" s="16">
        <v>2</v>
      </c>
      <c r="V40" s="16">
        <v>4</v>
      </c>
    </row>
    <row r="41" spans="1:22" ht="18" customHeight="1">
      <c r="A41" s="91" t="s">
        <v>107</v>
      </c>
      <c r="B41" s="16">
        <v>9</v>
      </c>
      <c r="C41" s="16">
        <v>9</v>
      </c>
      <c r="D41" s="16">
        <v>13</v>
      </c>
      <c r="E41" s="16">
        <v>22</v>
      </c>
      <c r="F41" s="16">
        <v>37</v>
      </c>
      <c r="G41" s="16">
        <v>18</v>
      </c>
      <c r="H41" s="16">
        <v>16</v>
      </c>
      <c r="I41" s="16">
        <v>16</v>
      </c>
      <c r="J41" s="16">
        <v>23</v>
      </c>
      <c r="K41" s="16">
        <v>20</v>
      </c>
      <c r="L41" s="16">
        <v>15</v>
      </c>
      <c r="M41" s="16">
        <v>14</v>
      </c>
      <c r="N41" s="16">
        <v>11</v>
      </c>
      <c r="O41" s="16">
        <v>11</v>
      </c>
      <c r="P41" s="16">
        <v>10</v>
      </c>
      <c r="Q41" s="16">
        <v>10</v>
      </c>
      <c r="R41" s="16">
        <v>12</v>
      </c>
      <c r="S41" s="16">
        <v>12</v>
      </c>
      <c r="T41" s="16">
        <v>10</v>
      </c>
      <c r="U41" s="16">
        <v>13</v>
      </c>
      <c r="V41" s="16">
        <v>10</v>
      </c>
    </row>
    <row r="42" spans="1:22" ht="18" customHeight="1">
      <c r="A42" s="91" t="s">
        <v>108</v>
      </c>
      <c r="B42" s="16">
        <v>2</v>
      </c>
      <c r="C42" s="16">
        <v>7</v>
      </c>
      <c r="D42" s="16">
        <v>6</v>
      </c>
      <c r="E42" s="16">
        <v>1</v>
      </c>
      <c r="F42" s="16">
        <v>2</v>
      </c>
      <c r="G42" s="16">
        <v>2</v>
      </c>
      <c r="H42" s="16">
        <v>2</v>
      </c>
      <c r="I42" s="16">
        <v>3</v>
      </c>
      <c r="J42" s="16">
        <v>4</v>
      </c>
      <c r="K42" s="16">
        <v>4</v>
      </c>
      <c r="L42" s="16">
        <v>3</v>
      </c>
      <c r="M42" s="16">
        <v>3</v>
      </c>
      <c r="N42" s="16">
        <v>3</v>
      </c>
      <c r="O42" s="16">
        <v>3</v>
      </c>
      <c r="P42" s="16">
        <v>3</v>
      </c>
      <c r="Q42" s="16">
        <v>3</v>
      </c>
      <c r="R42" s="16">
        <v>4</v>
      </c>
      <c r="S42" s="16">
        <v>4</v>
      </c>
      <c r="T42" s="16">
        <v>7</v>
      </c>
      <c r="U42" s="16">
        <v>7</v>
      </c>
      <c r="V42" s="16">
        <v>9</v>
      </c>
    </row>
    <row r="43" spans="1:22" ht="18" customHeight="1">
      <c r="A43" s="91" t="s">
        <v>109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3</v>
      </c>
      <c r="S43" s="16">
        <v>11</v>
      </c>
      <c r="T43" s="16">
        <v>15</v>
      </c>
      <c r="U43" s="16">
        <v>15</v>
      </c>
      <c r="V43" s="16">
        <v>23</v>
      </c>
    </row>
    <row r="44" spans="1:22" ht="18" customHeight="1">
      <c r="A44" s="91" t="s">
        <v>110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1</v>
      </c>
      <c r="N44" s="16">
        <v>1</v>
      </c>
      <c r="O44" s="16">
        <v>0</v>
      </c>
      <c r="P44" s="16">
        <v>1</v>
      </c>
      <c r="Q44" s="16">
        <v>1</v>
      </c>
      <c r="R44" s="16">
        <v>1</v>
      </c>
      <c r="S44" s="16">
        <v>1</v>
      </c>
      <c r="T44" s="16">
        <v>1</v>
      </c>
      <c r="U44" s="16">
        <v>1</v>
      </c>
      <c r="V44" s="16">
        <v>1</v>
      </c>
    </row>
    <row r="45" spans="1:22" ht="18" customHeight="1">
      <c r="A45" s="91" t="s">
        <v>111</v>
      </c>
      <c r="B45" s="16">
        <v>0</v>
      </c>
      <c r="C45" s="16">
        <v>4</v>
      </c>
      <c r="D45" s="16">
        <v>0</v>
      </c>
      <c r="E45" s="16">
        <v>0</v>
      </c>
      <c r="F45" s="16">
        <v>0</v>
      </c>
      <c r="G45" s="16">
        <v>0</v>
      </c>
      <c r="H45" s="16">
        <v>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</v>
      </c>
      <c r="O45" s="16">
        <v>3</v>
      </c>
      <c r="P45" s="16">
        <v>2</v>
      </c>
      <c r="Q45" s="16">
        <v>3</v>
      </c>
      <c r="R45" s="16">
        <v>3</v>
      </c>
      <c r="S45" s="16">
        <v>2</v>
      </c>
      <c r="T45" s="16">
        <v>4</v>
      </c>
      <c r="U45" s="16">
        <v>4</v>
      </c>
      <c r="V45" s="16">
        <v>5</v>
      </c>
    </row>
    <row r="46" spans="1:22" ht="18" customHeight="1">
      <c r="A46" s="101" t="s">
        <v>112</v>
      </c>
      <c r="B46" s="102">
        <f>SUM(B30:B45)</f>
        <v>103</v>
      </c>
      <c r="C46" s="102">
        <f t="shared" ref="C46:U46" si="2">SUM(C30:C45)</f>
        <v>153</v>
      </c>
      <c r="D46" s="102">
        <f t="shared" si="2"/>
        <v>182</v>
      </c>
      <c r="E46" s="102">
        <f t="shared" si="2"/>
        <v>232</v>
      </c>
      <c r="F46" s="102">
        <f t="shared" si="2"/>
        <v>255</v>
      </c>
      <c r="G46" s="102">
        <f t="shared" si="2"/>
        <v>315</v>
      </c>
      <c r="H46" s="102">
        <f t="shared" si="2"/>
        <v>355</v>
      </c>
      <c r="I46" s="102">
        <f t="shared" si="2"/>
        <v>353</v>
      </c>
      <c r="J46" s="102">
        <f t="shared" si="2"/>
        <v>368</v>
      </c>
      <c r="K46" s="102">
        <f t="shared" si="2"/>
        <v>361</v>
      </c>
      <c r="L46" s="102">
        <f t="shared" si="2"/>
        <v>350</v>
      </c>
      <c r="M46" s="102">
        <f t="shared" si="2"/>
        <v>323</v>
      </c>
      <c r="N46" s="102">
        <f t="shared" si="2"/>
        <v>258</v>
      </c>
      <c r="O46" s="102">
        <f t="shared" si="2"/>
        <v>232</v>
      </c>
      <c r="P46" s="102">
        <f t="shared" si="2"/>
        <v>210</v>
      </c>
      <c r="Q46" s="102">
        <f t="shared" si="2"/>
        <v>174</v>
      </c>
      <c r="R46" s="102">
        <f t="shared" si="2"/>
        <v>181</v>
      </c>
      <c r="S46" s="102">
        <f t="shared" si="2"/>
        <v>197</v>
      </c>
      <c r="T46" s="102">
        <f t="shared" si="2"/>
        <v>199</v>
      </c>
      <c r="U46" s="102">
        <f t="shared" si="2"/>
        <v>205</v>
      </c>
      <c r="V46" s="112">
        <f>SUM(V30:V45)</f>
        <v>240</v>
      </c>
    </row>
    <row r="47" spans="1:22" ht="18" customHeight="1">
      <c r="A47" s="99" t="s">
        <v>113</v>
      </c>
      <c r="B47" s="100">
        <f>B48-B46</f>
        <v>-2</v>
      </c>
      <c r="C47" s="100">
        <f t="shared" ref="C47:U47" si="3">C48-C46</f>
        <v>3</v>
      </c>
      <c r="D47" s="100">
        <f t="shared" si="3"/>
        <v>9</v>
      </c>
      <c r="E47" s="100">
        <f t="shared" si="3"/>
        <v>13</v>
      </c>
      <c r="F47" s="100">
        <f t="shared" si="3"/>
        <v>16</v>
      </c>
      <c r="G47" s="100">
        <f t="shared" si="3"/>
        <v>12</v>
      </c>
      <c r="H47" s="100">
        <f t="shared" si="3"/>
        <v>10</v>
      </c>
      <c r="I47" s="100">
        <f t="shared" si="3"/>
        <v>11</v>
      </c>
      <c r="J47" s="100">
        <f t="shared" si="3"/>
        <v>15</v>
      </c>
      <c r="K47" s="100">
        <f t="shared" si="3"/>
        <v>16</v>
      </c>
      <c r="L47" s="100">
        <f t="shared" si="3"/>
        <v>16</v>
      </c>
      <c r="M47" s="100">
        <f t="shared" si="3"/>
        <v>14</v>
      </c>
      <c r="N47" s="100">
        <f t="shared" si="3"/>
        <v>10</v>
      </c>
      <c r="O47" s="100">
        <f t="shared" si="3"/>
        <v>8</v>
      </c>
      <c r="P47" s="100">
        <f t="shared" si="3"/>
        <v>4</v>
      </c>
      <c r="Q47" s="100">
        <f t="shared" si="3"/>
        <v>4</v>
      </c>
      <c r="R47" s="100">
        <f t="shared" si="3"/>
        <v>7</v>
      </c>
      <c r="S47" s="100">
        <f t="shared" si="3"/>
        <v>10</v>
      </c>
      <c r="T47" s="100">
        <f t="shared" si="3"/>
        <v>9</v>
      </c>
      <c r="U47" s="100">
        <f t="shared" si="3"/>
        <v>12</v>
      </c>
      <c r="V47" s="16">
        <f>V48-V46</f>
        <v>18</v>
      </c>
    </row>
    <row r="48" spans="1:22" ht="18" customHeight="1">
      <c r="A48" s="93" t="s">
        <v>38</v>
      </c>
      <c r="B48" s="61">
        <v>101</v>
      </c>
      <c r="C48" s="61">
        <v>156</v>
      </c>
      <c r="D48" s="61">
        <v>191</v>
      </c>
      <c r="E48" s="61">
        <v>245</v>
      </c>
      <c r="F48" s="61">
        <v>271</v>
      </c>
      <c r="G48" s="61">
        <v>327</v>
      </c>
      <c r="H48" s="61">
        <v>365</v>
      </c>
      <c r="I48" s="61">
        <v>364</v>
      </c>
      <c r="J48" s="61">
        <v>383</v>
      </c>
      <c r="K48" s="61">
        <v>377</v>
      </c>
      <c r="L48" s="61">
        <v>366</v>
      </c>
      <c r="M48" s="61">
        <v>337</v>
      </c>
      <c r="N48" s="61">
        <v>268</v>
      </c>
      <c r="O48" s="61">
        <v>240</v>
      </c>
      <c r="P48" s="61">
        <v>214</v>
      </c>
      <c r="Q48" s="61">
        <v>178</v>
      </c>
      <c r="R48" s="61">
        <v>188</v>
      </c>
      <c r="S48" s="61">
        <v>207</v>
      </c>
      <c r="T48" s="61">
        <v>208</v>
      </c>
      <c r="U48" s="104">
        <v>217</v>
      </c>
      <c r="V48" s="104">
        <v>258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0</v>
      </c>
      <c r="C54" s="16">
        <v>3</v>
      </c>
      <c r="D54" s="16">
        <v>3</v>
      </c>
      <c r="E54" s="16">
        <v>3</v>
      </c>
      <c r="F54" s="16">
        <v>3</v>
      </c>
      <c r="G54" s="16">
        <v>6</v>
      </c>
      <c r="H54" s="16">
        <v>5</v>
      </c>
      <c r="I54" s="16">
        <v>4</v>
      </c>
      <c r="J54" s="16">
        <v>4</v>
      </c>
      <c r="K54" s="16">
        <v>1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8" customHeight="1">
      <c r="A55" s="91" t="s">
        <v>96</v>
      </c>
      <c r="B55" s="16">
        <v>0</v>
      </c>
      <c r="C55" s="16">
        <v>0</v>
      </c>
      <c r="D55" s="16">
        <v>0</v>
      </c>
      <c r="E55" s="16">
        <v>1</v>
      </c>
      <c r="F55" s="16">
        <v>1</v>
      </c>
      <c r="G55" s="16">
        <v>1</v>
      </c>
      <c r="H55" s="16">
        <v>1</v>
      </c>
      <c r="I55" s="16">
        <v>1</v>
      </c>
      <c r="J55" s="16">
        <v>1</v>
      </c>
      <c r="K55" s="16">
        <v>5</v>
      </c>
      <c r="L55" s="16">
        <v>5</v>
      </c>
      <c r="M55" s="16">
        <v>5</v>
      </c>
      <c r="N55" s="16">
        <v>5</v>
      </c>
      <c r="O55" s="16">
        <v>5</v>
      </c>
      <c r="P55" s="16">
        <v>6</v>
      </c>
      <c r="Q55" s="16">
        <v>5</v>
      </c>
      <c r="R55" s="16">
        <v>6</v>
      </c>
      <c r="S55" s="16">
        <v>8</v>
      </c>
      <c r="T55" s="16">
        <v>8</v>
      </c>
      <c r="U55" s="16">
        <v>8</v>
      </c>
      <c r="V55" s="16">
        <v>8</v>
      </c>
    </row>
    <row r="56" spans="1:22" ht="18" customHeight="1">
      <c r="A56" s="91" t="s">
        <v>97</v>
      </c>
      <c r="B56" s="16">
        <v>0</v>
      </c>
      <c r="C56" s="16">
        <v>2</v>
      </c>
      <c r="D56" s="16">
        <v>2</v>
      </c>
      <c r="E56" s="16">
        <v>6</v>
      </c>
      <c r="F56" s="16">
        <v>7</v>
      </c>
      <c r="G56" s="16">
        <v>7</v>
      </c>
      <c r="H56" s="16">
        <v>7</v>
      </c>
      <c r="I56" s="16">
        <v>8</v>
      </c>
      <c r="J56" s="16">
        <v>9</v>
      </c>
      <c r="K56" s="16">
        <v>9</v>
      </c>
      <c r="L56" s="16">
        <v>7</v>
      </c>
      <c r="M56" s="16">
        <v>4</v>
      </c>
      <c r="N56" s="16">
        <v>5</v>
      </c>
      <c r="O56" s="16">
        <v>4</v>
      </c>
      <c r="P56" s="16">
        <v>3</v>
      </c>
      <c r="Q56" s="16">
        <v>3</v>
      </c>
      <c r="R56" s="16">
        <v>3</v>
      </c>
      <c r="S56" s="16">
        <v>3</v>
      </c>
      <c r="T56" s="16">
        <v>3</v>
      </c>
      <c r="U56" s="16">
        <v>2</v>
      </c>
      <c r="V56" s="16">
        <v>3</v>
      </c>
    </row>
    <row r="57" spans="1:22" ht="18" customHeight="1">
      <c r="A57" s="91" t="s">
        <v>98</v>
      </c>
      <c r="B57" s="16">
        <v>0</v>
      </c>
      <c r="C57" s="16">
        <v>3</v>
      </c>
      <c r="D57" s="16">
        <v>2</v>
      </c>
      <c r="E57" s="16">
        <v>2</v>
      </c>
      <c r="F57" s="16">
        <v>2</v>
      </c>
      <c r="G57" s="16">
        <v>2</v>
      </c>
      <c r="H57" s="16">
        <v>3</v>
      </c>
      <c r="I57" s="16">
        <v>5</v>
      </c>
      <c r="J57" s="16">
        <v>5</v>
      </c>
      <c r="K57" s="16">
        <v>6</v>
      </c>
      <c r="L57" s="16">
        <v>6</v>
      </c>
      <c r="M57" s="16">
        <v>6</v>
      </c>
      <c r="N57" s="16">
        <v>4</v>
      </c>
      <c r="O57" s="16">
        <v>3</v>
      </c>
      <c r="P57" s="16">
        <v>3</v>
      </c>
      <c r="Q57" s="16">
        <v>3</v>
      </c>
      <c r="R57" s="16">
        <v>3</v>
      </c>
      <c r="S57" s="16">
        <v>5</v>
      </c>
      <c r="T57" s="16">
        <v>5</v>
      </c>
      <c r="U57" s="16">
        <v>4</v>
      </c>
      <c r="V57" s="16">
        <v>5</v>
      </c>
    </row>
    <row r="58" spans="1:22" ht="18" customHeight="1">
      <c r="A58" s="91" t="s">
        <v>99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6">
        <v>1</v>
      </c>
      <c r="P58" s="16">
        <v>1</v>
      </c>
      <c r="Q58" s="16">
        <v>1</v>
      </c>
      <c r="R58" s="16">
        <v>1</v>
      </c>
      <c r="S58" s="16">
        <v>1</v>
      </c>
      <c r="T58" s="16">
        <v>1</v>
      </c>
      <c r="U58" s="16">
        <v>1</v>
      </c>
      <c r="V58" s="16">
        <v>0</v>
      </c>
    </row>
    <row r="59" spans="1:22" ht="18" customHeight="1">
      <c r="A59" s="91" t="s">
        <v>100</v>
      </c>
      <c r="B59" s="16">
        <v>0</v>
      </c>
      <c r="C59" s="16">
        <v>1</v>
      </c>
      <c r="D59" s="16">
        <v>1</v>
      </c>
      <c r="E59" s="16">
        <v>2</v>
      </c>
      <c r="F59" s="16">
        <v>2</v>
      </c>
      <c r="G59" s="16">
        <v>4</v>
      </c>
      <c r="H59" s="16">
        <v>4</v>
      </c>
      <c r="I59" s="16">
        <v>4</v>
      </c>
      <c r="J59" s="16">
        <v>4</v>
      </c>
      <c r="K59" s="16">
        <v>4</v>
      </c>
      <c r="L59" s="16">
        <v>4</v>
      </c>
      <c r="M59" s="16">
        <v>3</v>
      </c>
      <c r="N59" s="16">
        <v>1</v>
      </c>
      <c r="O59" s="16">
        <v>1</v>
      </c>
      <c r="P59" s="16">
        <v>1</v>
      </c>
      <c r="Q59" s="16">
        <v>1</v>
      </c>
      <c r="R59" s="16">
        <v>0</v>
      </c>
      <c r="S59" s="16">
        <v>0</v>
      </c>
      <c r="T59" s="16">
        <v>0</v>
      </c>
      <c r="U59" s="16">
        <v>0</v>
      </c>
      <c r="V59" s="16">
        <v>2</v>
      </c>
    </row>
    <row r="60" spans="1:22" ht="18" customHeight="1">
      <c r="A60" s="91" t="s">
        <v>101</v>
      </c>
      <c r="B60" s="16">
        <v>39</v>
      </c>
      <c r="C60" s="16">
        <v>78</v>
      </c>
      <c r="D60" s="16">
        <v>101</v>
      </c>
      <c r="E60" s="16">
        <v>135</v>
      </c>
      <c r="F60" s="16">
        <v>163</v>
      </c>
      <c r="G60" s="16">
        <v>195</v>
      </c>
      <c r="H60" s="16">
        <v>214</v>
      </c>
      <c r="I60" s="16">
        <v>229</v>
      </c>
      <c r="J60" s="16">
        <v>241</v>
      </c>
      <c r="K60" s="16">
        <v>249</v>
      </c>
      <c r="L60" s="16">
        <v>254</v>
      </c>
      <c r="M60" s="16">
        <v>237</v>
      </c>
      <c r="N60" s="16">
        <v>203</v>
      </c>
      <c r="O60" s="16">
        <v>178</v>
      </c>
      <c r="P60" s="16">
        <v>150</v>
      </c>
      <c r="Q60" s="16">
        <v>142</v>
      </c>
      <c r="R60" s="16">
        <v>150</v>
      </c>
      <c r="S60" s="16">
        <v>142</v>
      </c>
      <c r="T60" s="16">
        <v>131</v>
      </c>
      <c r="U60" s="16">
        <v>122</v>
      </c>
      <c r="V60" s="16">
        <v>147</v>
      </c>
    </row>
    <row r="61" spans="1:22" ht="18" customHeight="1">
      <c r="A61" s="91" t="s">
        <v>102</v>
      </c>
      <c r="B61" s="16" t="s">
        <v>103</v>
      </c>
      <c r="C61" s="16" t="s">
        <v>103</v>
      </c>
      <c r="D61" s="16" t="s">
        <v>103</v>
      </c>
      <c r="E61" s="16" t="s">
        <v>103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</row>
    <row r="62" spans="1:22" ht="18" customHeight="1">
      <c r="A62" s="91" t="s">
        <v>104</v>
      </c>
      <c r="B62" s="16">
        <v>0</v>
      </c>
      <c r="C62" s="16">
        <v>0</v>
      </c>
      <c r="D62" s="16">
        <v>0</v>
      </c>
      <c r="E62" s="16">
        <v>1</v>
      </c>
      <c r="F62" s="16">
        <v>2</v>
      </c>
      <c r="G62" s="16">
        <v>3</v>
      </c>
      <c r="H62" s="16">
        <v>3</v>
      </c>
      <c r="I62" s="16">
        <v>3</v>
      </c>
      <c r="J62" s="16">
        <v>6</v>
      </c>
      <c r="K62" s="16">
        <v>5</v>
      </c>
      <c r="L62" s="16">
        <v>5</v>
      </c>
      <c r="M62" s="16">
        <v>8</v>
      </c>
      <c r="N62" s="16">
        <v>12</v>
      </c>
      <c r="O62" s="16">
        <v>5</v>
      </c>
      <c r="P62" s="16">
        <v>5</v>
      </c>
      <c r="Q62" s="16">
        <v>5</v>
      </c>
      <c r="R62" s="16">
        <v>3</v>
      </c>
      <c r="S62" s="16">
        <v>4</v>
      </c>
      <c r="T62" s="16">
        <v>4</v>
      </c>
      <c r="U62" s="16">
        <v>4</v>
      </c>
      <c r="V62" s="16">
        <v>9</v>
      </c>
    </row>
    <row r="63" spans="1:22" ht="18" customHeight="1">
      <c r="A63" s="91" t="s">
        <v>105</v>
      </c>
      <c r="B63" s="16">
        <v>3</v>
      </c>
      <c r="C63" s="16">
        <v>3</v>
      </c>
      <c r="D63" s="16">
        <v>2</v>
      </c>
      <c r="E63" s="16">
        <v>2</v>
      </c>
      <c r="F63" s="16">
        <v>2</v>
      </c>
      <c r="G63" s="16">
        <v>3</v>
      </c>
      <c r="H63" s="16">
        <v>3</v>
      </c>
      <c r="I63" s="16">
        <v>3</v>
      </c>
      <c r="J63" s="16">
        <v>3</v>
      </c>
      <c r="K63" s="16">
        <v>3</v>
      </c>
      <c r="L63" s="16">
        <v>3</v>
      </c>
      <c r="M63" s="16">
        <v>2</v>
      </c>
      <c r="N63" s="16">
        <v>2</v>
      </c>
      <c r="O63" s="16">
        <v>2</v>
      </c>
      <c r="P63" s="16">
        <v>2</v>
      </c>
      <c r="Q63" s="16">
        <v>2</v>
      </c>
      <c r="R63" s="16">
        <v>2</v>
      </c>
      <c r="S63" s="16">
        <v>4</v>
      </c>
      <c r="T63" s="16">
        <v>6</v>
      </c>
      <c r="U63" s="16">
        <v>6</v>
      </c>
      <c r="V63" s="16">
        <v>7</v>
      </c>
    </row>
    <row r="64" spans="1:22" ht="18" customHeight="1">
      <c r="A64" s="91" t="s">
        <v>106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2</v>
      </c>
      <c r="H64" s="16">
        <v>2</v>
      </c>
      <c r="I64" s="16">
        <v>2</v>
      </c>
      <c r="J64" s="16">
        <v>1</v>
      </c>
      <c r="K64" s="16">
        <v>1</v>
      </c>
      <c r="L64" s="16">
        <v>1</v>
      </c>
      <c r="M64" s="16">
        <v>1</v>
      </c>
      <c r="N64" s="16">
        <v>1</v>
      </c>
      <c r="O64" s="16">
        <v>1</v>
      </c>
      <c r="P64" s="16">
        <v>1</v>
      </c>
      <c r="Q64" s="16">
        <v>2</v>
      </c>
      <c r="R64" s="16">
        <v>2</v>
      </c>
      <c r="S64" s="16">
        <v>0</v>
      </c>
      <c r="T64" s="16">
        <v>0</v>
      </c>
      <c r="U64" s="16">
        <v>0</v>
      </c>
      <c r="V64" s="16">
        <v>1</v>
      </c>
    </row>
    <row r="65" spans="1:22" ht="18" customHeight="1">
      <c r="A65" s="91" t="s">
        <v>107</v>
      </c>
      <c r="B65" s="16">
        <v>10</v>
      </c>
      <c r="C65" s="16">
        <v>10</v>
      </c>
      <c r="D65" s="16">
        <v>15</v>
      </c>
      <c r="E65" s="16">
        <v>15</v>
      </c>
      <c r="F65" s="16">
        <v>15</v>
      </c>
      <c r="G65" s="16">
        <v>16</v>
      </c>
      <c r="H65" s="16">
        <v>19</v>
      </c>
      <c r="I65" s="16">
        <v>19</v>
      </c>
      <c r="J65" s="16">
        <v>26</v>
      </c>
      <c r="K65" s="16">
        <v>20</v>
      </c>
      <c r="L65" s="16">
        <v>18</v>
      </c>
      <c r="M65" s="16">
        <v>12</v>
      </c>
      <c r="N65" s="16">
        <v>7</v>
      </c>
      <c r="O65" s="16">
        <v>5</v>
      </c>
      <c r="P65" s="16">
        <v>6</v>
      </c>
      <c r="Q65" s="16">
        <v>5</v>
      </c>
      <c r="R65" s="16">
        <v>3</v>
      </c>
      <c r="S65" s="16">
        <v>5</v>
      </c>
      <c r="T65" s="16">
        <v>6</v>
      </c>
      <c r="U65" s="16">
        <v>10</v>
      </c>
      <c r="V65" s="16">
        <v>9</v>
      </c>
    </row>
    <row r="66" spans="1:22" ht="18" customHeight="1">
      <c r="A66" s="91" t="s">
        <v>108</v>
      </c>
      <c r="B66" s="16">
        <v>6</v>
      </c>
      <c r="C66" s="16">
        <v>7</v>
      </c>
      <c r="D66" s="16">
        <v>4</v>
      </c>
      <c r="E66" s="16">
        <v>6</v>
      </c>
      <c r="F66" s="16">
        <v>6</v>
      </c>
      <c r="G66" s="16">
        <v>5</v>
      </c>
      <c r="H66" s="16">
        <v>4</v>
      </c>
      <c r="I66" s="16">
        <v>4</v>
      </c>
      <c r="J66" s="16">
        <v>7</v>
      </c>
      <c r="K66" s="16">
        <v>8</v>
      </c>
      <c r="L66" s="16">
        <v>9</v>
      </c>
      <c r="M66" s="16">
        <v>8</v>
      </c>
      <c r="N66" s="16">
        <v>8</v>
      </c>
      <c r="O66" s="16">
        <v>9</v>
      </c>
      <c r="P66" s="16">
        <v>9</v>
      </c>
      <c r="Q66" s="16">
        <v>8</v>
      </c>
      <c r="R66" s="16">
        <v>9</v>
      </c>
      <c r="S66" s="16">
        <v>13</v>
      </c>
      <c r="T66" s="16">
        <v>16</v>
      </c>
      <c r="U66" s="16">
        <v>20</v>
      </c>
      <c r="V66" s="16">
        <v>24</v>
      </c>
    </row>
    <row r="67" spans="1:22" ht="18" customHeight="1">
      <c r="A67" s="91" t="s">
        <v>109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2</v>
      </c>
      <c r="J67" s="16">
        <v>3</v>
      </c>
      <c r="K67" s="16">
        <v>1</v>
      </c>
      <c r="L67" s="16">
        <v>1</v>
      </c>
      <c r="M67" s="16">
        <v>1</v>
      </c>
      <c r="N67" s="16">
        <v>1</v>
      </c>
      <c r="O67" s="16">
        <v>1</v>
      </c>
      <c r="P67" s="16">
        <v>1</v>
      </c>
      <c r="Q67" s="16">
        <v>1</v>
      </c>
      <c r="R67" s="16">
        <v>2</v>
      </c>
      <c r="S67" s="16">
        <v>10</v>
      </c>
      <c r="T67" s="16">
        <v>14</v>
      </c>
      <c r="U67" s="16">
        <v>19</v>
      </c>
      <c r="V67" s="16">
        <v>33</v>
      </c>
    </row>
    <row r="68" spans="1:22" ht="18" customHeight="1">
      <c r="A68" s="91" t="s">
        <v>110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3</v>
      </c>
      <c r="N68" s="16">
        <v>3</v>
      </c>
      <c r="O68" s="16">
        <v>0</v>
      </c>
      <c r="P68" s="16">
        <v>0</v>
      </c>
      <c r="Q68" s="16">
        <v>2</v>
      </c>
      <c r="R68" s="16">
        <v>2</v>
      </c>
      <c r="S68" s="16">
        <v>3</v>
      </c>
      <c r="T68" s="16">
        <v>4</v>
      </c>
      <c r="U68" s="16">
        <v>3</v>
      </c>
      <c r="V68" s="16">
        <v>4</v>
      </c>
    </row>
    <row r="69" spans="1:22" ht="18" customHeight="1">
      <c r="A69" s="91" t="s">
        <v>111</v>
      </c>
      <c r="B69" s="16">
        <v>0</v>
      </c>
      <c r="C69" s="16">
        <v>3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6">
        <v>1</v>
      </c>
      <c r="Q69" s="16">
        <v>0</v>
      </c>
      <c r="R69" s="16">
        <v>1</v>
      </c>
      <c r="S69" s="16">
        <v>0</v>
      </c>
      <c r="T69" s="16">
        <v>0</v>
      </c>
      <c r="U69" s="16">
        <v>0</v>
      </c>
      <c r="V69" s="16">
        <v>0</v>
      </c>
    </row>
    <row r="70" spans="1:22" ht="18" customHeight="1">
      <c r="A70" s="101" t="s">
        <v>112</v>
      </c>
      <c r="B70" s="102">
        <f>SUM(B54:B69)</f>
        <v>58</v>
      </c>
      <c r="C70" s="102">
        <f t="shared" ref="C70:U70" si="4">SUM(C54:C69)</f>
        <v>110</v>
      </c>
      <c r="D70" s="102">
        <f t="shared" si="4"/>
        <v>130</v>
      </c>
      <c r="E70" s="102">
        <f t="shared" si="4"/>
        <v>173</v>
      </c>
      <c r="F70" s="102">
        <f t="shared" si="4"/>
        <v>203</v>
      </c>
      <c r="G70" s="102">
        <f t="shared" si="4"/>
        <v>244</v>
      </c>
      <c r="H70" s="102">
        <f t="shared" si="4"/>
        <v>266</v>
      </c>
      <c r="I70" s="102">
        <f t="shared" si="4"/>
        <v>284</v>
      </c>
      <c r="J70" s="102">
        <f t="shared" si="4"/>
        <v>311</v>
      </c>
      <c r="K70" s="102">
        <f t="shared" si="4"/>
        <v>313</v>
      </c>
      <c r="L70" s="102">
        <f t="shared" si="4"/>
        <v>313</v>
      </c>
      <c r="M70" s="102">
        <f t="shared" si="4"/>
        <v>291</v>
      </c>
      <c r="N70" s="102">
        <f t="shared" si="4"/>
        <v>253</v>
      </c>
      <c r="O70" s="102">
        <f t="shared" si="4"/>
        <v>216</v>
      </c>
      <c r="P70" s="102">
        <f t="shared" si="4"/>
        <v>189</v>
      </c>
      <c r="Q70" s="102">
        <f t="shared" si="4"/>
        <v>180</v>
      </c>
      <c r="R70" s="102">
        <f t="shared" si="4"/>
        <v>187</v>
      </c>
      <c r="S70" s="102">
        <f t="shared" si="4"/>
        <v>198</v>
      </c>
      <c r="T70" s="102">
        <f t="shared" si="4"/>
        <v>198</v>
      </c>
      <c r="U70" s="102">
        <f t="shared" si="4"/>
        <v>199</v>
      </c>
      <c r="V70" s="112">
        <f>SUM(V54:V69)</f>
        <v>252</v>
      </c>
    </row>
    <row r="71" spans="1:22" ht="18" customHeight="1">
      <c r="A71" s="99" t="s">
        <v>113</v>
      </c>
      <c r="B71" s="100">
        <f>B72-B70</f>
        <v>23</v>
      </c>
      <c r="C71" s="100">
        <f t="shared" ref="C71:U71" si="5">C72-C70</f>
        <v>9</v>
      </c>
      <c r="D71" s="100">
        <f t="shared" si="5"/>
        <v>3</v>
      </c>
      <c r="E71" s="100">
        <f t="shared" si="5"/>
        <v>4</v>
      </c>
      <c r="F71" s="100">
        <f t="shared" si="5"/>
        <v>5</v>
      </c>
      <c r="G71" s="100">
        <f t="shared" si="5"/>
        <v>6</v>
      </c>
      <c r="H71" s="100">
        <f t="shared" si="5"/>
        <v>4</v>
      </c>
      <c r="I71" s="100">
        <f t="shared" si="5"/>
        <v>3</v>
      </c>
      <c r="J71" s="100">
        <f t="shared" si="5"/>
        <v>4</v>
      </c>
      <c r="K71" s="100">
        <f t="shared" si="5"/>
        <v>4</v>
      </c>
      <c r="L71" s="100">
        <f t="shared" si="5"/>
        <v>3</v>
      </c>
      <c r="M71" s="100">
        <f t="shared" si="5"/>
        <v>6</v>
      </c>
      <c r="N71" s="100">
        <f t="shared" si="5"/>
        <v>7</v>
      </c>
      <c r="O71" s="100">
        <f t="shared" si="5"/>
        <v>5</v>
      </c>
      <c r="P71" s="100">
        <f t="shared" si="5"/>
        <v>10</v>
      </c>
      <c r="Q71" s="100">
        <f t="shared" si="5"/>
        <v>9</v>
      </c>
      <c r="R71" s="100">
        <f t="shared" si="5"/>
        <v>10</v>
      </c>
      <c r="S71" s="100">
        <f t="shared" si="5"/>
        <v>13</v>
      </c>
      <c r="T71" s="100">
        <f t="shared" si="5"/>
        <v>15</v>
      </c>
      <c r="U71" s="100">
        <f t="shared" si="5"/>
        <v>26</v>
      </c>
      <c r="V71" s="16">
        <f>V72-V70</f>
        <v>33</v>
      </c>
    </row>
    <row r="72" spans="1:22" ht="18" customHeight="1">
      <c r="A72" s="93" t="s">
        <v>38</v>
      </c>
      <c r="B72" s="61">
        <v>81</v>
      </c>
      <c r="C72" s="61">
        <v>119</v>
      </c>
      <c r="D72" s="61">
        <v>133</v>
      </c>
      <c r="E72" s="61">
        <v>177</v>
      </c>
      <c r="F72" s="61">
        <v>208</v>
      </c>
      <c r="G72" s="61">
        <v>250</v>
      </c>
      <c r="H72" s="61">
        <v>270</v>
      </c>
      <c r="I72" s="61">
        <v>287</v>
      </c>
      <c r="J72" s="61">
        <v>315</v>
      </c>
      <c r="K72" s="61">
        <v>317</v>
      </c>
      <c r="L72" s="61">
        <v>316</v>
      </c>
      <c r="M72" s="61">
        <v>297</v>
      </c>
      <c r="N72" s="61">
        <v>260</v>
      </c>
      <c r="O72" s="61">
        <v>221</v>
      </c>
      <c r="P72" s="61">
        <v>199</v>
      </c>
      <c r="Q72" s="61">
        <v>189</v>
      </c>
      <c r="R72" s="61">
        <v>197</v>
      </c>
      <c r="S72" s="61">
        <v>211</v>
      </c>
      <c r="T72" s="61">
        <v>213</v>
      </c>
      <c r="U72" s="104">
        <v>225</v>
      </c>
      <c r="V72" s="104">
        <v>285</v>
      </c>
    </row>
    <row r="73" spans="1:22" ht="18" customHeight="1">
      <c r="A73" s="57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9" t="s">
        <v>51</v>
      </c>
    </row>
    <row r="6" spans="1:22" ht="18" customHeight="1">
      <c r="A6" s="90" t="s">
        <v>95</v>
      </c>
      <c r="B6" s="62">
        <v>3</v>
      </c>
      <c r="C6" s="62">
        <v>3</v>
      </c>
      <c r="D6" s="62">
        <v>4</v>
      </c>
      <c r="E6" s="62">
        <v>4</v>
      </c>
      <c r="F6" s="62">
        <v>5</v>
      </c>
      <c r="G6" s="62">
        <v>9</v>
      </c>
      <c r="H6" s="62">
        <v>9</v>
      </c>
      <c r="I6" s="62">
        <v>8</v>
      </c>
      <c r="J6" s="62">
        <v>7</v>
      </c>
      <c r="K6" s="62">
        <v>3</v>
      </c>
      <c r="L6" s="62">
        <v>3</v>
      </c>
      <c r="M6" s="62">
        <v>3</v>
      </c>
      <c r="N6" s="62">
        <v>3</v>
      </c>
      <c r="O6" s="62">
        <v>1</v>
      </c>
      <c r="P6" s="62">
        <v>0</v>
      </c>
      <c r="Q6" s="62">
        <v>1</v>
      </c>
      <c r="R6" s="62">
        <v>2</v>
      </c>
      <c r="S6" s="62">
        <v>2</v>
      </c>
      <c r="T6" s="62">
        <v>2</v>
      </c>
      <c r="U6" s="62">
        <v>2</v>
      </c>
      <c r="V6" s="110">
        <v>2</v>
      </c>
    </row>
    <row r="7" spans="1:22" ht="18" customHeight="1">
      <c r="A7" s="91" t="s">
        <v>96</v>
      </c>
      <c r="B7" s="16">
        <v>0</v>
      </c>
      <c r="C7" s="16">
        <v>0</v>
      </c>
      <c r="D7" s="16">
        <v>0</v>
      </c>
      <c r="E7" s="16">
        <v>4</v>
      </c>
      <c r="F7" s="16">
        <v>3</v>
      </c>
      <c r="G7" s="16">
        <v>2</v>
      </c>
      <c r="H7" s="16">
        <v>3</v>
      </c>
      <c r="I7" s="16">
        <v>6</v>
      </c>
      <c r="J7" s="16">
        <v>6</v>
      </c>
      <c r="K7" s="16">
        <v>10</v>
      </c>
      <c r="L7" s="16">
        <v>10</v>
      </c>
      <c r="M7" s="16">
        <v>10</v>
      </c>
      <c r="N7" s="16">
        <v>10</v>
      </c>
      <c r="O7" s="16">
        <v>10</v>
      </c>
      <c r="P7" s="16">
        <v>12</v>
      </c>
      <c r="Q7" s="16">
        <v>10</v>
      </c>
      <c r="R7" s="63">
        <v>11</v>
      </c>
      <c r="S7" s="63">
        <v>14</v>
      </c>
      <c r="T7" s="63">
        <v>14</v>
      </c>
      <c r="U7" s="63">
        <v>15</v>
      </c>
      <c r="V7" s="96">
        <v>15</v>
      </c>
    </row>
    <row r="8" spans="1:22" ht="18" customHeight="1">
      <c r="A8" s="91" t="s">
        <v>97</v>
      </c>
      <c r="B8" s="16">
        <v>3</v>
      </c>
      <c r="C8" s="16">
        <v>0</v>
      </c>
      <c r="D8" s="16">
        <v>1</v>
      </c>
      <c r="E8" s="16">
        <v>4</v>
      </c>
      <c r="F8" s="16">
        <v>5</v>
      </c>
      <c r="G8" s="16">
        <v>5</v>
      </c>
      <c r="H8" s="16">
        <v>6</v>
      </c>
      <c r="I8" s="16">
        <v>6</v>
      </c>
      <c r="J8" s="16">
        <v>7</v>
      </c>
      <c r="K8" s="16">
        <v>7</v>
      </c>
      <c r="L8" s="16">
        <v>7</v>
      </c>
      <c r="M8" s="16">
        <v>4</v>
      </c>
      <c r="N8" s="16">
        <v>5</v>
      </c>
      <c r="O8" s="16">
        <v>4</v>
      </c>
      <c r="P8" s="16">
        <v>3</v>
      </c>
      <c r="Q8" s="16">
        <v>3</v>
      </c>
      <c r="R8" s="16">
        <v>2</v>
      </c>
      <c r="S8" s="16">
        <v>2</v>
      </c>
      <c r="T8" s="16">
        <v>3</v>
      </c>
      <c r="U8" s="16">
        <v>2</v>
      </c>
      <c r="V8" s="96">
        <v>4</v>
      </c>
    </row>
    <row r="9" spans="1:22" ht="18" customHeight="1">
      <c r="A9" s="91" t="s">
        <v>98</v>
      </c>
      <c r="B9" s="63">
        <v>7</v>
      </c>
      <c r="C9" s="16">
        <v>7</v>
      </c>
      <c r="D9" s="16">
        <v>7</v>
      </c>
      <c r="E9" s="16">
        <v>8</v>
      </c>
      <c r="F9" s="16">
        <v>8</v>
      </c>
      <c r="G9" s="16">
        <v>8</v>
      </c>
      <c r="H9" s="16">
        <v>9</v>
      </c>
      <c r="I9" s="16">
        <v>11</v>
      </c>
      <c r="J9" s="16">
        <v>11</v>
      </c>
      <c r="K9" s="16">
        <v>12</v>
      </c>
      <c r="L9" s="16">
        <v>12</v>
      </c>
      <c r="M9" s="16">
        <v>12</v>
      </c>
      <c r="N9" s="16">
        <v>8</v>
      </c>
      <c r="O9" s="16">
        <v>6</v>
      </c>
      <c r="P9" s="16">
        <v>7</v>
      </c>
      <c r="Q9" s="16">
        <v>7</v>
      </c>
      <c r="R9" s="16">
        <v>7</v>
      </c>
      <c r="S9" s="16">
        <v>10</v>
      </c>
      <c r="T9" s="16">
        <v>10</v>
      </c>
      <c r="U9" s="16">
        <v>10</v>
      </c>
      <c r="V9" s="96">
        <v>11</v>
      </c>
    </row>
    <row r="10" spans="1:22" ht="18" customHeight="1">
      <c r="A10" s="91" t="s">
        <v>99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12</v>
      </c>
      <c r="H10" s="16">
        <v>15</v>
      </c>
      <c r="I10" s="16">
        <v>14</v>
      </c>
      <c r="J10" s="16">
        <v>5</v>
      </c>
      <c r="K10" s="16">
        <v>5</v>
      </c>
      <c r="L10" s="16">
        <v>5</v>
      </c>
      <c r="M10" s="16">
        <v>6</v>
      </c>
      <c r="N10" s="16">
        <v>3</v>
      </c>
      <c r="O10" s="16">
        <v>3</v>
      </c>
      <c r="P10" s="16">
        <v>3</v>
      </c>
      <c r="Q10" s="16">
        <v>2</v>
      </c>
      <c r="R10" s="16">
        <v>2</v>
      </c>
      <c r="S10" s="16">
        <v>2</v>
      </c>
      <c r="T10" s="16">
        <v>2</v>
      </c>
      <c r="U10" s="16">
        <v>2</v>
      </c>
      <c r="V10" s="96">
        <v>1</v>
      </c>
    </row>
    <row r="11" spans="1:22" ht="18" customHeight="1">
      <c r="A11" s="91" t="s">
        <v>100</v>
      </c>
      <c r="B11" s="63">
        <v>3</v>
      </c>
      <c r="C11" s="63">
        <v>2</v>
      </c>
      <c r="D11" s="16">
        <v>2</v>
      </c>
      <c r="E11" s="16">
        <v>5</v>
      </c>
      <c r="F11" s="16">
        <v>8</v>
      </c>
      <c r="G11" s="16">
        <v>9</v>
      </c>
      <c r="H11" s="16">
        <v>18</v>
      </c>
      <c r="I11" s="16">
        <v>16</v>
      </c>
      <c r="J11" s="16">
        <v>14</v>
      </c>
      <c r="K11" s="16">
        <v>14</v>
      </c>
      <c r="L11" s="16">
        <v>14</v>
      </c>
      <c r="M11" s="16">
        <v>13</v>
      </c>
      <c r="N11" s="16">
        <v>8</v>
      </c>
      <c r="O11" s="16">
        <v>7</v>
      </c>
      <c r="P11" s="16">
        <v>7</v>
      </c>
      <c r="Q11" s="16">
        <v>6</v>
      </c>
      <c r="R11" s="16">
        <v>4</v>
      </c>
      <c r="S11" s="16">
        <v>9</v>
      </c>
      <c r="T11" s="16">
        <v>8</v>
      </c>
      <c r="U11" s="16">
        <v>7</v>
      </c>
      <c r="V11" s="96">
        <v>9</v>
      </c>
    </row>
    <row r="12" spans="1:22" ht="18" customHeight="1">
      <c r="A12" s="91" t="s">
        <v>101</v>
      </c>
      <c r="B12" s="63">
        <v>99</v>
      </c>
      <c r="C12" s="63">
        <v>183</v>
      </c>
      <c r="D12" s="63">
        <v>229</v>
      </c>
      <c r="E12" s="16">
        <v>320</v>
      </c>
      <c r="F12" s="16">
        <v>348</v>
      </c>
      <c r="G12" s="16">
        <v>439</v>
      </c>
      <c r="H12" s="16">
        <v>495</v>
      </c>
      <c r="I12" s="16">
        <v>524</v>
      </c>
      <c r="J12" s="16">
        <v>559</v>
      </c>
      <c r="K12" s="16">
        <v>566</v>
      </c>
      <c r="L12" s="16">
        <v>568</v>
      </c>
      <c r="M12" s="16">
        <v>533</v>
      </c>
      <c r="N12" s="16">
        <v>444</v>
      </c>
      <c r="O12" s="16">
        <v>399</v>
      </c>
      <c r="P12" s="16">
        <v>353</v>
      </c>
      <c r="Q12" s="16">
        <v>308</v>
      </c>
      <c r="R12" s="16">
        <v>319</v>
      </c>
      <c r="S12" s="16">
        <v>317</v>
      </c>
      <c r="T12" s="16">
        <v>296</v>
      </c>
      <c r="U12" s="16">
        <v>288</v>
      </c>
      <c r="V12" s="96">
        <v>330</v>
      </c>
    </row>
    <row r="13" spans="1:22" ht="18" customHeight="1">
      <c r="A13" s="91" t="s">
        <v>102</v>
      </c>
      <c r="B13" s="63" t="s">
        <v>103</v>
      </c>
      <c r="C13" s="63" t="s">
        <v>103</v>
      </c>
      <c r="D13" s="63" t="s">
        <v>103</v>
      </c>
      <c r="E13" s="16" t="s">
        <v>103</v>
      </c>
      <c r="F13" s="16">
        <v>0</v>
      </c>
      <c r="G13" s="16">
        <v>3</v>
      </c>
      <c r="H13" s="16">
        <v>2</v>
      </c>
      <c r="I13" s="16">
        <v>3</v>
      </c>
      <c r="J13" s="16">
        <v>2</v>
      </c>
      <c r="K13" s="16">
        <v>1</v>
      </c>
      <c r="L13" s="16">
        <v>1</v>
      </c>
      <c r="M13" s="16">
        <v>1</v>
      </c>
      <c r="N13" s="16">
        <v>1</v>
      </c>
      <c r="O13" s="16">
        <v>2</v>
      </c>
      <c r="P13" s="16">
        <v>2</v>
      </c>
      <c r="Q13" s="16">
        <v>3</v>
      </c>
      <c r="R13" s="16">
        <v>3</v>
      </c>
      <c r="S13" s="16">
        <v>3</v>
      </c>
      <c r="T13" s="16">
        <v>5</v>
      </c>
      <c r="U13" s="16">
        <v>3</v>
      </c>
      <c r="V13" s="96">
        <v>4</v>
      </c>
    </row>
    <row r="14" spans="1:22" ht="18" customHeight="1">
      <c r="A14" s="91" t="s">
        <v>104</v>
      </c>
      <c r="B14" s="16">
        <v>2</v>
      </c>
      <c r="C14" s="16">
        <v>3</v>
      </c>
      <c r="D14" s="16">
        <v>4</v>
      </c>
      <c r="E14" s="16">
        <v>2</v>
      </c>
      <c r="F14" s="16">
        <v>8</v>
      </c>
      <c r="G14" s="16">
        <v>17</v>
      </c>
      <c r="H14" s="16">
        <v>14</v>
      </c>
      <c r="I14" s="16">
        <v>11</v>
      </c>
      <c r="J14" s="16">
        <v>23</v>
      </c>
      <c r="K14" s="16">
        <v>23</v>
      </c>
      <c r="L14" s="16">
        <v>24</v>
      </c>
      <c r="M14" s="16">
        <v>25</v>
      </c>
      <c r="N14" s="16">
        <v>29</v>
      </c>
      <c r="O14" s="16">
        <v>18</v>
      </c>
      <c r="P14" s="16">
        <v>16</v>
      </c>
      <c r="Q14" s="16">
        <v>14</v>
      </c>
      <c r="R14" s="16">
        <v>11</v>
      </c>
      <c r="S14" s="16">
        <v>12</v>
      </c>
      <c r="T14" s="16">
        <v>18</v>
      </c>
      <c r="U14" s="16">
        <v>22</v>
      </c>
      <c r="V14" s="96">
        <v>42</v>
      </c>
    </row>
    <row r="15" spans="1:22" ht="18" customHeight="1">
      <c r="A15" s="91" t="s">
        <v>105</v>
      </c>
      <c r="B15" s="16">
        <v>3</v>
      </c>
      <c r="C15" s="16">
        <v>4</v>
      </c>
      <c r="D15" s="16">
        <v>3</v>
      </c>
      <c r="E15" s="16">
        <v>3</v>
      </c>
      <c r="F15" s="16">
        <v>4</v>
      </c>
      <c r="G15" s="16">
        <v>5</v>
      </c>
      <c r="H15" s="16">
        <v>5</v>
      </c>
      <c r="I15" s="16">
        <v>5</v>
      </c>
      <c r="J15" s="16">
        <v>4</v>
      </c>
      <c r="K15" s="16">
        <v>3</v>
      </c>
      <c r="L15" s="16">
        <v>3</v>
      </c>
      <c r="M15" s="16">
        <v>2</v>
      </c>
      <c r="N15" s="16">
        <v>3</v>
      </c>
      <c r="O15" s="16">
        <v>3</v>
      </c>
      <c r="P15" s="16">
        <v>2</v>
      </c>
      <c r="Q15" s="16">
        <v>1</v>
      </c>
      <c r="R15" s="16">
        <v>1</v>
      </c>
      <c r="S15" s="16">
        <v>5</v>
      </c>
      <c r="T15" s="16">
        <v>3</v>
      </c>
      <c r="U15" s="16">
        <v>3</v>
      </c>
      <c r="V15" s="96">
        <v>4</v>
      </c>
    </row>
    <row r="16" spans="1:22" ht="18" customHeight="1">
      <c r="A16" s="91" t="s">
        <v>106</v>
      </c>
      <c r="B16" s="16">
        <v>2</v>
      </c>
      <c r="C16" s="16">
        <v>2</v>
      </c>
      <c r="D16" s="16">
        <v>3</v>
      </c>
      <c r="E16" s="16">
        <v>1</v>
      </c>
      <c r="F16" s="16">
        <v>1</v>
      </c>
      <c r="G16" s="16">
        <v>9</v>
      </c>
      <c r="H16" s="16">
        <v>9</v>
      </c>
      <c r="I16" s="16">
        <v>2</v>
      </c>
      <c r="J16" s="16">
        <v>0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2</v>
      </c>
      <c r="R16" s="16">
        <v>2</v>
      </c>
      <c r="S16" s="16">
        <v>1</v>
      </c>
      <c r="T16" s="16">
        <v>1</v>
      </c>
      <c r="U16" s="16">
        <v>1</v>
      </c>
      <c r="V16" s="96">
        <v>3</v>
      </c>
    </row>
    <row r="17" spans="1:22" ht="18" customHeight="1">
      <c r="A17" s="91" t="s">
        <v>107</v>
      </c>
      <c r="B17" s="63">
        <v>6</v>
      </c>
      <c r="C17" s="63">
        <v>9</v>
      </c>
      <c r="D17" s="63">
        <v>22</v>
      </c>
      <c r="E17" s="63">
        <v>32</v>
      </c>
      <c r="F17" s="63">
        <v>44</v>
      </c>
      <c r="G17" s="16">
        <v>29</v>
      </c>
      <c r="H17" s="16">
        <v>32</v>
      </c>
      <c r="I17" s="16">
        <v>28</v>
      </c>
      <c r="J17" s="16">
        <v>42</v>
      </c>
      <c r="K17" s="16">
        <v>33</v>
      </c>
      <c r="L17" s="16">
        <v>25</v>
      </c>
      <c r="M17" s="16">
        <v>19</v>
      </c>
      <c r="N17" s="16">
        <v>10</v>
      </c>
      <c r="O17" s="63">
        <v>7</v>
      </c>
      <c r="P17" s="63">
        <v>6</v>
      </c>
      <c r="Q17" s="63">
        <v>6</v>
      </c>
      <c r="R17" s="63">
        <v>8</v>
      </c>
      <c r="S17" s="63">
        <v>10</v>
      </c>
      <c r="T17" s="63">
        <v>8</v>
      </c>
      <c r="U17" s="63">
        <v>16</v>
      </c>
      <c r="V17" s="96">
        <v>13</v>
      </c>
    </row>
    <row r="18" spans="1:22" ht="18" customHeight="1">
      <c r="A18" s="91" t="s">
        <v>108</v>
      </c>
      <c r="B18" s="16">
        <v>6</v>
      </c>
      <c r="C18" s="16">
        <v>11</v>
      </c>
      <c r="D18" s="16">
        <v>8</v>
      </c>
      <c r="E18" s="16">
        <v>5</v>
      </c>
      <c r="F18" s="16">
        <v>6</v>
      </c>
      <c r="G18" s="16">
        <v>6</v>
      </c>
      <c r="H18" s="16">
        <v>5</v>
      </c>
      <c r="I18" s="16">
        <v>5</v>
      </c>
      <c r="J18" s="16">
        <v>9</v>
      </c>
      <c r="K18" s="16">
        <v>11</v>
      </c>
      <c r="L18" s="16">
        <v>10</v>
      </c>
      <c r="M18" s="16">
        <v>9</v>
      </c>
      <c r="N18" s="16">
        <v>8</v>
      </c>
      <c r="O18" s="16">
        <v>8</v>
      </c>
      <c r="P18" s="16">
        <v>8</v>
      </c>
      <c r="Q18" s="16">
        <v>7</v>
      </c>
      <c r="R18" s="16">
        <v>8</v>
      </c>
      <c r="S18" s="16">
        <v>11</v>
      </c>
      <c r="T18" s="16">
        <v>15</v>
      </c>
      <c r="U18" s="16">
        <v>19</v>
      </c>
      <c r="V18" s="96">
        <v>24</v>
      </c>
    </row>
    <row r="19" spans="1:22" ht="18" customHeight="1">
      <c r="A19" s="91" t="s">
        <v>109</v>
      </c>
      <c r="B19" s="16">
        <v>0</v>
      </c>
      <c r="C19" s="16">
        <v>0</v>
      </c>
      <c r="D19" s="16">
        <v>0</v>
      </c>
      <c r="E19" s="16">
        <v>1</v>
      </c>
      <c r="F19" s="16">
        <v>0</v>
      </c>
      <c r="G19" s="16">
        <v>0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5</v>
      </c>
      <c r="S19" s="16">
        <v>15</v>
      </c>
      <c r="T19" s="16">
        <v>23</v>
      </c>
      <c r="U19" s="16">
        <v>26</v>
      </c>
      <c r="V19" s="96">
        <v>47</v>
      </c>
    </row>
    <row r="20" spans="1:22" ht="18" customHeight="1">
      <c r="A20" s="91" t="s">
        <v>110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1</v>
      </c>
      <c r="K20" s="63">
        <v>1</v>
      </c>
      <c r="L20" s="63">
        <v>0</v>
      </c>
      <c r="M20" s="63">
        <v>4</v>
      </c>
      <c r="N20" s="63">
        <v>4</v>
      </c>
      <c r="O20" s="63">
        <v>0</v>
      </c>
      <c r="P20" s="63">
        <v>1</v>
      </c>
      <c r="Q20" s="63">
        <v>3</v>
      </c>
      <c r="R20" s="16">
        <v>3</v>
      </c>
      <c r="S20" s="16">
        <v>4</v>
      </c>
      <c r="T20" s="16">
        <v>5</v>
      </c>
      <c r="U20" s="16">
        <v>4</v>
      </c>
      <c r="V20" s="96">
        <v>6</v>
      </c>
    </row>
    <row r="21" spans="1:22" ht="18" customHeight="1">
      <c r="A21" s="91" t="s">
        <v>111</v>
      </c>
      <c r="B21" s="63">
        <v>0</v>
      </c>
      <c r="C21" s="63">
        <v>6</v>
      </c>
      <c r="D21" s="63">
        <v>0</v>
      </c>
      <c r="E21" s="63">
        <v>0</v>
      </c>
      <c r="F21" s="63">
        <v>0</v>
      </c>
      <c r="G21" s="63">
        <v>0</v>
      </c>
      <c r="H21" s="16">
        <v>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</v>
      </c>
      <c r="O21" s="16">
        <v>3</v>
      </c>
      <c r="P21" s="16">
        <v>2</v>
      </c>
      <c r="Q21" s="16">
        <v>2</v>
      </c>
      <c r="R21" s="16">
        <v>3</v>
      </c>
      <c r="S21" s="16">
        <v>2</v>
      </c>
      <c r="T21" s="16">
        <v>4</v>
      </c>
      <c r="U21" s="16">
        <v>4</v>
      </c>
      <c r="V21" s="96">
        <v>5</v>
      </c>
    </row>
    <row r="22" spans="1:22" ht="18" customHeight="1">
      <c r="A22" s="101" t="s">
        <v>112</v>
      </c>
      <c r="B22" s="102">
        <f>SUM(B6:B21)</f>
        <v>134</v>
      </c>
      <c r="C22" s="102">
        <f t="shared" ref="C22:U22" si="0">SUM(C6:C21)</f>
        <v>230</v>
      </c>
      <c r="D22" s="102">
        <f t="shared" si="0"/>
        <v>283</v>
      </c>
      <c r="E22" s="102">
        <f t="shared" si="0"/>
        <v>389</v>
      </c>
      <c r="F22" s="102">
        <f t="shared" si="0"/>
        <v>440</v>
      </c>
      <c r="G22" s="102">
        <f t="shared" si="0"/>
        <v>553</v>
      </c>
      <c r="H22" s="102">
        <f t="shared" si="0"/>
        <v>623</v>
      </c>
      <c r="I22" s="102">
        <f t="shared" si="0"/>
        <v>639</v>
      </c>
      <c r="J22" s="102">
        <f t="shared" si="0"/>
        <v>691</v>
      </c>
      <c r="K22" s="102">
        <f t="shared" si="0"/>
        <v>690</v>
      </c>
      <c r="L22" s="102">
        <f t="shared" si="0"/>
        <v>683</v>
      </c>
      <c r="M22" s="102">
        <f t="shared" si="0"/>
        <v>642</v>
      </c>
      <c r="N22" s="102">
        <f t="shared" si="0"/>
        <v>538</v>
      </c>
      <c r="O22" s="102">
        <f t="shared" si="0"/>
        <v>472</v>
      </c>
      <c r="P22" s="102">
        <f t="shared" si="0"/>
        <v>423</v>
      </c>
      <c r="Q22" s="102">
        <f t="shared" si="0"/>
        <v>375</v>
      </c>
      <c r="R22" s="102">
        <f t="shared" si="0"/>
        <v>391</v>
      </c>
      <c r="S22" s="102">
        <f t="shared" si="0"/>
        <v>419</v>
      </c>
      <c r="T22" s="102">
        <f t="shared" si="0"/>
        <v>417</v>
      </c>
      <c r="U22" s="102">
        <f t="shared" si="0"/>
        <v>424</v>
      </c>
      <c r="V22" s="111">
        <f>SUM(V6:V21)</f>
        <v>520</v>
      </c>
    </row>
    <row r="23" spans="1:22" ht="18" customHeight="1">
      <c r="A23" s="99" t="s">
        <v>113</v>
      </c>
      <c r="B23" s="100">
        <f>B24-B22</f>
        <v>16</v>
      </c>
      <c r="C23" s="100">
        <f t="shared" ref="C23:U23" si="1">C24-C22</f>
        <v>10</v>
      </c>
      <c r="D23" s="100">
        <f t="shared" si="1"/>
        <v>8</v>
      </c>
      <c r="E23" s="100">
        <f t="shared" si="1"/>
        <v>12</v>
      </c>
      <c r="F23" s="100">
        <f t="shared" si="1"/>
        <v>19</v>
      </c>
      <c r="G23" s="100">
        <f t="shared" si="1"/>
        <v>16</v>
      </c>
      <c r="H23" s="100">
        <f t="shared" si="1"/>
        <v>13</v>
      </c>
      <c r="I23" s="100">
        <f t="shared" si="1"/>
        <v>13</v>
      </c>
      <c r="J23" s="100">
        <f t="shared" si="1"/>
        <v>17</v>
      </c>
      <c r="K23" s="100">
        <f t="shared" si="1"/>
        <v>17</v>
      </c>
      <c r="L23" s="100">
        <f t="shared" si="1"/>
        <v>15</v>
      </c>
      <c r="M23" s="100">
        <f t="shared" si="1"/>
        <v>13</v>
      </c>
      <c r="N23" s="100">
        <f t="shared" si="1"/>
        <v>10</v>
      </c>
      <c r="O23" s="100">
        <f t="shared" si="1"/>
        <v>6</v>
      </c>
      <c r="P23" s="100">
        <f t="shared" si="1"/>
        <v>9</v>
      </c>
      <c r="Q23" s="100">
        <f t="shared" si="1"/>
        <v>8</v>
      </c>
      <c r="R23" s="100">
        <f t="shared" si="1"/>
        <v>13</v>
      </c>
      <c r="S23" s="100">
        <f t="shared" si="1"/>
        <v>19</v>
      </c>
      <c r="T23" s="100">
        <f t="shared" si="1"/>
        <v>21</v>
      </c>
      <c r="U23" s="100">
        <f t="shared" si="1"/>
        <v>35</v>
      </c>
      <c r="V23" s="96">
        <f>V24-V22</f>
        <v>49</v>
      </c>
    </row>
    <row r="24" spans="1:22" ht="18" customHeight="1">
      <c r="A24" s="92" t="s">
        <v>38</v>
      </c>
      <c r="B24" s="61">
        <v>150</v>
      </c>
      <c r="C24" s="61">
        <v>240</v>
      </c>
      <c r="D24" s="61">
        <v>291</v>
      </c>
      <c r="E24" s="61">
        <v>401</v>
      </c>
      <c r="F24" s="61">
        <v>459</v>
      </c>
      <c r="G24" s="61">
        <v>569</v>
      </c>
      <c r="H24" s="61">
        <v>636</v>
      </c>
      <c r="I24" s="61">
        <v>652</v>
      </c>
      <c r="J24" s="61">
        <v>708</v>
      </c>
      <c r="K24" s="61">
        <v>707</v>
      </c>
      <c r="L24" s="61">
        <v>698</v>
      </c>
      <c r="M24" s="61">
        <v>655</v>
      </c>
      <c r="N24" s="61">
        <v>548</v>
      </c>
      <c r="O24" s="61">
        <v>478</v>
      </c>
      <c r="P24" s="61">
        <v>432</v>
      </c>
      <c r="Q24" s="61">
        <v>383</v>
      </c>
      <c r="R24" s="61">
        <v>404</v>
      </c>
      <c r="S24" s="61">
        <v>438</v>
      </c>
      <c r="T24" s="61">
        <v>438</v>
      </c>
      <c r="U24" s="104">
        <v>459</v>
      </c>
      <c r="V24" s="103">
        <v>569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96"/>
    </row>
    <row r="26" spans="1:22" s="60" customFormat="1" ht="18" customHeight="1">
      <c r="A26" s="5" t="s">
        <v>116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13" t="s">
        <v>51</v>
      </c>
    </row>
    <row r="30" spans="1:22" ht="18" customHeight="1">
      <c r="A30" s="90" t="s">
        <v>95</v>
      </c>
      <c r="B30" s="62">
        <v>2</v>
      </c>
      <c r="C30" s="62">
        <v>2</v>
      </c>
      <c r="D30" s="62">
        <v>3</v>
      </c>
      <c r="E30" s="62">
        <v>3</v>
      </c>
      <c r="F30" s="62">
        <v>4</v>
      </c>
      <c r="G30" s="64">
        <v>5</v>
      </c>
      <c r="H30" s="64">
        <v>5</v>
      </c>
      <c r="I30" s="64">
        <v>5</v>
      </c>
      <c r="J30" s="64">
        <v>4</v>
      </c>
      <c r="K30" s="62">
        <v>3</v>
      </c>
      <c r="L30" s="62">
        <v>3</v>
      </c>
      <c r="M30" s="62">
        <v>3</v>
      </c>
      <c r="N30" s="64">
        <v>3</v>
      </c>
      <c r="O30" s="64">
        <v>1</v>
      </c>
      <c r="P30" s="64">
        <v>0</v>
      </c>
      <c r="Q30" s="64">
        <v>1</v>
      </c>
      <c r="R30" s="64">
        <v>2</v>
      </c>
      <c r="S30" s="64">
        <v>2</v>
      </c>
      <c r="T30" s="64">
        <v>2</v>
      </c>
      <c r="U30" s="64">
        <v>2</v>
      </c>
      <c r="V30" s="64">
        <v>2</v>
      </c>
    </row>
    <row r="31" spans="1:22" ht="18" customHeight="1">
      <c r="A31" s="91" t="s">
        <v>96</v>
      </c>
      <c r="B31" s="16">
        <v>0</v>
      </c>
      <c r="C31" s="16">
        <v>0</v>
      </c>
      <c r="D31" s="63">
        <v>0</v>
      </c>
      <c r="E31" s="16">
        <v>3</v>
      </c>
      <c r="F31" s="16">
        <v>2</v>
      </c>
      <c r="G31" s="63">
        <v>1</v>
      </c>
      <c r="H31" s="63">
        <v>2</v>
      </c>
      <c r="I31" s="63">
        <v>5</v>
      </c>
      <c r="J31" s="63">
        <v>5</v>
      </c>
      <c r="K31" s="63">
        <v>5</v>
      </c>
      <c r="L31" s="63">
        <v>5</v>
      </c>
      <c r="M31" s="63">
        <v>5</v>
      </c>
      <c r="N31" s="63">
        <v>5</v>
      </c>
      <c r="O31" s="63">
        <v>5</v>
      </c>
      <c r="P31" s="63">
        <v>6</v>
      </c>
      <c r="Q31" s="63">
        <v>5</v>
      </c>
      <c r="R31" s="63">
        <v>5</v>
      </c>
      <c r="S31" s="63">
        <v>6</v>
      </c>
      <c r="T31" s="63">
        <v>6</v>
      </c>
      <c r="U31" s="63">
        <v>7</v>
      </c>
      <c r="V31" s="16">
        <v>7</v>
      </c>
    </row>
    <row r="32" spans="1:22" ht="18" customHeight="1">
      <c r="A32" s="91" t="s">
        <v>97</v>
      </c>
      <c r="B32" s="63">
        <v>2</v>
      </c>
      <c r="C32" s="16">
        <v>0</v>
      </c>
      <c r="D32" s="16">
        <v>1</v>
      </c>
      <c r="E32" s="16">
        <v>1</v>
      </c>
      <c r="F32" s="16">
        <v>1</v>
      </c>
      <c r="G32" s="16">
        <v>1</v>
      </c>
      <c r="H32" s="16">
        <v>2</v>
      </c>
      <c r="I32" s="16">
        <v>2</v>
      </c>
      <c r="J32" s="16">
        <v>2</v>
      </c>
      <c r="K32" s="16">
        <v>2</v>
      </c>
      <c r="L32" s="16">
        <v>2</v>
      </c>
      <c r="M32" s="16">
        <v>1</v>
      </c>
      <c r="N32" s="16">
        <v>2</v>
      </c>
      <c r="O32" s="16">
        <v>2</v>
      </c>
      <c r="P32" s="16">
        <v>2</v>
      </c>
      <c r="Q32" s="16">
        <v>2</v>
      </c>
      <c r="R32" s="16">
        <v>2</v>
      </c>
      <c r="S32" s="16">
        <v>1</v>
      </c>
      <c r="T32" s="16">
        <v>2</v>
      </c>
      <c r="U32" s="16">
        <v>2</v>
      </c>
      <c r="V32" s="16">
        <v>2</v>
      </c>
    </row>
    <row r="33" spans="1:22" ht="18" customHeight="1">
      <c r="A33" s="91" t="s">
        <v>98</v>
      </c>
      <c r="B33" s="63">
        <v>4</v>
      </c>
      <c r="C33" s="63">
        <v>4</v>
      </c>
      <c r="D33" s="16">
        <v>5</v>
      </c>
      <c r="E33" s="16">
        <v>6</v>
      </c>
      <c r="F33" s="16">
        <v>6</v>
      </c>
      <c r="G33" s="16">
        <v>6</v>
      </c>
      <c r="H33" s="16">
        <v>6</v>
      </c>
      <c r="I33" s="16">
        <v>5</v>
      </c>
      <c r="J33" s="16">
        <v>5</v>
      </c>
      <c r="K33" s="16">
        <v>5</v>
      </c>
      <c r="L33" s="16">
        <v>5</v>
      </c>
      <c r="M33" s="16">
        <v>5</v>
      </c>
      <c r="N33" s="16">
        <v>3</v>
      </c>
      <c r="O33" s="16">
        <v>2</v>
      </c>
      <c r="P33" s="16">
        <v>3</v>
      </c>
      <c r="Q33" s="16">
        <v>3</v>
      </c>
      <c r="R33" s="16">
        <v>3</v>
      </c>
      <c r="S33" s="16">
        <v>4</v>
      </c>
      <c r="T33" s="16">
        <v>4</v>
      </c>
      <c r="U33" s="16">
        <v>5</v>
      </c>
      <c r="V33" s="16">
        <v>5</v>
      </c>
    </row>
    <row r="34" spans="1:22" ht="18" customHeight="1">
      <c r="A34" s="91" t="s">
        <v>99</v>
      </c>
      <c r="B34" s="63">
        <v>0</v>
      </c>
      <c r="C34" s="63">
        <v>0</v>
      </c>
      <c r="D34" s="16">
        <v>0</v>
      </c>
      <c r="E34" s="16">
        <v>0</v>
      </c>
      <c r="F34" s="16">
        <v>0</v>
      </c>
      <c r="G34" s="16">
        <v>12</v>
      </c>
      <c r="H34" s="16">
        <v>15</v>
      </c>
      <c r="I34" s="16">
        <v>14</v>
      </c>
      <c r="J34" s="16">
        <v>5</v>
      </c>
      <c r="K34" s="16">
        <v>5</v>
      </c>
      <c r="L34" s="16">
        <v>5</v>
      </c>
      <c r="M34" s="16">
        <v>5</v>
      </c>
      <c r="N34" s="16">
        <v>2</v>
      </c>
      <c r="O34" s="16">
        <v>2</v>
      </c>
      <c r="P34" s="16">
        <v>2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</row>
    <row r="35" spans="1:22" ht="18" customHeight="1">
      <c r="A35" s="91" t="s">
        <v>100</v>
      </c>
      <c r="B35" s="63">
        <v>1</v>
      </c>
      <c r="C35" s="63">
        <v>1</v>
      </c>
      <c r="D35" s="63">
        <v>1</v>
      </c>
      <c r="E35" s="63">
        <v>3</v>
      </c>
      <c r="F35" s="16">
        <v>5</v>
      </c>
      <c r="G35" s="16">
        <v>5</v>
      </c>
      <c r="H35" s="16">
        <v>14</v>
      </c>
      <c r="I35" s="16">
        <v>11</v>
      </c>
      <c r="J35" s="16">
        <v>10</v>
      </c>
      <c r="K35" s="16">
        <v>10</v>
      </c>
      <c r="L35" s="16">
        <v>10</v>
      </c>
      <c r="M35" s="16">
        <v>9</v>
      </c>
      <c r="N35" s="16">
        <v>6</v>
      </c>
      <c r="O35" s="16">
        <v>5</v>
      </c>
      <c r="P35" s="16">
        <v>5</v>
      </c>
      <c r="Q35" s="16">
        <v>5</v>
      </c>
      <c r="R35" s="16">
        <v>4</v>
      </c>
      <c r="S35" s="16">
        <v>7</v>
      </c>
      <c r="T35" s="16">
        <v>6</v>
      </c>
      <c r="U35" s="16">
        <v>5</v>
      </c>
      <c r="V35" s="16">
        <v>8</v>
      </c>
    </row>
    <row r="36" spans="1:22" ht="18" customHeight="1">
      <c r="A36" s="91" t="s">
        <v>101</v>
      </c>
      <c r="B36" s="63">
        <v>60</v>
      </c>
      <c r="C36" s="63">
        <v>106</v>
      </c>
      <c r="D36" s="63">
        <v>131</v>
      </c>
      <c r="E36" s="63">
        <v>182</v>
      </c>
      <c r="F36" s="63">
        <v>181</v>
      </c>
      <c r="G36" s="63">
        <v>239</v>
      </c>
      <c r="H36" s="63">
        <v>275</v>
      </c>
      <c r="I36" s="63">
        <v>286</v>
      </c>
      <c r="J36" s="63">
        <v>307</v>
      </c>
      <c r="K36" s="63">
        <v>304</v>
      </c>
      <c r="L36" s="63">
        <v>301</v>
      </c>
      <c r="M36" s="63">
        <v>278</v>
      </c>
      <c r="N36" s="63">
        <v>222</v>
      </c>
      <c r="O36" s="63">
        <v>201</v>
      </c>
      <c r="P36" s="63">
        <v>182</v>
      </c>
      <c r="Q36" s="63">
        <v>148</v>
      </c>
      <c r="R36" s="16">
        <v>150</v>
      </c>
      <c r="S36" s="16">
        <v>155</v>
      </c>
      <c r="T36" s="16">
        <v>147</v>
      </c>
      <c r="U36" s="16">
        <v>151</v>
      </c>
      <c r="V36" s="16">
        <v>165</v>
      </c>
    </row>
    <row r="37" spans="1:22" ht="18" customHeight="1">
      <c r="A37" s="91" t="s">
        <v>102</v>
      </c>
      <c r="B37" s="63" t="s">
        <v>103</v>
      </c>
      <c r="C37" s="63" t="s">
        <v>103</v>
      </c>
      <c r="D37" s="63" t="s">
        <v>103</v>
      </c>
      <c r="E37" s="63" t="s">
        <v>103</v>
      </c>
      <c r="F37" s="63">
        <v>0</v>
      </c>
      <c r="G37" s="63">
        <v>3</v>
      </c>
      <c r="H37" s="63">
        <v>2</v>
      </c>
      <c r="I37" s="63">
        <v>3</v>
      </c>
      <c r="J37" s="63">
        <v>2</v>
      </c>
      <c r="K37" s="63">
        <v>1</v>
      </c>
      <c r="L37" s="63">
        <v>1</v>
      </c>
      <c r="M37" s="63">
        <v>1</v>
      </c>
      <c r="N37" s="63">
        <v>1</v>
      </c>
      <c r="O37" s="63">
        <v>2</v>
      </c>
      <c r="P37" s="63">
        <v>2</v>
      </c>
      <c r="Q37" s="63">
        <v>3</v>
      </c>
      <c r="R37" s="63">
        <v>3</v>
      </c>
      <c r="S37" s="16">
        <v>3</v>
      </c>
      <c r="T37" s="16">
        <v>5</v>
      </c>
      <c r="U37" s="16">
        <v>3</v>
      </c>
      <c r="V37" s="16">
        <v>4</v>
      </c>
    </row>
    <row r="38" spans="1:22" ht="18" customHeight="1">
      <c r="A38" s="91" t="s">
        <v>104</v>
      </c>
      <c r="B38" s="16">
        <v>2</v>
      </c>
      <c r="C38" s="16">
        <v>3</v>
      </c>
      <c r="D38" s="16">
        <v>4</v>
      </c>
      <c r="E38" s="16">
        <v>2</v>
      </c>
      <c r="F38" s="16">
        <v>5</v>
      </c>
      <c r="G38" s="16">
        <v>13</v>
      </c>
      <c r="H38" s="16">
        <v>10</v>
      </c>
      <c r="I38" s="16">
        <v>7</v>
      </c>
      <c r="J38" s="16">
        <v>14</v>
      </c>
      <c r="K38" s="16">
        <v>17</v>
      </c>
      <c r="L38" s="16">
        <v>18</v>
      </c>
      <c r="M38" s="16">
        <v>16</v>
      </c>
      <c r="N38" s="16">
        <v>16</v>
      </c>
      <c r="O38" s="16">
        <v>13</v>
      </c>
      <c r="P38" s="16">
        <v>10</v>
      </c>
      <c r="Q38" s="16">
        <v>8</v>
      </c>
      <c r="R38" s="16">
        <v>7</v>
      </c>
      <c r="S38" s="16">
        <v>6</v>
      </c>
      <c r="T38" s="16">
        <v>13</v>
      </c>
      <c r="U38" s="16">
        <v>16</v>
      </c>
      <c r="V38" s="16">
        <v>28</v>
      </c>
    </row>
    <row r="39" spans="1:22" ht="18" customHeight="1">
      <c r="A39" s="91" t="s">
        <v>105</v>
      </c>
      <c r="B39" s="63">
        <v>0</v>
      </c>
      <c r="C39" s="16">
        <v>2</v>
      </c>
      <c r="D39" s="16">
        <v>2</v>
      </c>
      <c r="E39" s="16">
        <v>2</v>
      </c>
      <c r="F39" s="16">
        <v>3</v>
      </c>
      <c r="G39" s="16">
        <v>3</v>
      </c>
      <c r="H39" s="16">
        <v>3</v>
      </c>
      <c r="I39" s="16">
        <v>3</v>
      </c>
      <c r="J39" s="16">
        <v>2</v>
      </c>
      <c r="K39" s="16">
        <v>2</v>
      </c>
      <c r="L39" s="16">
        <v>2</v>
      </c>
      <c r="M39" s="16">
        <v>2</v>
      </c>
      <c r="N39" s="16">
        <v>3</v>
      </c>
      <c r="O39" s="16">
        <v>3</v>
      </c>
      <c r="P39" s="16">
        <v>2</v>
      </c>
      <c r="Q39" s="16">
        <v>1</v>
      </c>
      <c r="R39" s="16">
        <v>1</v>
      </c>
      <c r="S39" s="16">
        <v>3</v>
      </c>
      <c r="T39" s="16">
        <v>1</v>
      </c>
      <c r="U39" s="16">
        <v>1</v>
      </c>
      <c r="V39" s="16">
        <v>1</v>
      </c>
    </row>
    <row r="40" spans="1:22" ht="18" customHeight="1">
      <c r="A40" s="91" t="s">
        <v>106</v>
      </c>
      <c r="B40" s="63">
        <v>2</v>
      </c>
      <c r="C40" s="16">
        <v>2</v>
      </c>
      <c r="D40" s="16">
        <v>2</v>
      </c>
      <c r="E40" s="16">
        <v>1</v>
      </c>
      <c r="F40" s="16">
        <v>1</v>
      </c>
      <c r="G40" s="16">
        <v>7</v>
      </c>
      <c r="H40" s="16">
        <v>7</v>
      </c>
      <c r="I40" s="16">
        <v>0</v>
      </c>
      <c r="J40" s="16">
        <v>0</v>
      </c>
      <c r="K40" s="16">
        <v>1</v>
      </c>
      <c r="L40" s="16">
        <v>1</v>
      </c>
      <c r="M40" s="16">
        <v>1</v>
      </c>
      <c r="N40" s="16">
        <v>1</v>
      </c>
      <c r="O40" s="16">
        <v>1</v>
      </c>
      <c r="P40" s="63">
        <v>1</v>
      </c>
      <c r="Q40" s="63">
        <v>1</v>
      </c>
      <c r="R40" s="63">
        <v>1</v>
      </c>
      <c r="S40" s="16">
        <v>1</v>
      </c>
      <c r="T40" s="16">
        <v>1</v>
      </c>
      <c r="U40" s="16">
        <v>1</v>
      </c>
      <c r="V40" s="16">
        <v>2</v>
      </c>
    </row>
    <row r="41" spans="1:22" ht="18" customHeight="1">
      <c r="A41" s="91" t="s">
        <v>107</v>
      </c>
      <c r="B41" s="63">
        <v>2</v>
      </c>
      <c r="C41" s="63">
        <v>5</v>
      </c>
      <c r="D41" s="63">
        <v>11</v>
      </c>
      <c r="E41" s="63">
        <v>19</v>
      </c>
      <c r="F41" s="63">
        <v>33</v>
      </c>
      <c r="G41" s="63">
        <v>15</v>
      </c>
      <c r="H41" s="63">
        <v>15</v>
      </c>
      <c r="I41" s="63">
        <v>14</v>
      </c>
      <c r="J41" s="63">
        <v>20</v>
      </c>
      <c r="K41" s="63">
        <v>17</v>
      </c>
      <c r="L41" s="63">
        <v>11</v>
      </c>
      <c r="M41" s="63">
        <v>10</v>
      </c>
      <c r="N41" s="63">
        <v>6</v>
      </c>
      <c r="O41" s="63">
        <v>5</v>
      </c>
      <c r="P41" s="63">
        <v>4</v>
      </c>
      <c r="Q41" s="63">
        <v>4</v>
      </c>
      <c r="R41" s="63">
        <v>6</v>
      </c>
      <c r="S41" s="63">
        <v>6</v>
      </c>
      <c r="T41" s="63">
        <v>5</v>
      </c>
      <c r="U41" s="63">
        <v>8</v>
      </c>
      <c r="V41" s="16">
        <v>6</v>
      </c>
    </row>
    <row r="42" spans="1:22" ht="18" customHeight="1">
      <c r="A42" s="91" t="s">
        <v>108</v>
      </c>
      <c r="B42" s="16">
        <v>2</v>
      </c>
      <c r="C42" s="16">
        <v>7</v>
      </c>
      <c r="D42" s="16">
        <v>6</v>
      </c>
      <c r="E42" s="16">
        <v>1</v>
      </c>
      <c r="F42" s="16">
        <v>2</v>
      </c>
      <c r="G42" s="16">
        <v>2</v>
      </c>
      <c r="H42" s="16">
        <v>2</v>
      </c>
      <c r="I42" s="16">
        <v>3</v>
      </c>
      <c r="J42" s="16">
        <v>4</v>
      </c>
      <c r="K42" s="16">
        <v>4</v>
      </c>
      <c r="L42" s="16">
        <v>3</v>
      </c>
      <c r="M42" s="16">
        <v>3</v>
      </c>
      <c r="N42" s="16">
        <v>3</v>
      </c>
      <c r="O42" s="16">
        <v>2</v>
      </c>
      <c r="P42" s="16">
        <v>2</v>
      </c>
      <c r="Q42" s="16">
        <v>1</v>
      </c>
      <c r="R42" s="16">
        <v>1</v>
      </c>
      <c r="S42" s="16">
        <v>2</v>
      </c>
      <c r="T42" s="16">
        <v>5</v>
      </c>
      <c r="U42" s="16">
        <v>5</v>
      </c>
      <c r="V42" s="16">
        <v>6</v>
      </c>
    </row>
    <row r="43" spans="1:22" ht="18" customHeight="1">
      <c r="A43" s="91" t="s">
        <v>109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63">
        <v>0</v>
      </c>
      <c r="Q43" s="63">
        <v>0</v>
      </c>
      <c r="R43" s="63">
        <v>3</v>
      </c>
      <c r="S43" s="63">
        <v>7</v>
      </c>
      <c r="T43" s="63">
        <v>11</v>
      </c>
      <c r="U43" s="63">
        <v>11</v>
      </c>
      <c r="V43" s="63">
        <v>18</v>
      </c>
    </row>
    <row r="44" spans="1:22" ht="18" customHeight="1">
      <c r="A44" s="91" t="s">
        <v>110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1</v>
      </c>
      <c r="N44" s="63">
        <v>1</v>
      </c>
      <c r="O44" s="63">
        <v>0</v>
      </c>
      <c r="P44" s="63">
        <v>1</v>
      </c>
      <c r="Q44" s="63">
        <v>1</v>
      </c>
      <c r="R44" s="63">
        <v>1</v>
      </c>
      <c r="S44" s="63">
        <v>1</v>
      </c>
      <c r="T44" s="16">
        <v>1</v>
      </c>
      <c r="U44" s="16">
        <v>1</v>
      </c>
      <c r="V44" s="16">
        <v>2</v>
      </c>
    </row>
    <row r="45" spans="1:22" ht="18" customHeight="1">
      <c r="A45" s="91" t="s">
        <v>111</v>
      </c>
      <c r="B45" s="63">
        <v>0</v>
      </c>
      <c r="C45" s="63">
        <v>3</v>
      </c>
      <c r="D45" s="63">
        <v>0</v>
      </c>
      <c r="E45" s="63">
        <v>0</v>
      </c>
      <c r="F45" s="63">
        <v>0</v>
      </c>
      <c r="G45" s="63">
        <v>0</v>
      </c>
      <c r="H45" s="63">
        <v>1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1</v>
      </c>
      <c r="O45" s="63">
        <v>2</v>
      </c>
      <c r="P45" s="16">
        <v>1</v>
      </c>
      <c r="Q45" s="16">
        <v>2</v>
      </c>
      <c r="R45" s="16">
        <v>2</v>
      </c>
      <c r="S45" s="16">
        <v>2</v>
      </c>
      <c r="T45" s="16">
        <v>4</v>
      </c>
      <c r="U45" s="16">
        <v>4</v>
      </c>
      <c r="V45" s="16">
        <v>5</v>
      </c>
    </row>
    <row r="46" spans="1:22" ht="18" customHeight="1">
      <c r="A46" s="101" t="s">
        <v>112</v>
      </c>
      <c r="B46" s="102">
        <f>SUM(B30:B45)</f>
        <v>77</v>
      </c>
      <c r="C46" s="102">
        <f t="shared" ref="C46:U46" si="2">SUM(C30:C45)</f>
        <v>135</v>
      </c>
      <c r="D46" s="102">
        <f t="shared" si="2"/>
        <v>166</v>
      </c>
      <c r="E46" s="102">
        <f t="shared" si="2"/>
        <v>223</v>
      </c>
      <c r="F46" s="102">
        <f t="shared" si="2"/>
        <v>243</v>
      </c>
      <c r="G46" s="102">
        <f t="shared" si="2"/>
        <v>312</v>
      </c>
      <c r="H46" s="102">
        <f t="shared" si="2"/>
        <v>359</v>
      </c>
      <c r="I46" s="102">
        <f t="shared" si="2"/>
        <v>358</v>
      </c>
      <c r="J46" s="102">
        <f t="shared" si="2"/>
        <v>380</v>
      </c>
      <c r="K46" s="102">
        <f t="shared" si="2"/>
        <v>376</v>
      </c>
      <c r="L46" s="102">
        <f t="shared" si="2"/>
        <v>367</v>
      </c>
      <c r="M46" s="102">
        <f t="shared" si="2"/>
        <v>340</v>
      </c>
      <c r="N46" s="102">
        <f t="shared" si="2"/>
        <v>275</v>
      </c>
      <c r="O46" s="102">
        <f t="shared" si="2"/>
        <v>246</v>
      </c>
      <c r="P46" s="102">
        <f t="shared" si="2"/>
        <v>223</v>
      </c>
      <c r="Q46" s="102">
        <f t="shared" si="2"/>
        <v>186</v>
      </c>
      <c r="R46" s="102">
        <f t="shared" si="2"/>
        <v>192</v>
      </c>
      <c r="S46" s="102">
        <f t="shared" si="2"/>
        <v>207</v>
      </c>
      <c r="T46" s="102">
        <f t="shared" si="2"/>
        <v>214</v>
      </c>
      <c r="U46" s="102">
        <f t="shared" si="2"/>
        <v>223</v>
      </c>
      <c r="V46" s="112">
        <f>SUM(V30:V45)</f>
        <v>262</v>
      </c>
    </row>
    <row r="47" spans="1:22" ht="18" customHeight="1">
      <c r="A47" s="99" t="s">
        <v>113</v>
      </c>
      <c r="B47" s="100">
        <f>B48-B46</f>
        <v>8</v>
      </c>
      <c r="C47" s="100">
        <f t="shared" ref="C47:U47" si="3">C48-C46</f>
        <v>3</v>
      </c>
      <c r="D47" s="100">
        <f t="shared" si="3"/>
        <v>6</v>
      </c>
      <c r="E47" s="100">
        <f t="shared" si="3"/>
        <v>9</v>
      </c>
      <c r="F47" s="100">
        <f t="shared" si="3"/>
        <v>15</v>
      </c>
      <c r="G47" s="100">
        <f t="shared" si="3"/>
        <v>11</v>
      </c>
      <c r="H47" s="100">
        <f t="shared" si="3"/>
        <v>9</v>
      </c>
      <c r="I47" s="100">
        <f t="shared" si="3"/>
        <v>10</v>
      </c>
      <c r="J47" s="100">
        <f t="shared" si="3"/>
        <v>14</v>
      </c>
      <c r="K47" s="100">
        <f t="shared" si="3"/>
        <v>14</v>
      </c>
      <c r="L47" s="100">
        <f t="shared" si="3"/>
        <v>13</v>
      </c>
      <c r="M47" s="100">
        <f t="shared" si="3"/>
        <v>11</v>
      </c>
      <c r="N47" s="100">
        <f t="shared" si="3"/>
        <v>8</v>
      </c>
      <c r="O47" s="100">
        <f t="shared" si="3"/>
        <v>5</v>
      </c>
      <c r="P47" s="100">
        <f t="shared" si="3"/>
        <v>3</v>
      </c>
      <c r="Q47" s="100">
        <f t="shared" si="3"/>
        <v>3</v>
      </c>
      <c r="R47" s="100">
        <f t="shared" si="3"/>
        <v>6</v>
      </c>
      <c r="S47" s="100">
        <f t="shared" si="3"/>
        <v>7</v>
      </c>
      <c r="T47" s="100">
        <f t="shared" si="3"/>
        <v>8</v>
      </c>
      <c r="U47" s="100">
        <f t="shared" si="3"/>
        <v>11</v>
      </c>
      <c r="V47" s="16">
        <f>V48-V46</f>
        <v>18</v>
      </c>
    </row>
    <row r="48" spans="1:22" ht="18" customHeight="1">
      <c r="A48" s="93" t="s">
        <v>38</v>
      </c>
      <c r="B48" s="61">
        <v>85</v>
      </c>
      <c r="C48" s="61">
        <v>138</v>
      </c>
      <c r="D48" s="61">
        <v>172</v>
      </c>
      <c r="E48" s="61">
        <v>232</v>
      </c>
      <c r="F48" s="61">
        <v>258</v>
      </c>
      <c r="G48" s="61">
        <v>323</v>
      </c>
      <c r="H48" s="61">
        <v>368</v>
      </c>
      <c r="I48" s="61">
        <v>368</v>
      </c>
      <c r="J48" s="61">
        <v>394</v>
      </c>
      <c r="K48" s="61">
        <v>390</v>
      </c>
      <c r="L48" s="61">
        <v>380</v>
      </c>
      <c r="M48" s="61">
        <v>351</v>
      </c>
      <c r="N48" s="61">
        <v>283</v>
      </c>
      <c r="O48" s="61">
        <v>251</v>
      </c>
      <c r="P48" s="61">
        <v>226</v>
      </c>
      <c r="Q48" s="61">
        <v>189</v>
      </c>
      <c r="R48" s="61">
        <v>198</v>
      </c>
      <c r="S48" s="61">
        <v>214</v>
      </c>
      <c r="T48" s="61">
        <v>222</v>
      </c>
      <c r="U48" s="104">
        <v>234</v>
      </c>
      <c r="V48" s="104">
        <v>280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13" t="s">
        <v>51</v>
      </c>
    </row>
    <row r="54" spans="1:22" ht="18" customHeight="1">
      <c r="A54" s="90" t="s">
        <v>95</v>
      </c>
      <c r="B54" s="16">
        <v>1</v>
      </c>
      <c r="C54" s="16">
        <v>1</v>
      </c>
      <c r="D54" s="16">
        <v>1</v>
      </c>
      <c r="E54" s="16">
        <v>1</v>
      </c>
      <c r="F54" s="16">
        <v>1</v>
      </c>
      <c r="G54" s="16">
        <v>4</v>
      </c>
      <c r="H54" s="16">
        <v>4</v>
      </c>
      <c r="I54" s="16">
        <v>3</v>
      </c>
      <c r="J54" s="16">
        <v>3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8" customHeight="1">
      <c r="A55" s="91" t="s">
        <v>96</v>
      </c>
      <c r="B55" s="16">
        <v>0</v>
      </c>
      <c r="C55" s="16">
        <v>0</v>
      </c>
      <c r="D55" s="16">
        <v>0</v>
      </c>
      <c r="E55" s="16">
        <v>1</v>
      </c>
      <c r="F55" s="16">
        <v>1</v>
      </c>
      <c r="G55" s="16">
        <v>1</v>
      </c>
      <c r="H55" s="16">
        <v>1</v>
      </c>
      <c r="I55" s="16">
        <v>1</v>
      </c>
      <c r="J55" s="16">
        <v>1</v>
      </c>
      <c r="K55" s="16">
        <v>5</v>
      </c>
      <c r="L55" s="16">
        <v>5</v>
      </c>
      <c r="M55" s="16">
        <v>5</v>
      </c>
      <c r="N55" s="16">
        <v>5</v>
      </c>
      <c r="O55" s="16">
        <v>5</v>
      </c>
      <c r="P55" s="16">
        <v>6</v>
      </c>
      <c r="Q55" s="16">
        <v>5</v>
      </c>
      <c r="R55" s="16">
        <v>6</v>
      </c>
      <c r="S55" s="16">
        <v>8</v>
      </c>
      <c r="T55" s="16">
        <v>8</v>
      </c>
      <c r="U55" s="16">
        <v>8</v>
      </c>
      <c r="V55" s="16">
        <v>8</v>
      </c>
    </row>
    <row r="56" spans="1:22" ht="18" customHeight="1">
      <c r="A56" s="91" t="s">
        <v>97</v>
      </c>
      <c r="B56" s="16">
        <v>1</v>
      </c>
      <c r="C56" s="16">
        <v>0</v>
      </c>
      <c r="D56" s="16">
        <v>0</v>
      </c>
      <c r="E56" s="16">
        <v>3</v>
      </c>
      <c r="F56" s="16">
        <v>4</v>
      </c>
      <c r="G56" s="16">
        <v>4</v>
      </c>
      <c r="H56" s="16">
        <v>4</v>
      </c>
      <c r="I56" s="16">
        <v>4</v>
      </c>
      <c r="J56" s="16">
        <v>5</v>
      </c>
      <c r="K56" s="16">
        <v>5</v>
      </c>
      <c r="L56" s="16">
        <v>5</v>
      </c>
      <c r="M56" s="16">
        <v>3</v>
      </c>
      <c r="N56" s="16">
        <v>3</v>
      </c>
      <c r="O56" s="16">
        <v>2</v>
      </c>
      <c r="P56" s="16">
        <v>1</v>
      </c>
      <c r="Q56" s="16">
        <v>1</v>
      </c>
      <c r="R56" s="16">
        <v>0</v>
      </c>
      <c r="S56" s="16">
        <v>1</v>
      </c>
      <c r="T56" s="16">
        <v>1</v>
      </c>
      <c r="U56" s="16">
        <v>0</v>
      </c>
      <c r="V56" s="16">
        <v>2</v>
      </c>
    </row>
    <row r="57" spans="1:22" ht="18" customHeight="1">
      <c r="A57" s="91" t="s">
        <v>98</v>
      </c>
      <c r="B57" s="16">
        <v>3</v>
      </c>
      <c r="C57" s="16">
        <v>3</v>
      </c>
      <c r="D57" s="16">
        <v>2</v>
      </c>
      <c r="E57" s="16">
        <v>2</v>
      </c>
      <c r="F57" s="16">
        <v>2</v>
      </c>
      <c r="G57" s="16">
        <v>2</v>
      </c>
      <c r="H57" s="16">
        <v>3</v>
      </c>
      <c r="I57" s="16">
        <v>6</v>
      </c>
      <c r="J57" s="16">
        <v>6</v>
      </c>
      <c r="K57" s="16">
        <v>7</v>
      </c>
      <c r="L57" s="16">
        <v>7</v>
      </c>
      <c r="M57" s="16">
        <v>7</v>
      </c>
      <c r="N57" s="16">
        <v>5</v>
      </c>
      <c r="O57" s="16">
        <v>4</v>
      </c>
      <c r="P57" s="16">
        <v>4</v>
      </c>
      <c r="Q57" s="16">
        <v>4</v>
      </c>
      <c r="R57" s="16">
        <v>4</v>
      </c>
      <c r="S57" s="16">
        <v>6</v>
      </c>
      <c r="T57" s="16">
        <v>6</v>
      </c>
      <c r="U57" s="16">
        <v>5</v>
      </c>
      <c r="V57" s="16">
        <v>6</v>
      </c>
    </row>
    <row r="58" spans="1:22" ht="18" customHeight="1">
      <c r="A58" s="91" t="s">
        <v>99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6">
        <v>1</v>
      </c>
      <c r="P58" s="16">
        <v>1</v>
      </c>
      <c r="Q58" s="16">
        <v>1</v>
      </c>
      <c r="R58" s="16">
        <v>1</v>
      </c>
      <c r="S58" s="16">
        <v>1</v>
      </c>
      <c r="T58" s="16">
        <v>1</v>
      </c>
      <c r="U58" s="16">
        <v>1</v>
      </c>
      <c r="V58" s="16">
        <v>0</v>
      </c>
    </row>
    <row r="59" spans="1:22" ht="18" customHeight="1">
      <c r="A59" s="91" t="s">
        <v>100</v>
      </c>
      <c r="B59" s="16">
        <v>2</v>
      </c>
      <c r="C59" s="16">
        <v>1</v>
      </c>
      <c r="D59" s="16">
        <v>1</v>
      </c>
      <c r="E59" s="16">
        <v>2</v>
      </c>
      <c r="F59" s="16">
        <v>3</v>
      </c>
      <c r="G59" s="16">
        <v>4</v>
      </c>
      <c r="H59" s="16">
        <v>4</v>
      </c>
      <c r="I59" s="16">
        <v>5</v>
      </c>
      <c r="J59" s="16">
        <v>4</v>
      </c>
      <c r="K59" s="16">
        <v>4</v>
      </c>
      <c r="L59" s="16">
        <v>4</v>
      </c>
      <c r="M59" s="16">
        <v>4</v>
      </c>
      <c r="N59" s="16">
        <v>2</v>
      </c>
      <c r="O59" s="16">
        <v>2</v>
      </c>
      <c r="P59" s="16">
        <v>2</v>
      </c>
      <c r="Q59" s="16">
        <v>1</v>
      </c>
      <c r="R59" s="16">
        <v>0</v>
      </c>
      <c r="S59" s="16">
        <v>2</v>
      </c>
      <c r="T59" s="16">
        <v>2</v>
      </c>
      <c r="U59" s="16">
        <v>2</v>
      </c>
      <c r="V59" s="16">
        <v>1</v>
      </c>
    </row>
    <row r="60" spans="1:22" ht="18" customHeight="1">
      <c r="A60" s="91" t="s">
        <v>101</v>
      </c>
      <c r="B60" s="16">
        <v>39</v>
      </c>
      <c r="C60" s="16">
        <v>77</v>
      </c>
      <c r="D60" s="16">
        <v>98</v>
      </c>
      <c r="E60" s="16">
        <v>138</v>
      </c>
      <c r="F60" s="16">
        <v>167</v>
      </c>
      <c r="G60" s="16">
        <v>200</v>
      </c>
      <c r="H60" s="16">
        <v>220</v>
      </c>
      <c r="I60" s="16">
        <v>238</v>
      </c>
      <c r="J60" s="16">
        <v>252</v>
      </c>
      <c r="K60" s="16">
        <v>262</v>
      </c>
      <c r="L60" s="16">
        <v>267</v>
      </c>
      <c r="M60" s="16">
        <v>255</v>
      </c>
      <c r="N60" s="16">
        <v>222</v>
      </c>
      <c r="O60" s="16">
        <v>198</v>
      </c>
      <c r="P60" s="16">
        <v>171</v>
      </c>
      <c r="Q60" s="16">
        <v>160</v>
      </c>
      <c r="R60" s="16">
        <v>169</v>
      </c>
      <c r="S60" s="16">
        <v>162</v>
      </c>
      <c r="T60" s="16">
        <v>149</v>
      </c>
      <c r="U60" s="16">
        <v>137</v>
      </c>
      <c r="V60" s="16">
        <v>165</v>
      </c>
    </row>
    <row r="61" spans="1:22" ht="18" customHeight="1">
      <c r="A61" s="91" t="s">
        <v>102</v>
      </c>
      <c r="B61" s="16" t="s">
        <v>103</v>
      </c>
      <c r="C61" s="16" t="s">
        <v>103</v>
      </c>
      <c r="D61" s="16" t="s">
        <v>103</v>
      </c>
      <c r="E61" s="16" t="s">
        <v>103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</row>
    <row r="62" spans="1:22" ht="18" customHeight="1">
      <c r="A62" s="91" t="s">
        <v>104</v>
      </c>
      <c r="B62" s="16">
        <v>0</v>
      </c>
      <c r="C62" s="16">
        <v>0</v>
      </c>
      <c r="D62" s="16">
        <v>0</v>
      </c>
      <c r="E62" s="16">
        <v>0</v>
      </c>
      <c r="F62" s="16">
        <v>3</v>
      </c>
      <c r="G62" s="16">
        <v>4</v>
      </c>
      <c r="H62" s="16">
        <v>4</v>
      </c>
      <c r="I62" s="16">
        <v>4</v>
      </c>
      <c r="J62" s="16">
        <v>9</v>
      </c>
      <c r="K62" s="16">
        <v>6</v>
      </c>
      <c r="L62" s="16">
        <v>6</v>
      </c>
      <c r="M62" s="16">
        <v>9</v>
      </c>
      <c r="N62" s="16">
        <v>13</v>
      </c>
      <c r="O62" s="16">
        <v>5</v>
      </c>
      <c r="P62" s="16">
        <v>6</v>
      </c>
      <c r="Q62" s="16">
        <v>6</v>
      </c>
      <c r="R62" s="16">
        <v>4</v>
      </c>
      <c r="S62" s="16">
        <v>6</v>
      </c>
      <c r="T62" s="16">
        <v>5</v>
      </c>
      <c r="U62" s="16">
        <v>6</v>
      </c>
      <c r="V62" s="16">
        <v>14</v>
      </c>
    </row>
    <row r="63" spans="1:22" ht="18" customHeight="1">
      <c r="A63" s="91" t="s">
        <v>105</v>
      </c>
      <c r="B63" s="16">
        <v>3</v>
      </c>
      <c r="C63" s="16">
        <v>2</v>
      </c>
      <c r="D63" s="16">
        <v>1</v>
      </c>
      <c r="E63" s="16">
        <v>1</v>
      </c>
      <c r="F63" s="16">
        <v>1</v>
      </c>
      <c r="G63" s="16">
        <v>2</v>
      </c>
      <c r="H63" s="16">
        <v>2</v>
      </c>
      <c r="I63" s="16">
        <v>2</v>
      </c>
      <c r="J63" s="16">
        <v>2</v>
      </c>
      <c r="K63" s="16">
        <v>1</v>
      </c>
      <c r="L63" s="16">
        <v>1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2</v>
      </c>
      <c r="T63" s="16">
        <v>2</v>
      </c>
      <c r="U63" s="16">
        <v>2</v>
      </c>
      <c r="V63" s="16">
        <v>3</v>
      </c>
    </row>
    <row r="64" spans="1:22" ht="18" customHeight="1">
      <c r="A64" s="91" t="s">
        <v>106</v>
      </c>
      <c r="B64" s="16">
        <v>0</v>
      </c>
      <c r="C64" s="16">
        <v>0</v>
      </c>
      <c r="D64" s="16">
        <v>1</v>
      </c>
      <c r="E64" s="16">
        <v>0</v>
      </c>
      <c r="F64" s="16">
        <v>0</v>
      </c>
      <c r="G64" s="16">
        <v>2</v>
      </c>
      <c r="H64" s="16">
        <v>2</v>
      </c>
      <c r="I64" s="16">
        <v>2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</v>
      </c>
      <c r="R64" s="16">
        <v>1</v>
      </c>
      <c r="S64" s="16">
        <v>0</v>
      </c>
      <c r="T64" s="16">
        <v>0</v>
      </c>
      <c r="U64" s="16">
        <v>0</v>
      </c>
      <c r="V64" s="16">
        <v>1</v>
      </c>
    </row>
    <row r="65" spans="1:22" ht="18" customHeight="1">
      <c r="A65" s="91" t="s">
        <v>107</v>
      </c>
      <c r="B65" s="16">
        <v>4</v>
      </c>
      <c r="C65" s="16">
        <v>4</v>
      </c>
      <c r="D65" s="16">
        <v>11</v>
      </c>
      <c r="E65" s="16">
        <v>13</v>
      </c>
      <c r="F65" s="16">
        <v>11</v>
      </c>
      <c r="G65" s="16">
        <v>14</v>
      </c>
      <c r="H65" s="16">
        <v>17</v>
      </c>
      <c r="I65" s="16">
        <v>14</v>
      </c>
      <c r="J65" s="16">
        <v>22</v>
      </c>
      <c r="K65" s="16">
        <v>16</v>
      </c>
      <c r="L65" s="16">
        <v>14</v>
      </c>
      <c r="M65" s="16">
        <v>9</v>
      </c>
      <c r="N65" s="16">
        <v>4</v>
      </c>
      <c r="O65" s="16">
        <v>2</v>
      </c>
      <c r="P65" s="16">
        <v>2</v>
      </c>
      <c r="Q65" s="16">
        <v>2</v>
      </c>
      <c r="R65" s="16">
        <v>2</v>
      </c>
      <c r="S65" s="16">
        <v>4</v>
      </c>
      <c r="T65" s="16">
        <v>3</v>
      </c>
      <c r="U65" s="16">
        <v>8</v>
      </c>
      <c r="V65" s="16">
        <v>7</v>
      </c>
    </row>
    <row r="66" spans="1:22" ht="18" customHeight="1">
      <c r="A66" s="91" t="s">
        <v>108</v>
      </c>
      <c r="B66" s="16">
        <v>4</v>
      </c>
      <c r="C66" s="16">
        <v>4</v>
      </c>
      <c r="D66" s="16">
        <v>2</v>
      </c>
      <c r="E66" s="16">
        <v>4</v>
      </c>
      <c r="F66" s="16">
        <v>4</v>
      </c>
      <c r="G66" s="16">
        <v>4</v>
      </c>
      <c r="H66" s="16">
        <v>3</v>
      </c>
      <c r="I66" s="16">
        <v>2</v>
      </c>
      <c r="J66" s="16">
        <v>5</v>
      </c>
      <c r="K66" s="16">
        <v>7</v>
      </c>
      <c r="L66" s="16">
        <v>7</v>
      </c>
      <c r="M66" s="16">
        <v>6</v>
      </c>
      <c r="N66" s="16">
        <v>5</v>
      </c>
      <c r="O66" s="16">
        <v>6</v>
      </c>
      <c r="P66" s="16">
        <v>6</v>
      </c>
      <c r="Q66" s="16">
        <v>6</v>
      </c>
      <c r="R66" s="16">
        <v>7</v>
      </c>
      <c r="S66" s="16">
        <v>9</v>
      </c>
      <c r="T66" s="16">
        <v>10</v>
      </c>
      <c r="U66" s="16">
        <v>14</v>
      </c>
      <c r="V66" s="16">
        <v>18</v>
      </c>
    </row>
    <row r="67" spans="1:22" ht="18" customHeight="1">
      <c r="A67" s="91" t="s">
        <v>109</v>
      </c>
      <c r="B67" s="16">
        <v>0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2</v>
      </c>
      <c r="S67" s="16">
        <v>8</v>
      </c>
      <c r="T67" s="16">
        <v>12</v>
      </c>
      <c r="U67" s="16">
        <v>15</v>
      </c>
      <c r="V67" s="16">
        <v>29</v>
      </c>
    </row>
    <row r="68" spans="1:22" ht="18" customHeight="1">
      <c r="A68" s="91" t="s">
        <v>110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3</v>
      </c>
      <c r="N68" s="16">
        <v>3</v>
      </c>
      <c r="O68" s="16">
        <v>0</v>
      </c>
      <c r="P68" s="16">
        <v>0</v>
      </c>
      <c r="Q68" s="16">
        <v>2</v>
      </c>
      <c r="R68" s="16">
        <v>2</v>
      </c>
      <c r="S68" s="16">
        <v>3</v>
      </c>
      <c r="T68" s="16">
        <v>4</v>
      </c>
      <c r="U68" s="16">
        <v>3</v>
      </c>
      <c r="V68" s="16">
        <v>4</v>
      </c>
    </row>
    <row r="69" spans="1:22" ht="18" customHeight="1">
      <c r="A69" s="91" t="s">
        <v>111</v>
      </c>
      <c r="B69" s="16">
        <v>0</v>
      </c>
      <c r="C69" s="16">
        <v>3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6">
        <v>1</v>
      </c>
      <c r="Q69" s="16">
        <v>0</v>
      </c>
      <c r="R69" s="16">
        <v>1</v>
      </c>
      <c r="S69" s="16">
        <v>0</v>
      </c>
      <c r="T69" s="16">
        <v>0</v>
      </c>
      <c r="U69" s="16">
        <v>0</v>
      </c>
      <c r="V69" s="16">
        <v>0</v>
      </c>
    </row>
    <row r="70" spans="1:22" ht="18" customHeight="1">
      <c r="A70" s="101" t="s">
        <v>112</v>
      </c>
      <c r="B70" s="102">
        <f>SUM(B54:B69)</f>
        <v>57</v>
      </c>
      <c r="C70" s="102">
        <f t="shared" ref="C70:U70" si="4">SUM(C54:C69)</f>
        <v>95</v>
      </c>
      <c r="D70" s="102">
        <f t="shared" si="4"/>
        <v>117</v>
      </c>
      <c r="E70" s="102">
        <f t="shared" si="4"/>
        <v>166</v>
      </c>
      <c r="F70" s="102">
        <f t="shared" si="4"/>
        <v>197</v>
      </c>
      <c r="G70" s="102">
        <f t="shared" si="4"/>
        <v>241</v>
      </c>
      <c r="H70" s="102">
        <f t="shared" si="4"/>
        <v>264</v>
      </c>
      <c r="I70" s="102">
        <f t="shared" si="4"/>
        <v>281</v>
      </c>
      <c r="J70" s="102">
        <f t="shared" si="4"/>
        <v>311</v>
      </c>
      <c r="K70" s="102">
        <f t="shared" si="4"/>
        <v>314</v>
      </c>
      <c r="L70" s="102">
        <f t="shared" si="4"/>
        <v>316</v>
      </c>
      <c r="M70" s="102">
        <f t="shared" si="4"/>
        <v>302</v>
      </c>
      <c r="N70" s="102">
        <f t="shared" si="4"/>
        <v>263</v>
      </c>
      <c r="O70" s="102">
        <f t="shared" si="4"/>
        <v>226</v>
      </c>
      <c r="P70" s="102">
        <f t="shared" si="4"/>
        <v>200</v>
      </c>
      <c r="Q70" s="102">
        <f t="shared" si="4"/>
        <v>189</v>
      </c>
      <c r="R70" s="102">
        <f t="shared" si="4"/>
        <v>199</v>
      </c>
      <c r="S70" s="102">
        <f t="shared" si="4"/>
        <v>212</v>
      </c>
      <c r="T70" s="102">
        <f t="shared" si="4"/>
        <v>203</v>
      </c>
      <c r="U70" s="102">
        <f t="shared" si="4"/>
        <v>201</v>
      </c>
      <c r="V70" s="112">
        <f>SUM(V54:V69)</f>
        <v>258</v>
      </c>
    </row>
    <row r="71" spans="1:22" ht="18" customHeight="1">
      <c r="A71" s="99" t="s">
        <v>113</v>
      </c>
      <c r="B71" s="100">
        <f>B72-B70</f>
        <v>8</v>
      </c>
      <c r="C71" s="100">
        <f t="shared" ref="C71:U71" si="5">C72-C70</f>
        <v>7</v>
      </c>
      <c r="D71" s="100">
        <f t="shared" si="5"/>
        <v>2</v>
      </c>
      <c r="E71" s="100">
        <f t="shared" si="5"/>
        <v>3</v>
      </c>
      <c r="F71" s="100">
        <f t="shared" si="5"/>
        <v>4</v>
      </c>
      <c r="G71" s="100">
        <f t="shared" si="5"/>
        <v>5</v>
      </c>
      <c r="H71" s="100">
        <f t="shared" si="5"/>
        <v>4</v>
      </c>
      <c r="I71" s="100">
        <f t="shared" si="5"/>
        <v>3</v>
      </c>
      <c r="J71" s="100">
        <f t="shared" si="5"/>
        <v>3</v>
      </c>
      <c r="K71" s="100">
        <f t="shared" si="5"/>
        <v>3</v>
      </c>
      <c r="L71" s="100">
        <f t="shared" si="5"/>
        <v>2</v>
      </c>
      <c r="M71" s="100">
        <f t="shared" si="5"/>
        <v>2</v>
      </c>
      <c r="N71" s="100">
        <f t="shared" si="5"/>
        <v>2</v>
      </c>
      <c r="O71" s="100">
        <f t="shared" si="5"/>
        <v>1</v>
      </c>
      <c r="P71" s="100">
        <f t="shared" si="5"/>
        <v>6</v>
      </c>
      <c r="Q71" s="100">
        <f t="shared" si="5"/>
        <v>5</v>
      </c>
      <c r="R71" s="100">
        <f t="shared" si="5"/>
        <v>7</v>
      </c>
      <c r="S71" s="100">
        <f t="shared" si="5"/>
        <v>12</v>
      </c>
      <c r="T71" s="100">
        <f t="shared" si="5"/>
        <v>13</v>
      </c>
      <c r="U71" s="100">
        <f t="shared" si="5"/>
        <v>24</v>
      </c>
      <c r="V71" s="16">
        <f>V72-V70</f>
        <v>31</v>
      </c>
    </row>
    <row r="72" spans="1:22" ht="18" customHeight="1">
      <c r="A72" s="93" t="s">
        <v>38</v>
      </c>
      <c r="B72" s="61">
        <v>65</v>
      </c>
      <c r="C72" s="61">
        <v>102</v>
      </c>
      <c r="D72" s="61">
        <v>119</v>
      </c>
      <c r="E72" s="61">
        <v>169</v>
      </c>
      <c r="F72" s="61">
        <v>201</v>
      </c>
      <c r="G72" s="61">
        <v>246</v>
      </c>
      <c r="H72" s="61">
        <v>268</v>
      </c>
      <c r="I72" s="61">
        <v>284</v>
      </c>
      <c r="J72" s="61">
        <v>314</v>
      </c>
      <c r="K72" s="61">
        <v>317</v>
      </c>
      <c r="L72" s="61">
        <v>318</v>
      </c>
      <c r="M72" s="61">
        <v>304</v>
      </c>
      <c r="N72" s="61">
        <v>265</v>
      </c>
      <c r="O72" s="61">
        <v>227</v>
      </c>
      <c r="P72" s="61">
        <v>206</v>
      </c>
      <c r="Q72" s="61">
        <v>194</v>
      </c>
      <c r="R72" s="61">
        <v>206</v>
      </c>
      <c r="S72" s="61">
        <v>224</v>
      </c>
      <c r="T72" s="61">
        <v>216</v>
      </c>
      <c r="U72" s="104">
        <v>225</v>
      </c>
      <c r="V72" s="104">
        <v>289</v>
      </c>
    </row>
    <row r="73" spans="1:22" ht="18" customHeight="1">
      <c r="A73" s="57" t="s">
        <v>52</v>
      </c>
    </row>
    <row r="74" spans="1:22" ht="18" customHeight="1">
      <c r="A74" s="72" t="s">
        <v>116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X16" sqref="X16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117</v>
      </c>
    </row>
    <row r="3" spans="1:22" ht="18" customHeight="1"/>
    <row r="4" spans="1:22" ht="18" customHeight="1">
      <c r="A4" s="33" t="s">
        <v>118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29</v>
      </c>
      <c r="C7" s="24">
        <v>30</v>
      </c>
      <c r="D7" s="24">
        <v>28</v>
      </c>
      <c r="E7" s="24">
        <v>35</v>
      </c>
      <c r="F7" s="24">
        <v>30</v>
      </c>
      <c r="G7" s="24">
        <v>28</v>
      </c>
      <c r="H7" s="24">
        <v>30</v>
      </c>
      <c r="I7" s="24">
        <v>38</v>
      </c>
      <c r="J7" s="24">
        <v>32</v>
      </c>
      <c r="K7" s="24">
        <v>29</v>
      </c>
      <c r="L7" s="24">
        <v>45</v>
      </c>
      <c r="M7" s="24">
        <v>38</v>
      </c>
      <c r="N7" s="24">
        <v>26</v>
      </c>
      <c r="O7" s="24">
        <v>34</v>
      </c>
      <c r="P7" s="24">
        <v>24</v>
      </c>
      <c r="Q7" s="24">
        <v>26</v>
      </c>
      <c r="R7" s="24">
        <v>37</v>
      </c>
      <c r="S7" s="24">
        <v>35</v>
      </c>
      <c r="T7" s="24">
        <v>25</v>
      </c>
      <c r="U7" s="24">
        <f>SUM(U8:U9)</f>
        <v>29</v>
      </c>
      <c r="V7" s="24">
        <f>SUM(V8:V9)</f>
        <v>17</v>
      </c>
    </row>
    <row r="8" spans="1:22" ht="18" customHeight="1">
      <c r="A8" s="75" t="s">
        <v>61</v>
      </c>
      <c r="B8" s="16">
        <v>28</v>
      </c>
      <c r="C8" s="16">
        <v>26</v>
      </c>
      <c r="D8" s="16">
        <v>25</v>
      </c>
      <c r="E8" s="16">
        <v>31</v>
      </c>
      <c r="F8" s="16">
        <v>23</v>
      </c>
      <c r="G8" s="16">
        <v>24</v>
      </c>
      <c r="H8" s="16">
        <v>24</v>
      </c>
      <c r="I8" s="16">
        <v>28</v>
      </c>
      <c r="J8" s="16">
        <v>28</v>
      </c>
      <c r="K8" s="16">
        <v>24</v>
      </c>
      <c r="L8" s="16">
        <v>37</v>
      </c>
      <c r="M8" s="16">
        <v>33</v>
      </c>
      <c r="N8" s="16">
        <v>21</v>
      </c>
      <c r="O8" s="16">
        <v>29</v>
      </c>
      <c r="P8" s="16">
        <v>18</v>
      </c>
      <c r="Q8" s="16">
        <v>19</v>
      </c>
      <c r="R8" s="63">
        <v>29</v>
      </c>
      <c r="S8" s="63">
        <v>26</v>
      </c>
      <c r="T8" s="63">
        <v>15</v>
      </c>
      <c r="U8" s="16">
        <v>25</v>
      </c>
      <c r="V8" s="16">
        <v>14</v>
      </c>
    </row>
    <row r="9" spans="1:22" ht="18" customHeight="1">
      <c r="A9" s="76" t="s">
        <v>62</v>
      </c>
      <c r="B9" s="18">
        <v>1</v>
      </c>
      <c r="C9" s="18">
        <v>4</v>
      </c>
      <c r="D9" s="18">
        <v>3</v>
      </c>
      <c r="E9" s="18">
        <v>4</v>
      </c>
      <c r="F9" s="18">
        <v>7</v>
      </c>
      <c r="G9" s="18">
        <v>4</v>
      </c>
      <c r="H9" s="18">
        <v>6</v>
      </c>
      <c r="I9" s="18">
        <v>10</v>
      </c>
      <c r="J9" s="18">
        <v>4</v>
      </c>
      <c r="K9" s="18">
        <v>5</v>
      </c>
      <c r="L9" s="18">
        <v>8</v>
      </c>
      <c r="M9" s="18">
        <v>5</v>
      </c>
      <c r="N9" s="18">
        <v>5</v>
      </c>
      <c r="O9" s="18">
        <v>5</v>
      </c>
      <c r="P9" s="18">
        <v>6</v>
      </c>
      <c r="Q9" s="18">
        <v>7</v>
      </c>
      <c r="R9" s="18">
        <v>8</v>
      </c>
      <c r="S9" s="18">
        <v>9</v>
      </c>
      <c r="T9" s="18">
        <v>10</v>
      </c>
      <c r="U9" s="18">
        <v>4</v>
      </c>
      <c r="V9" s="18">
        <v>3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119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0.96551724137931039</v>
      </c>
      <c r="C16" s="70">
        <v>0.8666666666666667</v>
      </c>
      <c r="D16" s="70">
        <v>0.8928571428571429</v>
      </c>
      <c r="E16" s="70">
        <v>0.88571428571428568</v>
      </c>
      <c r="F16" s="70">
        <v>0.76666666666666672</v>
      </c>
      <c r="G16" s="70">
        <v>0.8571428571428571</v>
      </c>
      <c r="H16" s="70">
        <v>0.8</v>
      </c>
      <c r="I16" s="70">
        <v>0.73684210526315785</v>
      </c>
      <c r="J16" s="70">
        <v>0.875</v>
      </c>
      <c r="K16" s="70">
        <v>0.82758620689655171</v>
      </c>
      <c r="L16" s="70">
        <v>0.82222222222222219</v>
      </c>
      <c r="M16" s="70">
        <v>0.86842105263157898</v>
      </c>
      <c r="N16" s="70">
        <v>0.80769230769230771</v>
      </c>
      <c r="O16" s="70">
        <v>0.8529411764705882</v>
      </c>
      <c r="P16" s="70">
        <v>0.75</v>
      </c>
      <c r="Q16" s="70">
        <v>0.73076923076923073</v>
      </c>
      <c r="R16" s="70">
        <v>0.78378378378378377</v>
      </c>
      <c r="S16" s="70">
        <v>0.74285714285714288</v>
      </c>
      <c r="T16" s="70">
        <f>T8/$T$7</f>
        <v>0.6</v>
      </c>
      <c r="U16" s="70">
        <f>U8/U7</f>
        <v>0.86206896551724133</v>
      </c>
      <c r="V16" s="70">
        <f t="shared" ref="V16" si="1">V8/V7</f>
        <v>0.82352941176470584</v>
      </c>
    </row>
    <row r="17" spans="1:22" ht="18" customHeight="1">
      <c r="A17" s="76" t="s">
        <v>62</v>
      </c>
      <c r="B17" s="71">
        <v>3.4482758620689655E-2</v>
      </c>
      <c r="C17" s="71">
        <v>0.13333333333333333</v>
      </c>
      <c r="D17" s="71">
        <v>0.10714285714285714</v>
      </c>
      <c r="E17" s="71">
        <v>0.11428571428571428</v>
      </c>
      <c r="F17" s="71">
        <v>0.23333333333333334</v>
      </c>
      <c r="G17" s="71">
        <v>0.14285714285714285</v>
      </c>
      <c r="H17" s="71">
        <v>0.2</v>
      </c>
      <c r="I17" s="71">
        <v>0.26315789473684209</v>
      </c>
      <c r="J17" s="71">
        <v>0.125</v>
      </c>
      <c r="K17" s="71">
        <v>0.17241379310344829</v>
      </c>
      <c r="L17" s="71">
        <v>0.17777777777777778</v>
      </c>
      <c r="M17" s="71">
        <v>0.13157894736842105</v>
      </c>
      <c r="N17" s="71">
        <v>0.19230769230769232</v>
      </c>
      <c r="O17" s="71">
        <v>0.14705882352941177</v>
      </c>
      <c r="P17" s="71">
        <v>0.25</v>
      </c>
      <c r="Q17" s="71">
        <v>0.26923076923076922</v>
      </c>
      <c r="R17" s="71">
        <v>0.21621621621621623</v>
      </c>
      <c r="S17" s="71">
        <v>0.25714285714285712</v>
      </c>
      <c r="T17" s="98">
        <f>T9/$T$7</f>
        <v>0.4</v>
      </c>
      <c r="U17" s="98">
        <f>U9/U7</f>
        <v>0.13793103448275862</v>
      </c>
      <c r="V17" s="98">
        <f t="shared" ref="V17" si="2">V9/V7</f>
        <v>0.17647058823529413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0" t="s">
        <v>2</v>
      </c>
      <c r="C6" s="130"/>
      <c r="D6" s="130"/>
      <c r="E6" s="130"/>
      <c r="F6" s="130"/>
      <c r="G6" s="130"/>
      <c r="H6" s="130"/>
      <c r="I6" s="130"/>
      <c r="J6" s="130"/>
    </row>
    <row r="8" spans="1:10">
      <c r="B8" s="131" t="s">
        <v>3</v>
      </c>
      <c r="C8" s="131"/>
      <c r="D8" s="131"/>
      <c r="E8" s="131"/>
      <c r="F8" s="131"/>
      <c r="G8" s="131"/>
    </row>
    <row r="9" spans="1:10">
      <c r="E9" s="4"/>
    </row>
    <row r="10" spans="1:10">
      <c r="B10" s="131" t="s">
        <v>4</v>
      </c>
      <c r="C10" s="131"/>
      <c r="D10" s="131"/>
      <c r="E10" s="131"/>
      <c r="F10" s="131"/>
      <c r="G10" s="131"/>
    </row>
    <row r="12" spans="1:10">
      <c r="B12" s="131" t="s">
        <v>5</v>
      </c>
      <c r="C12" s="131"/>
      <c r="D12" s="131"/>
      <c r="E12" s="131"/>
      <c r="F12" s="131"/>
      <c r="G12" s="131"/>
    </row>
    <row r="14" spans="1:10">
      <c r="B14" s="131" t="s">
        <v>6</v>
      </c>
      <c r="C14" s="131"/>
      <c r="D14" s="131"/>
      <c r="E14" s="131"/>
      <c r="F14" s="131"/>
      <c r="G14" s="131"/>
      <c r="H14" s="131"/>
      <c r="I14" s="131"/>
      <c r="J14" s="131"/>
    </row>
    <row r="16" spans="1:10">
      <c r="B16" s="131" t="s">
        <v>7</v>
      </c>
      <c r="C16" s="131"/>
      <c r="D16" s="131"/>
      <c r="E16" s="131"/>
      <c r="F16" s="131"/>
      <c r="G16" s="131"/>
      <c r="H16" s="131"/>
      <c r="I16" s="131"/>
    </row>
    <row r="18" spans="2:10">
      <c r="B18" s="131" t="s">
        <v>8</v>
      </c>
      <c r="C18" s="131"/>
      <c r="D18" s="131"/>
      <c r="E18" s="131"/>
      <c r="F18" s="131"/>
      <c r="G18" s="131"/>
      <c r="H18" s="131"/>
      <c r="I18" s="131"/>
    </row>
    <row r="20" spans="2:10">
      <c r="B20" s="131" t="s">
        <v>9</v>
      </c>
      <c r="C20" s="131"/>
      <c r="D20" s="131"/>
      <c r="E20" s="131"/>
      <c r="F20" s="131"/>
      <c r="G20" s="131"/>
      <c r="H20" s="131"/>
      <c r="I20" s="131"/>
      <c r="J20" s="131"/>
    </row>
    <row r="22" spans="2:10">
      <c r="B22" s="131" t="s">
        <v>10</v>
      </c>
      <c r="C22" s="131"/>
      <c r="D22" s="131"/>
      <c r="E22" s="131"/>
      <c r="F22" s="131"/>
      <c r="G22" s="131"/>
      <c r="H22" s="131"/>
      <c r="I22" s="131"/>
    </row>
    <row r="24" spans="2:10">
      <c r="B24" s="132" t="s">
        <v>11</v>
      </c>
      <c r="C24" s="132"/>
      <c r="D24" s="132"/>
      <c r="E24" s="132"/>
      <c r="F24" s="132"/>
      <c r="G24" s="132"/>
      <c r="H24" s="132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5" sqref="A5:XFD5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5233</v>
      </c>
      <c r="C8" s="24">
        <v>5186</v>
      </c>
      <c r="D8" s="24">
        <v>5184</v>
      </c>
      <c r="E8" s="24">
        <v>5191</v>
      </c>
      <c r="F8" s="24">
        <v>5151</v>
      </c>
      <c r="G8" s="24">
        <v>5130</v>
      </c>
      <c r="H8" s="24">
        <v>5174</v>
      </c>
      <c r="I8" s="24">
        <v>5182</v>
      </c>
      <c r="J8" s="24">
        <v>5262</v>
      </c>
      <c r="K8" s="24">
        <v>5266</v>
      </c>
      <c r="L8" s="24">
        <v>5197</v>
      </c>
      <c r="M8" s="24">
        <v>5216</v>
      </c>
      <c r="N8" s="24">
        <v>5173</v>
      </c>
      <c r="O8" s="24">
        <v>5092</v>
      </c>
      <c r="P8" s="24">
        <v>4997</v>
      </c>
      <c r="Q8" s="24">
        <v>4810</v>
      </c>
      <c r="R8" s="24">
        <v>4669</v>
      </c>
      <c r="S8" s="24">
        <v>4553</v>
      </c>
      <c r="T8" s="24">
        <v>4434</v>
      </c>
      <c r="U8" s="24">
        <v>4404</v>
      </c>
      <c r="V8" s="24">
        <v>4400</v>
      </c>
      <c r="W8" s="24">
        <v>4357</v>
      </c>
      <c r="X8" s="24">
        <v>4373</v>
      </c>
      <c r="Y8" s="24">
        <v>4494</v>
      </c>
    </row>
    <row r="9" spans="1:25" ht="18" customHeight="1">
      <c r="A9" s="12" t="s">
        <v>39</v>
      </c>
      <c r="B9" s="23">
        <v>4730</v>
      </c>
      <c r="C9" s="23">
        <v>4648</v>
      </c>
      <c r="D9" s="23">
        <v>4597</v>
      </c>
      <c r="E9" s="23">
        <v>4499</v>
      </c>
      <c r="F9" s="23">
        <v>4383</v>
      </c>
      <c r="G9" s="23">
        <v>4320</v>
      </c>
      <c r="H9" s="23">
        <v>4269</v>
      </c>
      <c r="I9" s="23">
        <v>4219</v>
      </c>
      <c r="J9" s="23">
        <v>4180</v>
      </c>
      <c r="K9" s="23">
        <v>4129</v>
      </c>
      <c r="L9" s="23">
        <v>4047</v>
      </c>
      <c r="M9" s="23">
        <v>4015</v>
      </c>
      <c r="N9" s="23">
        <v>3989</v>
      </c>
      <c r="O9" s="23">
        <v>3930</v>
      </c>
      <c r="P9" s="23">
        <v>3877</v>
      </c>
      <c r="Q9" s="23">
        <v>3834</v>
      </c>
      <c r="R9" s="23">
        <v>3769</v>
      </c>
      <c r="S9" s="23">
        <v>3703</v>
      </c>
      <c r="T9" s="23">
        <v>3631</v>
      </c>
      <c r="U9" s="23">
        <v>3580</v>
      </c>
      <c r="V9" s="23">
        <v>3530</v>
      </c>
      <c r="W9" s="23">
        <v>3492</v>
      </c>
      <c r="X9" s="23">
        <v>3461</v>
      </c>
      <c r="Y9" s="23">
        <v>3460</v>
      </c>
    </row>
    <row r="10" spans="1:25" ht="18" customHeight="1">
      <c r="A10" s="13" t="s">
        <v>40</v>
      </c>
      <c r="B10" s="16">
        <v>3630</v>
      </c>
      <c r="C10" s="16">
        <v>3536</v>
      </c>
      <c r="D10" s="16">
        <v>3480</v>
      </c>
      <c r="E10" s="16">
        <v>3395</v>
      </c>
      <c r="F10" s="16">
        <v>3301</v>
      </c>
      <c r="G10" s="16">
        <v>3245</v>
      </c>
      <c r="H10" s="16">
        <v>3205</v>
      </c>
      <c r="I10" s="16">
        <v>3164</v>
      </c>
      <c r="J10" s="16">
        <v>3131</v>
      </c>
      <c r="K10" s="16">
        <v>3089</v>
      </c>
      <c r="L10" s="16">
        <v>3022</v>
      </c>
      <c r="M10" s="16">
        <v>2968</v>
      </c>
      <c r="N10" s="16">
        <v>2942</v>
      </c>
      <c r="O10" s="16">
        <v>2901</v>
      </c>
      <c r="P10" s="16">
        <v>2863</v>
      </c>
      <c r="Q10" s="16">
        <v>2830</v>
      </c>
      <c r="R10" s="16">
        <v>2783</v>
      </c>
      <c r="S10" s="16">
        <v>2746</v>
      </c>
      <c r="T10" s="16">
        <v>2688</v>
      </c>
      <c r="U10" s="16">
        <v>2641</v>
      </c>
      <c r="V10" s="16">
        <v>2601</v>
      </c>
      <c r="W10" s="16">
        <v>2564</v>
      </c>
      <c r="X10" s="16">
        <v>2527</v>
      </c>
      <c r="Y10" s="16">
        <v>2499</v>
      </c>
    </row>
    <row r="11" spans="1:25" ht="18" customHeight="1">
      <c r="A11" s="13" t="s">
        <v>41</v>
      </c>
      <c r="B11" s="16">
        <v>433</v>
      </c>
      <c r="C11" s="16">
        <v>423</v>
      </c>
      <c r="D11" s="16">
        <v>419</v>
      </c>
      <c r="E11" s="16">
        <v>398</v>
      </c>
      <c r="F11" s="16">
        <v>385</v>
      </c>
      <c r="G11" s="16">
        <v>368</v>
      </c>
      <c r="H11" s="16">
        <v>358</v>
      </c>
      <c r="I11" s="16">
        <v>343</v>
      </c>
      <c r="J11" s="16">
        <v>336</v>
      </c>
      <c r="K11" s="16">
        <v>330</v>
      </c>
      <c r="L11" s="16">
        <v>325</v>
      </c>
      <c r="M11" s="16">
        <v>328</v>
      </c>
      <c r="N11" s="16">
        <v>313</v>
      </c>
      <c r="O11" s="16">
        <v>305</v>
      </c>
      <c r="P11" s="16">
        <v>299</v>
      </c>
      <c r="Q11" s="16">
        <v>291</v>
      </c>
      <c r="R11" s="16">
        <v>283</v>
      </c>
      <c r="S11" s="16">
        <v>279</v>
      </c>
      <c r="T11" s="16">
        <v>273</v>
      </c>
      <c r="U11" s="16">
        <v>270</v>
      </c>
      <c r="V11" s="16">
        <v>260</v>
      </c>
      <c r="W11" s="16">
        <v>256</v>
      </c>
      <c r="X11" s="16">
        <v>248</v>
      </c>
      <c r="Y11" s="16">
        <v>243</v>
      </c>
    </row>
    <row r="12" spans="1:25" ht="18" customHeight="1">
      <c r="A12" s="13" t="s">
        <v>42</v>
      </c>
      <c r="B12" s="16">
        <v>619</v>
      </c>
      <c r="C12" s="16">
        <v>639</v>
      </c>
      <c r="D12" s="16">
        <v>648</v>
      </c>
      <c r="E12" s="16">
        <v>650</v>
      </c>
      <c r="F12" s="16">
        <v>630</v>
      </c>
      <c r="G12" s="16">
        <v>633</v>
      </c>
      <c r="H12" s="16">
        <v>639</v>
      </c>
      <c r="I12" s="16">
        <v>643</v>
      </c>
      <c r="J12" s="16">
        <v>634</v>
      </c>
      <c r="K12" s="16">
        <v>632</v>
      </c>
      <c r="L12" s="16">
        <v>617</v>
      </c>
      <c r="M12" s="16">
        <v>633</v>
      </c>
      <c r="N12" s="16">
        <v>644</v>
      </c>
      <c r="O12" s="16">
        <v>639</v>
      </c>
      <c r="P12" s="16">
        <v>631</v>
      </c>
      <c r="Q12" s="16">
        <v>628</v>
      </c>
      <c r="R12" s="16">
        <v>621</v>
      </c>
      <c r="S12" s="16">
        <v>598</v>
      </c>
      <c r="T12" s="16">
        <v>591</v>
      </c>
      <c r="U12" s="16">
        <v>590</v>
      </c>
      <c r="V12" s="16">
        <v>575</v>
      </c>
      <c r="W12" s="16">
        <v>584</v>
      </c>
      <c r="X12" s="16">
        <v>596</v>
      </c>
      <c r="Y12" s="16">
        <v>608</v>
      </c>
    </row>
    <row r="13" spans="1:25" ht="18" customHeight="1">
      <c r="A13" s="13" t="s">
        <v>43</v>
      </c>
      <c r="B13" s="16">
        <v>48</v>
      </c>
      <c r="C13" s="16">
        <v>50</v>
      </c>
      <c r="D13" s="16">
        <v>50</v>
      </c>
      <c r="E13" s="16">
        <v>56</v>
      </c>
      <c r="F13" s="16">
        <v>67</v>
      </c>
      <c r="G13" s="16">
        <v>74</v>
      </c>
      <c r="H13" s="16">
        <v>67</v>
      </c>
      <c r="I13" s="16">
        <v>69</v>
      </c>
      <c r="J13" s="16">
        <v>79</v>
      </c>
      <c r="K13" s="16">
        <v>78</v>
      </c>
      <c r="L13" s="16">
        <v>83</v>
      </c>
      <c r="M13" s="16">
        <v>86</v>
      </c>
      <c r="N13" s="16">
        <v>90</v>
      </c>
      <c r="O13" s="16">
        <v>85</v>
      </c>
      <c r="P13" s="16">
        <v>84</v>
      </c>
      <c r="Q13" s="16">
        <v>85</v>
      </c>
      <c r="R13" s="16">
        <v>82</v>
      </c>
      <c r="S13" s="16">
        <v>80</v>
      </c>
      <c r="T13" s="16">
        <v>79</v>
      </c>
      <c r="U13" s="16">
        <v>79</v>
      </c>
      <c r="V13" s="16">
        <v>94</v>
      </c>
      <c r="W13" s="16">
        <v>88</v>
      </c>
      <c r="X13" s="16">
        <v>90</v>
      </c>
      <c r="Y13" s="16">
        <v>110</v>
      </c>
    </row>
    <row r="14" spans="1:25" ht="18" customHeight="1">
      <c r="A14" s="12" t="s">
        <v>44</v>
      </c>
      <c r="B14" s="23">
        <v>503</v>
      </c>
      <c r="C14" s="23">
        <v>538</v>
      </c>
      <c r="D14" s="23">
        <v>587</v>
      </c>
      <c r="E14" s="23">
        <v>692</v>
      </c>
      <c r="F14" s="23">
        <v>768</v>
      </c>
      <c r="G14" s="23">
        <v>810</v>
      </c>
      <c r="H14" s="23">
        <v>905</v>
      </c>
      <c r="I14" s="23">
        <v>963</v>
      </c>
      <c r="J14" s="23">
        <v>1082</v>
      </c>
      <c r="K14" s="23">
        <v>1137</v>
      </c>
      <c r="L14" s="23">
        <v>1150</v>
      </c>
      <c r="M14" s="23">
        <v>1201</v>
      </c>
      <c r="N14" s="23">
        <v>1184</v>
      </c>
      <c r="O14" s="23">
        <v>1162</v>
      </c>
      <c r="P14" s="23">
        <v>1120</v>
      </c>
      <c r="Q14" s="23">
        <v>976</v>
      </c>
      <c r="R14" s="23">
        <v>900</v>
      </c>
      <c r="S14" s="23">
        <v>850</v>
      </c>
      <c r="T14" s="23">
        <v>803</v>
      </c>
      <c r="U14" s="23">
        <v>824</v>
      </c>
      <c r="V14" s="23">
        <v>870</v>
      </c>
      <c r="W14" s="23">
        <v>865</v>
      </c>
      <c r="X14" s="23">
        <v>912</v>
      </c>
      <c r="Y14" s="23">
        <v>1034</v>
      </c>
    </row>
    <row r="15" spans="1:25" ht="18" customHeight="1">
      <c r="A15" s="13" t="s">
        <v>45</v>
      </c>
      <c r="B15" s="16">
        <v>480</v>
      </c>
      <c r="C15" s="16">
        <v>504</v>
      </c>
      <c r="D15" s="16">
        <v>506</v>
      </c>
      <c r="E15" s="16">
        <v>510</v>
      </c>
      <c r="F15" s="16">
        <v>493</v>
      </c>
      <c r="G15" s="16">
        <v>486</v>
      </c>
      <c r="H15" s="16">
        <v>483</v>
      </c>
      <c r="I15" s="16">
        <v>484</v>
      </c>
      <c r="J15" s="16">
        <v>505</v>
      </c>
      <c r="K15" s="16">
        <v>502</v>
      </c>
      <c r="L15" s="16">
        <v>499</v>
      </c>
      <c r="M15" s="16">
        <v>503</v>
      </c>
      <c r="N15" s="16">
        <v>490</v>
      </c>
      <c r="O15" s="16">
        <v>480</v>
      </c>
      <c r="P15" s="16">
        <v>486</v>
      </c>
      <c r="Q15" s="16">
        <v>448</v>
      </c>
      <c r="R15" s="16">
        <v>439</v>
      </c>
      <c r="S15" s="16">
        <v>437</v>
      </c>
      <c r="T15" s="16">
        <v>436</v>
      </c>
      <c r="U15" s="16">
        <v>439</v>
      </c>
      <c r="V15" s="16">
        <v>452</v>
      </c>
      <c r="W15" s="16">
        <v>444</v>
      </c>
      <c r="X15" s="16">
        <v>470</v>
      </c>
      <c r="Y15" s="16">
        <v>491</v>
      </c>
    </row>
    <row r="16" spans="1:25" ht="18" customHeight="1">
      <c r="A16" s="17" t="s">
        <v>46</v>
      </c>
      <c r="B16" s="18">
        <v>23</v>
      </c>
      <c r="C16" s="18">
        <v>34</v>
      </c>
      <c r="D16" s="18">
        <v>81</v>
      </c>
      <c r="E16" s="18">
        <v>182</v>
      </c>
      <c r="F16" s="18">
        <v>275</v>
      </c>
      <c r="G16" s="18">
        <v>324</v>
      </c>
      <c r="H16" s="18">
        <v>422</v>
      </c>
      <c r="I16" s="18">
        <v>479</v>
      </c>
      <c r="J16" s="18">
        <v>577</v>
      </c>
      <c r="K16" s="18">
        <v>635</v>
      </c>
      <c r="L16" s="18">
        <v>651</v>
      </c>
      <c r="M16" s="18">
        <v>698</v>
      </c>
      <c r="N16" s="18">
        <v>694</v>
      </c>
      <c r="O16" s="18">
        <v>682</v>
      </c>
      <c r="P16" s="18">
        <v>634</v>
      </c>
      <c r="Q16" s="18">
        <v>528</v>
      </c>
      <c r="R16" s="18">
        <v>461</v>
      </c>
      <c r="S16" s="18">
        <v>413</v>
      </c>
      <c r="T16" s="18">
        <v>367</v>
      </c>
      <c r="U16" s="18">
        <v>385</v>
      </c>
      <c r="V16" s="18">
        <v>418</v>
      </c>
      <c r="W16" s="18">
        <v>421</v>
      </c>
      <c r="X16" s="18">
        <v>442</v>
      </c>
      <c r="Y16" s="18">
        <v>543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2559</v>
      </c>
      <c r="C21" s="24">
        <v>2545</v>
      </c>
      <c r="D21" s="24">
        <v>2552</v>
      </c>
      <c r="E21" s="24">
        <v>2560</v>
      </c>
      <c r="F21" s="24">
        <v>2555</v>
      </c>
      <c r="G21" s="24">
        <v>2544</v>
      </c>
      <c r="H21" s="24">
        <v>2584</v>
      </c>
      <c r="I21" s="24">
        <v>2585</v>
      </c>
      <c r="J21" s="24">
        <v>2640</v>
      </c>
      <c r="K21" s="24">
        <v>2663</v>
      </c>
      <c r="L21" s="24">
        <v>2617</v>
      </c>
      <c r="M21" s="24">
        <v>2623</v>
      </c>
      <c r="N21" s="24">
        <v>2610</v>
      </c>
      <c r="O21" s="24">
        <v>2584</v>
      </c>
      <c r="P21" s="24">
        <v>2522</v>
      </c>
      <c r="Q21" s="24">
        <v>2406</v>
      </c>
      <c r="R21" s="24">
        <v>2337</v>
      </c>
      <c r="S21" s="24">
        <v>2287</v>
      </c>
      <c r="T21" s="24">
        <v>2229</v>
      </c>
      <c r="U21" s="24">
        <v>2212</v>
      </c>
      <c r="V21" s="24">
        <v>2221</v>
      </c>
      <c r="W21" s="24">
        <v>2195</v>
      </c>
      <c r="X21" s="24">
        <v>2195</v>
      </c>
      <c r="Y21" s="24">
        <v>2253</v>
      </c>
    </row>
    <row r="22" spans="1:25" ht="18" customHeight="1">
      <c r="A22" s="74" t="s">
        <v>39</v>
      </c>
      <c r="B22" s="23">
        <v>2310</v>
      </c>
      <c r="C22" s="23">
        <v>2282</v>
      </c>
      <c r="D22" s="23">
        <v>2263</v>
      </c>
      <c r="E22" s="23">
        <v>2212</v>
      </c>
      <c r="F22" s="23">
        <v>2163</v>
      </c>
      <c r="G22" s="23">
        <v>2122</v>
      </c>
      <c r="H22" s="23">
        <v>2111</v>
      </c>
      <c r="I22" s="23">
        <v>2087</v>
      </c>
      <c r="J22" s="23">
        <v>2075</v>
      </c>
      <c r="K22" s="23">
        <v>2065</v>
      </c>
      <c r="L22" s="23">
        <v>2019</v>
      </c>
      <c r="M22" s="23">
        <v>1999</v>
      </c>
      <c r="N22" s="23">
        <v>1994</v>
      </c>
      <c r="O22" s="23">
        <v>1982</v>
      </c>
      <c r="P22" s="23">
        <v>1949</v>
      </c>
      <c r="Q22" s="23">
        <v>1925</v>
      </c>
      <c r="R22" s="23">
        <v>1890</v>
      </c>
      <c r="S22" s="23">
        <v>1865</v>
      </c>
      <c r="T22" s="23">
        <v>1843</v>
      </c>
      <c r="U22" s="23">
        <v>1817</v>
      </c>
      <c r="V22" s="23">
        <v>1799</v>
      </c>
      <c r="W22" s="23">
        <v>1776</v>
      </c>
      <c r="X22" s="23">
        <v>1754</v>
      </c>
      <c r="Y22" s="23">
        <v>1749</v>
      </c>
    </row>
    <row r="23" spans="1:25" ht="18" customHeight="1">
      <c r="A23" s="75" t="s">
        <v>40</v>
      </c>
      <c r="B23" s="16">
        <v>1773</v>
      </c>
      <c r="C23" s="16">
        <v>1734</v>
      </c>
      <c r="D23" s="16">
        <v>1716</v>
      </c>
      <c r="E23" s="16">
        <v>1670</v>
      </c>
      <c r="F23" s="16">
        <v>1631</v>
      </c>
      <c r="G23" s="16">
        <v>1599</v>
      </c>
      <c r="H23" s="16">
        <v>1588</v>
      </c>
      <c r="I23" s="16">
        <v>1567</v>
      </c>
      <c r="J23" s="16">
        <v>1560</v>
      </c>
      <c r="K23" s="16">
        <v>1544</v>
      </c>
      <c r="L23" s="16">
        <v>1503</v>
      </c>
      <c r="M23" s="16">
        <v>1480</v>
      </c>
      <c r="N23" s="16">
        <v>1470</v>
      </c>
      <c r="O23" s="16">
        <v>1461</v>
      </c>
      <c r="P23" s="16">
        <v>1431</v>
      </c>
      <c r="Q23" s="16">
        <v>1410</v>
      </c>
      <c r="R23" s="16">
        <v>1386</v>
      </c>
      <c r="S23" s="16">
        <v>1378</v>
      </c>
      <c r="T23" s="16">
        <v>1360</v>
      </c>
      <c r="U23" s="16">
        <v>1328</v>
      </c>
      <c r="V23" s="16">
        <v>1312</v>
      </c>
      <c r="W23" s="16">
        <v>1305</v>
      </c>
      <c r="X23" s="16">
        <v>1287</v>
      </c>
      <c r="Y23" s="16">
        <v>1264</v>
      </c>
    </row>
    <row r="24" spans="1:25" ht="18" customHeight="1">
      <c r="A24" s="75" t="s">
        <v>41</v>
      </c>
      <c r="B24" s="16">
        <v>188</v>
      </c>
      <c r="C24" s="16">
        <v>181</v>
      </c>
      <c r="D24" s="16">
        <v>180</v>
      </c>
      <c r="E24" s="16">
        <v>168</v>
      </c>
      <c r="F24" s="16">
        <v>163</v>
      </c>
      <c r="G24" s="16">
        <v>153</v>
      </c>
      <c r="H24" s="16">
        <v>151</v>
      </c>
      <c r="I24" s="16">
        <v>143</v>
      </c>
      <c r="J24" s="16">
        <v>141</v>
      </c>
      <c r="K24" s="16">
        <v>141</v>
      </c>
      <c r="L24" s="16">
        <v>139</v>
      </c>
      <c r="M24" s="16">
        <v>137</v>
      </c>
      <c r="N24" s="16">
        <v>136</v>
      </c>
      <c r="O24" s="16">
        <v>135</v>
      </c>
      <c r="P24" s="16">
        <v>134</v>
      </c>
      <c r="Q24" s="16">
        <v>127</v>
      </c>
      <c r="R24" s="16">
        <v>123</v>
      </c>
      <c r="S24" s="16">
        <v>124</v>
      </c>
      <c r="T24" s="16">
        <v>121</v>
      </c>
      <c r="U24" s="16">
        <v>122</v>
      </c>
      <c r="V24" s="16">
        <v>118</v>
      </c>
      <c r="W24" s="16">
        <v>113</v>
      </c>
      <c r="X24" s="16">
        <v>106</v>
      </c>
      <c r="Y24" s="16">
        <v>106</v>
      </c>
    </row>
    <row r="25" spans="1:25" ht="18" customHeight="1">
      <c r="A25" s="75" t="s">
        <v>42</v>
      </c>
      <c r="B25" s="16">
        <v>323</v>
      </c>
      <c r="C25" s="16">
        <v>339</v>
      </c>
      <c r="D25" s="16">
        <v>339</v>
      </c>
      <c r="E25" s="16">
        <v>344</v>
      </c>
      <c r="F25" s="16">
        <v>331</v>
      </c>
      <c r="G25" s="16">
        <v>327</v>
      </c>
      <c r="H25" s="16">
        <v>332</v>
      </c>
      <c r="I25" s="16">
        <v>337</v>
      </c>
      <c r="J25" s="16">
        <v>331</v>
      </c>
      <c r="K25" s="16">
        <v>334</v>
      </c>
      <c r="L25" s="16">
        <v>329</v>
      </c>
      <c r="M25" s="16">
        <v>334</v>
      </c>
      <c r="N25" s="16">
        <v>335</v>
      </c>
      <c r="O25" s="16">
        <v>335</v>
      </c>
      <c r="P25" s="16">
        <v>336</v>
      </c>
      <c r="Q25" s="16">
        <v>338</v>
      </c>
      <c r="R25" s="16">
        <v>332</v>
      </c>
      <c r="S25" s="16">
        <v>316</v>
      </c>
      <c r="T25" s="16">
        <v>317</v>
      </c>
      <c r="U25" s="16">
        <v>321</v>
      </c>
      <c r="V25" s="16">
        <v>316</v>
      </c>
      <c r="W25" s="16">
        <v>313</v>
      </c>
      <c r="X25" s="16">
        <v>315</v>
      </c>
      <c r="Y25" s="16">
        <v>326</v>
      </c>
    </row>
    <row r="26" spans="1:25" ht="18" customHeight="1">
      <c r="A26" s="75" t="s">
        <v>43</v>
      </c>
      <c r="B26" s="16">
        <v>27</v>
      </c>
      <c r="C26" s="16">
        <v>28</v>
      </c>
      <c r="D26" s="16">
        <v>28</v>
      </c>
      <c r="E26" s="16">
        <v>30</v>
      </c>
      <c r="F26" s="16">
        <v>38</v>
      </c>
      <c r="G26" s="16">
        <v>43</v>
      </c>
      <c r="H26" s="16">
        <v>40</v>
      </c>
      <c r="I26" s="16">
        <v>40</v>
      </c>
      <c r="J26" s="16">
        <v>43</v>
      </c>
      <c r="K26" s="16">
        <v>46</v>
      </c>
      <c r="L26" s="16">
        <v>48</v>
      </c>
      <c r="M26" s="16">
        <v>48</v>
      </c>
      <c r="N26" s="16">
        <v>53</v>
      </c>
      <c r="O26" s="16">
        <v>51</v>
      </c>
      <c r="P26" s="16">
        <v>48</v>
      </c>
      <c r="Q26" s="16">
        <v>50</v>
      </c>
      <c r="R26" s="16">
        <v>49</v>
      </c>
      <c r="S26" s="16">
        <v>47</v>
      </c>
      <c r="T26" s="16">
        <v>45</v>
      </c>
      <c r="U26" s="16">
        <v>46</v>
      </c>
      <c r="V26" s="16">
        <v>53</v>
      </c>
      <c r="W26" s="16">
        <v>45</v>
      </c>
      <c r="X26" s="16">
        <v>46</v>
      </c>
      <c r="Y26" s="16">
        <v>53</v>
      </c>
    </row>
    <row r="27" spans="1:25" ht="18" customHeight="1">
      <c r="A27" s="74" t="s">
        <v>44</v>
      </c>
      <c r="B27" s="23">
        <v>249</v>
      </c>
      <c r="C27" s="23">
        <v>263</v>
      </c>
      <c r="D27" s="23">
        <v>289</v>
      </c>
      <c r="E27" s="23">
        <v>348</v>
      </c>
      <c r="F27" s="23">
        <v>392</v>
      </c>
      <c r="G27" s="23">
        <v>422</v>
      </c>
      <c r="H27" s="23">
        <v>473</v>
      </c>
      <c r="I27" s="23">
        <v>498</v>
      </c>
      <c r="J27" s="23">
        <v>565</v>
      </c>
      <c r="K27" s="23">
        <v>598</v>
      </c>
      <c r="L27" s="23">
        <v>598</v>
      </c>
      <c r="M27" s="23">
        <v>624</v>
      </c>
      <c r="N27" s="23">
        <v>616</v>
      </c>
      <c r="O27" s="23">
        <v>602</v>
      </c>
      <c r="P27" s="23">
        <v>573</v>
      </c>
      <c r="Q27" s="23">
        <v>481</v>
      </c>
      <c r="R27" s="23">
        <v>447</v>
      </c>
      <c r="S27" s="23">
        <v>422</v>
      </c>
      <c r="T27" s="23">
        <v>386</v>
      </c>
      <c r="U27" s="23">
        <v>395</v>
      </c>
      <c r="V27" s="23">
        <v>422</v>
      </c>
      <c r="W27" s="23">
        <v>419</v>
      </c>
      <c r="X27" s="23">
        <v>441</v>
      </c>
      <c r="Y27" s="23">
        <v>504</v>
      </c>
    </row>
    <row r="28" spans="1:25" ht="18" customHeight="1">
      <c r="A28" s="75" t="s">
        <v>45</v>
      </c>
      <c r="B28" s="16">
        <v>237</v>
      </c>
      <c r="C28" s="16">
        <v>245</v>
      </c>
      <c r="D28" s="16">
        <v>248</v>
      </c>
      <c r="E28" s="16">
        <v>247</v>
      </c>
      <c r="F28" s="16">
        <v>236</v>
      </c>
      <c r="G28" s="16">
        <v>231</v>
      </c>
      <c r="H28" s="16">
        <v>228</v>
      </c>
      <c r="I28" s="16">
        <v>227</v>
      </c>
      <c r="J28" s="16">
        <v>238</v>
      </c>
      <c r="K28" s="16">
        <v>233</v>
      </c>
      <c r="L28" s="16">
        <v>234</v>
      </c>
      <c r="M28" s="16">
        <v>241</v>
      </c>
      <c r="N28" s="16">
        <v>239</v>
      </c>
      <c r="O28" s="16">
        <v>236</v>
      </c>
      <c r="P28" s="16">
        <v>236</v>
      </c>
      <c r="Q28" s="16">
        <v>213</v>
      </c>
      <c r="R28" s="16">
        <v>207</v>
      </c>
      <c r="S28" s="16">
        <v>208</v>
      </c>
      <c r="T28" s="16">
        <v>208</v>
      </c>
      <c r="U28" s="16">
        <v>207</v>
      </c>
      <c r="V28" s="16">
        <v>215</v>
      </c>
      <c r="W28" s="16">
        <v>211</v>
      </c>
      <c r="X28" s="16">
        <v>224</v>
      </c>
      <c r="Y28" s="16">
        <v>246</v>
      </c>
    </row>
    <row r="29" spans="1:25" ht="18" customHeight="1">
      <c r="A29" s="76" t="s">
        <v>46</v>
      </c>
      <c r="B29" s="18">
        <v>12</v>
      </c>
      <c r="C29" s="18">
        <v>18</v>
      </c>
      <c r="D29" s="18">
        <v>41</v>
      </c>
      <c r="E29" s="18">
        <v>101</v>
      </c>
      <c r="F29" s="18">
        <v>156</v>
      </c>
      <c r="G29" s="18">
        <v>191</v>
      </c>
      <c r="H29" s="18">
        <v>245</v>
      </c>
      <c r="I29" s="18">
        <v>271</v>
      </c>
      <c r="J29" s="18">
        <v>327</v>
      </c>
      <c r="K29" s="18">
        <v>365</v>
      </c>
      <c r="L29" s="18">
        <v>364</v>
      </c>
      <c r="M29" s="18">
        <v>383</v>
      </c>
      <c r="N29" s="18">
        <v>377</v>
      </c>
      <c r="O29" s="18">
        <v>366</v>
      </c>
      <c r="P29" s="18">
        <v>337</v>
      </c>
      <c r="Q29" s="18">
        <v>268</v>
      </c>
      <c r="R29" s="18">
        <v>240</v>
      </c>
      <c r="S29" s="18">
        <v>214</v>
      </c>
      <c r="T29" s="18">
        <v>178</v>
      </c>
      <c r="U29" s="18">
        <v>188</v>
      </c>
      <c r="V29" s="18">
        <v>207</v>
      </c>
      <c r="W29" s="18">
        <v>208</v>
      </c>
      <c r="X29" s="18">
        <v>217</v>
      </c>
      <c r="Y29" s="18">
        <v>258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2674</v>
      </c>
      <c r="C34" s="24">
        <v>2641</v>
      </c>
      <c r="D34" s="24">
        <v>2632</v>
      </c>
      <c r="E34" s="24">
        <v>2631</v>
      </c>
      <c r="F34" s="24">
        <v>2596</v>
      </c>
      <c r="G34" s="24">
        <v>2586</v>
      </c>
      <c r="H34" s="24">
        <v>2590</v>
      </c>
      <c r="I34" s="24">
        <v>2597</v>
      </c>
      <c r="J34" s="24">
        <v>2622</v>
      </c>
      <c r="K34" s="24">
        <v>2603</v>
      </c>
      <c r="L34" s="24">
        <v>2580</v>
      </c>
      <c r="M34" s="24">
        <v>2593</v>
      </c>
      <c r="N34" s="24">
        <v>2563</v>
      </c>
      <c r="O34" s="24">
        <v>2508</v>
      </c>
      <c r="P34" s="24">
        <v>2475</v>
      </c>
      <c r="Q34" s="24">
        <v>2404</v>
      </c>
      <c r="R34" s="24">
        <v>2332</v>
      </c>
      <c r="S34" s="24">
        <v>2266</v>
      </c>
      <c r="T34" s="24">
        <v>2205</v>
      </c>
      <c r="U34" s="24">
        <v>2192</v>
      </c>
      <c r="V34" s="24">
        <v>2179</v>
      </c>
      <c r="W34" s="24">
        <v>2162</v>
      </c>
      <c r="X34" s="24">
        <v>2178</v>
      </c>
      <c r="Y34" s="24">
        <v>2241</v>
      </c>
    </row>
    <row r="35" spans="1:25" ht="18" customHeight="1">
      <c r="A35" s="74" t="s">
        <v>39</v>
      </c>
      <c r="B35" s="23">
        <v>2419</v>
      </c>
      <c r="C35" s="23">
        <v>2366</v>
      </c>
      <c r="D35" s="23">
        <v>2334</v>
      </c>
      <c r="E35" s="23">
        <v>2287</v>
      </c>
      <c r="F35" s="23">
        <v>2220</v>
      </c>
      <c r="G35" s="23">
        <v>2198</v>
      </c>
      <c r="H35" s="23">
        <v>2158</v>
      </c>
      <c r="I35" s="23">
        <v>2132</v>
      </c>
      <c r="J35" s="23">
        <v>2105</v>
      </c>
      <c r="K35" s="23">
        <v>2064</v>
      </c>
      <c r="L35" s="23">
        <v>2028</v>
      </c>
      <c r="M35" s="23">
        <v>2016</v>
      </c>
      <c r="N35" s="23">
        <v>1995</v>
      </c>
      <c r="O35" s="23">
        <v>1948</v>
      </c>
      <c r="P35" s="23">
        <v>1928</v>
      </c>
      <c r="Q35" s="23">
        <v>1909</v>
      </c>
      <c r="R35" s="23">
        <v>1879</v>
      </c>
      <c r="S35" s="23">
        <v>1838</v>
      </c>
      <c r="T35" s="23">
        <v>1788</v>
      </c>
      <c r="U35" s="23">
        <v>1763</v>
      </c>
      <c r="V35" s="23">
        <v>1731</v>
      </c>
      <c r="W35" s="23">
        <v>1716</v>
      </c>
      <c r="X35" s="23">
        <v>1707</v>
      </c>
      <c r="Y35" s="23">
        <v>1711</v>
      </c>
    </row>
    <row r="36" spans="1:25" ht="18" customHeight="1">
      <c r="A36" s="75" t="s">
        <v>40</v>
      </c>
      <c r="B36" s="16">
        <v>1857</v>
      </c>
      <c r="C36" s="16">
        <v>1802</v>
      </c>
      <c r="D36" s="16">
        <v>1764</v>
      </c>
      <c r="E36" s="16">
        <v>1725</v>
      </c>
      <c r="F36" s="16">
        <v>1670</v>
      </c>
      <c r="G36" s="16">
        <v>1646</v>
      </c>
      <c r="H36" s="16">
        <v>1617</v>
      </c>
      <c r="I36" s="16">
        <v>1597</v>
      </c>
      <c r="J36" s="16">
        <v>1571</v>
      </c>
      <c r="K36" s="16">
        <v>1545</v>
      </c>
      <c r="L36" s="16">
        <v>1519</v>
      </c>
      <c r="M36" s="16">
        <v>1488</v>
      </c>
      <c r="N36" s="16">
        <v>1472</v>
      </c>
      <c r="O36" s="16">
        <v>1440</v>
      </c>
      <c r="P36" s="16">
        <v>1432</v>
      </c>
      <c r="Q36" s="16">
        <v>1420</v>
      </c>
      <c r="R36" s="16">
        <v>1397</v>
      </c>
      <c r="S36" s="16">
        <v>1368</v>
      </c>
      <c r="T36" s="16">
        <v>1328</v>
      </c>
      <c r="U36" s="16">
        <v>1313</v>
      </c>
      <c r="V36" s="16">
        <v>1289</v>
      </c>
      <c r="W36" s="16">
        <v>1259</v>
      </c>
      <c r="X36" s="16">
        <v>1240</v>
      </c>
      <c r="Y36" s="16">
        <v>1235</v>
      </c>
    </row>
    <row r="37" spans="1:25" ht="18" customHeight="1">
      <c r="A37" s="75" t="s">
        <v>41</v>
      </c>
      <c r="B37" s="16">
        <v>246</v>
      </c>
      <c r="C37" s="16">
        <v>242</v>
      </c>
      <c r="D37" s="16">
        <v>239</v>
      </c>
      <c r="E37" s="16">
        <v>230</v>
      </c>
      <c r="F37" s="16">
        <v>222</v>
      </c>
      <c r="G37" s="16">
        <v>215</v>
      </c>
      <c r="H37" s="16">
        <v>207</v>
      </c>
      <c r="I37" s="16">
        <v>200</v>
      </c>
      <c r="J37" s="16">
        <v>195</v>
      </c>
      <c r="K37" s="16">
        <v>189</v>
      </c>
      <c r="L37" s="16">
        <v>186</v>
      </c>
      <c r="M37" s="16">
        <v>191</v>
      </c>
      <c r="N37" s="16">
        <v>177</v>
      </c>
      <c r="O37" s="16">
        <v>170</v>
      </c>
      <c r="P37" s="16">
        <v>165</v>
      </c>
      <c r="Q37" s="16">
        <v>164</v>
      </c>
      <c r="R37" s="16">
        <v>160</v>
      </c>
      <c r="S37" s="16">
        <v>155</v>
      </c>
      <c r="T37" s="16">
        <v>152</v>
      </c>
      <c r="U37" s="16">
        <v>148</v>
      </c>
      <c r="V37" s="16">
        <v>142</v>
      </c>
      <c r="W37" s="16">
        <v>143</v>
      </c>
      <c r="X37" s="16">
        <v>142</v>
      </c>
      <c r="Y37" s="16">
        <v>137</v>
      </c>
    </row>
    <row r="38" spans="1:25" ht="18" customHeight="1">
      <c r="A38" s="75" t="s">
        <v>42</v>
      </c>
      <c r="B38" s="16">
        <v>296</v>
      </c>
      <c r="C38" s="16">
        <v>300</v>
      </c>
      <c r="D38" s="16">
        <v>309</v>
      </c>
      <c r="E38" s="16">
        <v>306</v>
      </c>
      <c r="F38" s="16">
        <v>299</v>
      </c>
      <c r="G38" s="16">
        <v>306</v>
      </c>
      <c r="H38" s="16">
        <v>307</v>
      </c>
      <c r="I38" s="16">
        <v>306</v>
      </c>
      <c r="J38" s="16">
        <v>303</v>
      </c>
      <c r="K38" s="16">
        <v>298</v>
      </c>
      <c r="L38" s="16">
        <v>288</v>
      </c>
      <c r="M38" s="16">
        <v>299</v>
      </c>
      <c r="N38" s="16">
        <v>309</v>
      </c>
      <c r="O38" s="16">
        <v>304</v>
      </c>
      <c r="P38" s="16">
        <v>295</v>
      </c>
      <c r="Q38" s="16">
        <v>290</v>
      </c>
      <c r="R38" s="16">
        <v>289</v>
      </c>
      <c r="S38" s="16">
        <v>282</v>
      </c>
      <c r="T38" s="16">
        <v>274</v>
      </c>
      <c r="U38" s="16">
        <v>269</v>
      </c>
      <c r="V38" s="16">
        <v>259</v>
      </c>
      <c r="W38" s="16">
        <v>271</v>
      </c>
      <c r="X38" s="16">
        <v>281</v>
      </c>
      <c r="Y38" s="16">
        <v>282</v>
      </c>
    </row>
    <row r="39" spans="1:25" ht="18" customHeight="1">
      <c r="A39" s="75" t="s">
        <v>43</v>
      </c>
      <c r="B39" s="16">
        <v>20</v>
      </c>
      <c r="C39" s="16">
        <v>22</v>
      </c>
      <c r="D39" s="16">
        <v>22</v>
      </c>
      <c r="E39" s="16">
        <v>26</v>
      </c>
      <c r="F39" s="16">
        <v>29</v>
      </c>
      <c r="G39" s="16">
        <v>31</v>
      </c>
      <c r="H39" s="16">
        <v>27</v>
      </c>
      <c r="I39" s="16">
        <v>29</v>
      </c>
      <c r="J39" s="16">
        <v>36</v>
      </c>
      <c r="K39" s="16">
        <v>32</v>
      </c>
      <c r="L39" s="16">
        <v>35</v>
      </c>
      <c r="M39" s="16">
        <v>38</v>
      </c>
      <c r="N39" s="16">
        <v>37</v>
      </c>
      <c r="O39" s="16">
        <v>34</v>
      </c>
      <c r="P39" s="16">
        <v>36</v>
      </c>
      <c r="Q39" s="16">
        <v>35</v>
      </c>
      <c r="R39" s="16">
        <v>33</v>
      </c>
      <c r="S39" s="16">
        <v>33</v>
      </c>
      <c r="T39" s="16">
        <v>34</v>
      </c>
      <c r="U39" s="16">
        <v>33</v>
      </c>
      <c r="V39" s="16">
        <v>41</v>
      </c>
      <c r="W39" s="16">
        <v>43</v>
      </c>
      <c r="X39" s="16">
        <v>44</v>
      </c>
      <c r="Y39" s="16">
        <v>57</v>
      </c>
    </row>
    <row r="40" spans="1:25" ht="18" customHeight="1">
      <c r="A40" s="74" t="s">
        <v>44</v>
      </c>
      <c r="B40" s="23">
        <v>255</v>
      </c>
      <c r="C40" s="23">
        <v>275</v>
      </c>
      <c r="D40" s="23">
        <v>298</v>
      </c>
      <c r="E40" s="23">
        <v>344</v>
      </c>
      <c r="F40" s="23">
        <v>376</v>
      </c>
      <c r="G40" s="23">
        <v>388</v>
      </c>
      <c r="H40" s="23">
        <v>432</v>
      </c>
      <c r="I40" s="23">
        <v>465</v>
      </c>
      <c r="J40" s="23">
        <v>517</v>
      </c>
      <c r="K40" s="23">
        <v>539</v>
      </c>
      <c r="L40" s="23">
        <v>552</v>
      </c>
      <c r="M40" s="23">
        <v>577</v>
      </c>
      <c r="N40" s="23">
        <v>568</v>
      </c>
      <c r="O40" s="23">
        <v>560</v>
      </c>
      <c r="P40" s="23">
        <v>547</v>
      </c>
      <c r="Q40" s="23">
        <v>495</v>
      </c>
      <c r="R40" s="23">
        <v>453</v>
      </c>
      <c r="S40" s="23">
        <v>428</v>
      </c>
      <c r="T40" s="23">
        <v>417</v>
      </c>
      <c r="U40" s="23">
        <v>429</v>
      </c>
      <c r="V40" s="23">
        <v>448</v>
      </c>
      <c r="W40" s="23">
        <v>446</v>
      </c>
      <c r="X40" s="23">
        <v>471</v>
      </c>
      <c r="Y40" s="23">
        <v>530</v>
      </c>
    </row>
    <row r="41" spans="1:25" ht="18" customHeight="1">
      <c r="A41" s="75" t="s">
        <v>45</v>
      </c>
      <c r="B41" s="16">
        <v>243</v>
      </c>
      <c r="C41" s="16">
        <v>259</v>
      </c>
      <c r="D41" s="16">
        <v>258</v>
      </c>
      <c r="E41" s="16">
        <v>263</v>
      </c>
      <c r="F41" s="16">
        <v>257</v>
      </c>
      <c r="G41" s="16">
        <v>255</v>
      </c>
      <c r="H41" s="16">
        <v>255</v>
      </c>
      <c r="I41" s="16">
        <v>257</v>
      </c>
      <c r="J41" s="16">
        <v>267</v>
      </c>
      <c r="K41" s="16">
        <v>269</v>
      </c>
      <c r="L41" s="16">
        <v>265</v>
      </c>
      <c r="M41" s="16">
        <v>262</v>
      </c>
      <c r="N41" s="16">
        <v>251</v>
      </c>
      <c r="O41" s="16">
        <v>244</v>
      </c>
      <c r="P41" s="16">
        <v>250</v>
      </c>
      <c r="Q41" s="16">
        <v>235</v>
      </c>
      <c r="R41" s="16">
        <v>232</v>
      </c>
      <c r="S41" s="16">
        <v>229</v>
      </c>
      <c r="T41" s="16">
        <v>228</v>
      </c>
      <c r="U41" s="16">
        <v>232</v>
      </c>
      <c r="V41" s="16">
        <v>237</v>
      </c>
      <c r="W41" s="16">
        <v>233</v>
      </c>
      <c r="X41" s="16">
        <v>246</v>
      </c>
      <c r="Y41" s="16">
        <v>245</v>
      </c>
    </row>
    <row r="42" spans="1:25" ht="18" customHeight="1">
      <c r="A42" s="76" t="s">
        <v>46</v>
      </c>
      <c r="B42" s="18">
        <v>11</v>
      </c>
      <c r="C42" s="18">
        <v>16</v>
      </c>
      <c r="D42" s="18">
        <v>40</v>
      </c>
      <c r="E42" s="18">
        <v>81</v>
      </c>
      <c r="F42" s="18">
        <v>119</v>
      </c>
      <c r="G42" s="18">
        <v>133</v>
      </c>
      <c r="H42" s="18">
        <v>177</v>
      </c>
      <c r="I42" s="18">
        <v>208</v>
      </c>
      <c r="J42" s="18">
        <v>250</v>
      </c>
      <c r="K42" s="18">
        <v>270</v>
      </c>
      <c r="L42" s="18">
        <v>287</v>
      </c>
      <c r="M42" s="18">
        <v>315</v>
      </c>
      <c r="N42" s="18">
        <v>317</v>
      </c>
      <c r="O42" s="18">
        <v>316</v>
      </c>
      <c r="P42" s="18">
        <v>297</v>
      </c>
      <c r="Q42" s="18">
        <v>260</v>
      </c>
      <c r="R42" s="18">
        <v>221</v>
      </c>
      <c r="S42" s="18">
        <v>199</v>
      </c>
      <c r="T42" s="18">
        <v>189</v>
      </c>
      <c r="U42" s="18">
        <v>197</v>
      </c>
      <c r="V42" s="18">
        <v>211</v>
      </c>
      <c r="W42" s="18">
        <v>213</v>
      </c>
      <c r="X42" s="18">
        <v>225</v>
      </c>
      <c r="Y42" s="18">
        <v>285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14" t="s">
        <v>37</v>
      </c>
      <c r="Y49" s="115" t="s">
        <v>51</v>
      </c>
    </row>
    <row r="50" spans="1:25">
      <c r="A50" s="15" t="s">
        <v>38</v>
      </c>
      <c r="B50" s="116">
        <f>B8/B8</f>
        <v>1</v>
      </c>
      <c r="C50" s="116">
        <f t="shared" ref="C50:Y50" si="0">C8/C8</f>
        <v>1</v>
      </c>
      <c r="D50" s="116">
        <f t="shared" si="0"/>
        <v>1</v>
      </c>
      <c r="E50" s="116">
        <f t="shared" si="0"/>
        <v>1</v>
      </c>
      <c r="F50" s="116">
        <f t="shared" si="0"/>
        <v>1</v>
      </c>
      <c r="G50" s="116">
        <f t="shared" si="0"/>
        <v>1</v>
      </c>
      <c r="H50" s="116">
        <f t="shared" si="0"/>
        <v>1</v>
      </c>
      <c r="I50" s="116">
        <f t="shared" si="0"/>
        <v>1</v>
      </c>
      <c r="J50" s="116">
        <f t="shared" si="0"/>
        <v>1</v>
      </c>
      <c r="K50" s="116">
        <f t="shared" si="0"/>
        <v>1</v>
      </c>
      <c r="L50" s="116">
        <f t="shared" si="0"/>
        <v>1</v>
      </c>
      <c r="M50" s="116">
        <f t="shared" si="0"/>
        <v>1</v>
      </c>
      <c r="N50" s="116">
        <f t="shared" si="0"/>
        <v>1</v>
      </c>
      <c r="O50" s="116">
        <f t="shared" si="0"/>
        <v>1</v>
      </c>
      <c r="P50" s="116">
        <f t="shared" si="0"/>
        <v>1</v>
      </c>
      <c r="Q50" s="116">
        <f t="shared" si="0"/>
        <v>1</v>
      </c>
      <c r="R50" s="116">
        <f t="shared" si="0"/>
        <v>1</v>
      </c>
      <c r="S50" s="116">
        <f t="shared" si="0"/>
        <v>1</v>
      </c>
      <c r="T50" s="116">
        <f t="shared" si="0"/>
        <v>1</v>
      </c>
      <c r="U50" s="116">
        <f t="shared" si="0"/>
        <v>1</v>
      </c>
      <c r="V50" s="116">
        <f t="shared" si="0"/>
        <v>1</v>
      </c>
      <c r="W50" s="116">
        <f t="shared" si="0"/>
        <v>1</v>
      </c>
      <c r="X50" s="116">
        <f t="shared" si="0"/>
        <v>1</v>
      </c>
      <c r="Y50" s="116">
        <f t="shared" si="0"/>
        <v>1</v>
      </c>
    </row>
    <row r="51" spans="1:25">
      <c r="A51" s="12" t="s">
        <v>39</v>
      </c>
      <c r="B51" s="117">
        <f>B9/B8</f>
        <v>0.90387922797630427</v>
      </c>
      <c r="C51" s="117">
        <f t="shared" ref="C51:Y51" si="1">C9/C8</f>
        <v>0.89625915927497113</v>
      </c>
      <c r="D51" s="117">
        <f t="shared" si="1"/>
        <v>0.88676697530864201</v>
      </c>
      <c r="E51" s="117">
        <f t="shared" si="1"/>
        <v>0.86669235214794837</v>
      </c>
      <c r="F51" s="117">
        <f t="shared" si="1"/>
        <v>0.85090273733255684</v>
      </c>
      <c r="G51" s="117">
        <f t="shared" si="1"/>
        <v>0.84210526315789469</v>
      </c>
      <c r="H51" s="117">
        <f t="shared" si="1"/>
        <v>0.82508697332817937</v>
      </c>
      <c r="I51" s="117">
        <f t="shared" si="1"/>
        <v>0.81416441528367423</v>
      </c>
      <c r="J51" s="117">
        <f t="shared" si="1"/>
        <v>0.79437476244773852</v>
      </c>
      <c r="K51" s="117">
        <f t="shared" si="1"/>
        <v>0.78408659323965058</v>
      </c>
      <c r="L51" s="117">
        <f t="shared" si="1"/>
        <v>0.77871849143736771</v>
      </c>
      <c r="M51" s="117">
        <f t="shared" si="1"/>
        <v>0.76974693251533743</v>
      </c>
      <c r="N51" s="117">
        <f t="shared" si="1"/>
        <v>0.77111927314904316</v>
      </c>
      <c r="O51" s="117">
        <f t="shared" si="1"/>
        <v>0.77179890023566378</v>
      </c>
      <c r="P51" s="117">
        <f t="shared" si="1"/>
        <v>0.77586551931158698</v>
      </c>
      <c r="Q51" s="117">
        <f t="shared" si="1"/>
        <v>0.79708939708939708</v>
      </c>
      <c r="R51" s="117">
        <f t="shared" si="1"/>
        <v>0.8072392375240951</v>
      </c>
      <c r="S51" s="117">
        <f t="shared" si="1"/>
        <v>0.81330990555677574</v>
      </c>
      <c r="T51" s="117">
        <f t="shared" si="1"/>
        <v>0.81889941362201168</v>
      </c>
      <c r="U51" s="117">
        <f t="shared" si="1"/>
        <v>0.81289736603088103</v>
      </c>
      <c r="V51" s="117">
        <f t="shared" si="1"/>
        <v>0.80227272727272725</v>
      </c>
      <c r="W51" s="117">
        <f t="shared" si="1"/>
        <v>0.80146890061969245</v>
      </c>
      <c r="X51" s="117">
        <f t="shared" si="1"/>
        <v>0.79144751886576725</v>
      </c>
      <c r="Y51" s="117">
        <f t="shared" si="1"/>
        <v>0.76991544281263913</v>
      </c>
    </row>
    <row r="52" spans="1:25">
      <c r="A52" s="13" t="s">
        <v>40</v>
      </c>
      <c r="B52" s="118">
        <f>B10/B8</f>
        <v>0.69367475635390785</v>
      </c>
      <c r="C52" s="118">
        <f t="shared" ref="C52:Y52" si="2">C10/C8</f>
        <v>0.68183571153104516</v>
      </c>
      <c r="D52" s="118">
        <f t="shared" si="2"/>
        <v>0.67129629629629628</v>
      </c>
      <c r="E52" s="118">
        <f t="shared" si="2"/>
        <v>0.65401656713542666</v>
      </c>
      <c r="F52" s="118">
        <f t="shared" si="2"/>
        <v>0.64084643758493498</v>
      </c>
      <c r="G52" s="118">
        <f t="shared" si="2"/>
        <v>0.63255360623781676</v>
      </c>
      <c r="H52" s="118">
        <f t="shared" si="2"/>
        <v>0.61944337069965205</v>
      </c>
      <c r="I52" s="118">
        <f t="shared" si="2"/>
        <v>0.61057506754148982</v>
      </c>
      <c r="J52" s="118">
        <f t="shared" si="2"/>
        <v>0.5950209045990118</v>
      </c>
      <c r="K52" s="118">
        <f t="shared" si="2"/>
        <v>0.58659323965058863</v>
      </c>
      <c r="L52" s="118">
        <f t="shared" si="2"/>
        <v>0.58148932076197801</v>
      </c>
      <c r="M52" s="118">
        <f t="shared" si="2"/>
        <v>0.56901840490797551</v>
      </c>
      <c r="N52" s="118">
        <f t="shared" si="2"/>
        <v>0.56872221148269864</v>
      </c>
      <c r="O52" s="118">
        <f t="shared" si="2"/>
        <v>0.5697172034564022</v>
      </c>
      <c r="P52" s="118">
        <f t="shared" si="2"/>
        <v>0.57294376625975585</v>
      </c>
      <c r="Q52" s="118">
        <f t="shared" si="2"/>
        <v>0.58835758835758833</v>
      </c>
      <c r="R52" s="118">
        <f t="shared" si="2"/>
        <v>0.59605911330049266</v>
      </c>
      <c r="S52" s="118">
        <f t="shared" si="2"/>
        <v>0.60311882275422801</v>
      </c>
      <c r="T52" s="118">
        <f t="shared" si="2"/>
        <v>0.60622462787550746</v>
      </c>
      <c r="U52" s="118">
        <f t="shared" si="2"/>
        <v>0.59968210717529513</v>
      </c>
      <c r="V52" s="118">
        <f t="shared" si="2"/>
        <v>0.59113636363636368</v>
      </c>
      <c r="W52" s="118">
        <f t="shared" si="2"/>
        <v>0.58847831076428736</v>
      </c>
      <c r="X52" s="118">
        <f t="shared" si="2"/>
        <v>0.57786416647610339</v>
      </c>
      <c r="Y52" s="118">
        <f t="shared" si="2"/>
        <v>0.55607476635514019</v>
      </c>
    </row>
    <row r="53" spans="1:25">
      <c r="A53" s="13" t="s">
        <v>41</v>
      </c>
      <c r="B53" s="118">
        <f>B11/B8</f>
        <v>8.2744123829543284E-2</v>
      </c>
      <c r="C53" s="118">
        <f t="shared" ref="C53:Y53" si="3">C11/C8</f>
        <v>8.1565753952950251E-2</v>
      </c>
      <c r="D53" s="118">
        <f t="shared" si="3"/>
        <v>8.0825617283950615E-2</v>
      </c>
      <c r="E53" s="118">
        <f t="shared" si="3"/>
        <v>7.6671161625890966E-2</v>
      </c>
      <c r="F53" s="118">
        <f t="shared" si="3"/>
        <v>7.4742768394486514E-2</v>
      </c>
      <c r="G53" s="118">
        <f t="shared" si="3"/>
        <v>7.173489278752436E-2</v>
      </c>
      <c r="H53" s="118">
        <f t="shared" si="3"/>
        <v>6.9192114418245076E-2</v>
      </c>
      <c r="I53" s="118">
        <f t="shared" si="3"/>
        <v>6.6190659976842911E-2</v>
      </c>
      <c r="J53" s="118">
        <f t="shared" si="3"/>
        <v>6.385404789053592E-2</v>
      </c>
      <c r="K53" s="118">
        <f t="shared" si="3"/>
        <v>6.2666160273452343E-2</v>
      </c>
      <c r="L53" s="118">
        <f t="shared" si="3"/>
        <v>6.2536078506830864E-2</v>
      </c>
      <c r="M53" s="118">
        <f t="shared" si="3"/>
        <v>6.2883435582822084E-2</v>
      </c>
      <c r="N53" s="118">
        <f t="shared" si="3"/>
        <v>6.0506475932727621E-2</v>
      </c>
      <c r="O53" s="118">
        <f t="shared" si="3"/>
        <v>5.9897879025923015E-2</v>
      </c>
      <c r="P53" s="118">
        <f t="shared" si="3"/>
        <v>5.9835901540924552E-2</v>
      </c>
      <c r="Q53" s="118">
        <f t="shared" si="3"/>
        <v>6.0498960498960502E-2</v>
      </c>
      <c r="R53" s="118">
        <f t="shared" si="3"/>
        <v>6.0612550867423433E-2</v>
      </c>
      <c r="S53" s="118">
        <f t="shared" si="3"/>
        <v>6.1278278058423015E-2</v>
      </c>
      <c r="T53" s="118">
        <f t="shared" si="3"/>
        <v>6.1569688768606225E-2</v>
      </c>
      <c r="U53" s="118">
        <f t="shared" si="3"/>
        <v>6.1307901907356951E-2</v>
      </c>
      <c r="V53" s="118">
        <f t="shared" si="3"/>
        <v>5.909090909090909E-2</v>
      </c>
      <c r="W53" s="118">
        <f t="shared" si="3"/>
        <v>5.8756024787697959E-2</v>
      </c>
      <c r="X53" s="118">
        <f t="shared" si="3"/>
        <v>5.6711639606677341E-2</v>
      </c>
      <c r="Y53" s="118">
        <f t="shared" si="3"/>
        <v>5.4072096128170898E-2</v>
      </c>
    </row>
    <row r="54" spans="1:25">
      <c r="A54" s="13" t="s">
        <v>42</v>
      </c>
      <c r="B54" s="118">
        <f>B12/B8</f>
        <v>0.11828778903114848</v>
      </c>
      <c r="C54" s="118">
        <f t="shared" ref="C54:Y54" si="4">C12/C8</f>
        <v>0.12321635171615888</v>
      </c>
      <c r="D54" s="118">
        <f t="shared" si="4"/>
        <v>0.125</v>
      </c>
      <c r="E54" s="118">
        <f t="shared" si="4"/>
        <v>0.1252167212483144</v>
      </c>
      <c r="F54" s="118">
        <f t="shared" si="4"/>
        <v>0.12230634828188701</v>
      </c>
      <c r="G54" s="118">
        <f t="shared" si="4"/>
        <v>0.12339181286549708</v>
      </c>
      <c r="H54" s="118">
        <f t="shared" si="4"/>
        <v>0.12350212601468882</v>
      </c>
      <c r="I54" s="118">
        <f t="shared" si="4"/>
        <v>0.12408336549594751</v>
      </c>
      <c r="J54" s="118">
        <f t="shared" si="4"/>
        <v>0.12048650703154694</v>
      </c>
      <c r="K54" s="118">
        <f t="shared" si="4"/>
        <v>0.12001519179642993</v>
      </c>
      <c r="L54" s="118">
        <f t="shared" si="4"/>
        <v>0.11872233981142967</v>
      </c>
      <c r="M54" s="118">
        <f t="shared" si="4"/>
        <v>0.12135736196319018</v>
      </c>
      <c r="N54" s="118">
        <f t="shared" si="4"/>
        <v>0.12449255751014884</v>
      </c>
      <c r="O54" s="118">
        <f t="shared" si="4"/>
        <v>0.12549096622152395</v>
      </c>
      <c r="P54" s="118">
        <f t="shared" si="4"/>
        <v>0.12627576545927557</v>
      </c>
      <c r="Q54" s="118">
        <f t="shared" si="4"/>
        <v>0.13056133056133057</v>
      </c>
      <c r="R54" s="118">
        <f t="shared" si="4"/>
        <v>0.13300492610837439</v>
      </c>
      <c r="S54" s="118">
        <f t="shared" si="4"/>
        <v>0.13134197232593894</v>
      </c>
      <c r="T54" s="118">
        <f t="shared" si="4"/>
        <v>0.13328822733423545</v>
      </c>
      <c r="U54" s="118">
        <f t="shared" si="4"/>
        <v>0.13396911898274297</v>
      </c>
      <c r="V54" s="118">
        <f t="shared" si="4"/>
        <v>0.13068181818181818</v>
      </c>
      <c r="W54" s="118">
        <f t="shared" si="4"/>
        <v>0.13403718154693597</v>
      </c>
      <c r="X54" s="118">
        <f t="shared" si="4"/>
        <v>0.13629087582895039</v>
      </c>
      <c r="Y54" s="118">
        <f t="shared" si="4"/>
        <v>0.13529149977748109</v>
      </c>
    </row>
    <row r="55" spans="1:25">
      <c r="A55" s="13" t="s">
        <v>43</v>
      </c>
      <c r="B55" s="118">
        <f>B13/B8</f>
        <v>9.1725587617045665E-3</v>
      </c>
      <c r="C55" s="118">
        <f t="shared" ref="C55:Y55" si="5">C13/C8</f>
        <v>9.6413420748168149E-3</v>
      </c>
      <c r="D55" s="118">
        <f t="shared" si="5"/>
        <v>9.6450617283950612E-3</v>
      </c>
      <c r="E55" s="118">
        <f t="shared" si="5"/>
        <v>1.0787902138316317E-2</v>
      </c>
      <c r="F55" s="118">
        <f t="shared" si="5"/>
        <v>1.3007183071248301E-2</v>
      </c>
      <c r="G55" s="118">
        <f t="shared" si="5"/>
        <v>1.442495126705653E-2</v>
      </c>
      <c r="H55" s="118">
        <f t="shared" si="5"/>
        <v>1.2949362195593351E-2</v>
      </c>
      <c r="I55" s="118">
        <f t="shared" si="5"/>
        <v>1.3315322269394057E-2</v>
      </c>
      <c r="J55" s="118">
        <f t="shared" si="5"/>
        <v>1.5013302926643862E-2</v>
      </c>
      <c r="K55" s="118">
        <f t="shared" si="5"/>
        <v>1.4812001519179644E-2</v>
      </c>
      <c r="L55" s="118">
        <f t="shared" si="5"/>
        <v>1.5970752357129112E-2</v>
      </c>
      <c r="M55" s="118">
        <f t="shared" si="5"/>
        <v>1.6487730061349692E-2</v>
      </c>
      <c r="N55" s="118">
        <f t="shared" si="5"/>
        <v>1.7398028223468007E-2</v>
      </c>
      <c r="O55" s="118">
        <f t="shared" si="5"/>
        <v>1.6692851531814611E-2</v>
      </c>
      <c r="P55" s="118">
        <f t="shared" si="5"/>
        <v>1.6810086051630979E-2</v>
      </c>
      <c r="Q55" s="118">
        <f t="shared" si="5"/>
        <v>1.7671517671517672E-2</v>
      </c>
      <c r="R55" s="118">
        <f t="shared" si="5"/>
        <v>1.756264724780467E-2</v>
      </c>
      <c r="S55" s="118">
        <f t="shared" si="5"/>
        <v>1.757083241818581E-2</v>
      </c>
      <c r="T55" s="118">
        <f t="shared" si="5"/>
        <v>1.7816869643662608E-2</v>
      </c>
      <c r="U55" s="118">
        <f t="shared" si="5"/>
        <v>1.7938237965485923E-2</v>
      </c>
      <c r="V55" s="118">
        <f t="shared" si="5"/>
        <v>2.1363636363636362E-2</v>
      </c>
      <c r="W55" s="118">
        <f t="shared" si="5"/>
        <v>2.0197383520771172E-2</v>
      </c>
      <c r="X55" s="118">
        <f t="shared" si="5"/>
        <v>2.058083695403613E-2</v>
      </c>
      <c r="Y55" s="118">
        <f t="shared" si="5"/>
        <v>2.4477080551846907E-2</v>
      </c>
    </row>
    <row r="56" spans="1:25">
      <c r="A56" s="12" t="s">
        <v>44</v>
      </c>
      <c r="B56" s="117">
        <f>B14/B8</f>
        <v>9.6120772023695775E-2</v>
      </c>
      <c r="C56" s="117">
        <f t="shared" ref="C56:Y56" si="6">C14/C8</f>
        <v>0.10374084072502893</v>
      </c>
      <c r="D56" s="117">
        <f t="shared" si="6"/>
        <v>0.11323302469135803</v>
      </c>
      <c r="E56" s="117">
        <f t="shared" si="6"/>
        <v>0.13330764785205163</v>
      </c>
      <c r="F56" s="117">
        <f t="shared" si="6"/>
        <v>0.14909726266744322</v>
      </c>
      <c r="G56" s="117">
        <f t="shared" si="6"/>
        <v>0.15789473684210525</v>
      </c>
      <c r="H56" s="117">
        <f t="shared" si="6"/>
        <v>0.17491302667182065</v>
      </c>
      <c r="I56" s="117">
        <f t="shared" si="6"/>
        <v>0.18583558471632575</v>
      </c>
      <c r="J56" s="117">
        <f t="shared" si="6"/>
        <v>0.2056252375522615</v>
      </c>
      <c r="K56" s="117">
        <f t="shared" si="6"/>
        <v>0.21591340676034942</v>
      </c>
      <c r="L56" s="117">
        <f t="shared" si="6"/>
        <v>0.22128150856263229</v>
      </c>
      <c r="M56" s="117">
        <f t="shared" si="6"/>
        <v>0.23025306748466257</v>
      </c>
      <c r="N56" s="117">
        <f t="shared" si="6"/>
        <v>0.22888072685095689</v>
      </c>
      <c r="O56" s="117">
        <f t="shared" si="6"/>
        <v>0.22820109976433622</v>
      </c>
      <c r="P56" s="117">
        <f t="shared" si="6"/>
        <v>0.22413448068841305</v>
      </c>
      <c r="Q56" s="117">
        <f t="shared" si="6"/>
        <v>0.20291060291060292</v>
      </c>
      <c r="R56" s="117">
        <f t="shared" si="6"/>
        <v>0.1927607624759049</v>
      </c>
      <c r="S56" s="117">
        <f t="shared" si="6"/>
        <v>0.18669009444322424</v>
      </c>
      <c r="T56" s="117">
        <f t="shared" si="6"/>
        <v>0.18110058637798826</v>
      </c>
      <c r="U56" s="117">
        <f t="shared" si="6"/>
        <v>0.18710263396911897</v>
      </c>
      <c r="V56" s="117">
        <f t="shared" si="6"/>
        <v>0.19772727272727272</v>
      </c>
      <c r="W56" s="117">
        <f t="shared" si="6"/>
        <v>0.19853109938030755</v>
      </c>
      <c r="X56" s="117">
        <f t="shared" si="6"/>
        <v>0.2085524811342328</v>
      </c>
      <c r="Y56" s="117">
        <f t="shared" si="6"/>
        <v>0.23008455718736093</v>
      </c>
    </row>
    <row r="57" spans="1:25">
      <c r="A57" s="13" t="s">
        <v>45</v>
      </c>
      <c r="B57" s="118">
        <f>B15/B8</f>
        <v>9.1725587617045676E-2</v>
      </c>
      <c r="C57" s="118">
        <f t="shared" ref="C57:Y57" si="7">C15/C8</f>
        <v>9.718472811415349E-2</v>
      </c>
      <c r="D57" s="118">
        <f t="shared" si="7"/>
        <v>9.7608024691358028E-2</v>
      </c>
      <c r="E57" s="118">
        <f t="shared" si="7"/>
        <v>9.8246965902523603E-2</v>
      </c>
      <c r="F57" s="118">
        <f t="shared" si="7"/>
        <v>9.5709570957095716E-2</v>
      </c>
      <c r="G57" s="118">
        <f t="shared" si="7"/>
        <v>9.4736842105263161E-2</v>
      </c>
      <c r="H57" s="118">
        <f t="shared" si="7"/>
        <v>9.335137224584461E-2</v>
      </c>
      <c r="I57" s="118">
        <f t="shared" si="7"/>
        <v>9.340023157082207E-2</v>
      </c>
      <c r="J57" s="118">
        <f t="shared" si="7"/>
        <v>9.5971113645001896E-2</v>
      </c>
      <c r="K57" s="118">
        <f t="shared" si="7"/>
        <v>9.5328522597797186E-2</v>
      </c>
      <c r="L57" s="118">
        <f t="shared" si="7"/>
        <v>9.6016932845872621E-2</v>
      </c>
      <c r="M57" s="118">
        <f t="shared" si="7"/>
        <v>9.64340490797546E-2</v>
      </c>
      <c r="N57" s="118">
        <f t="shared" si="7"/>
        <v>9.4722598105548034E-2</v>
      </c>
      <c r="O57" s="118">
        <f t="shared" si="7"/>
        <v>9.4265514532600153E-2</v>
      </c>
      <c r="P57" s="118">
        <f t="shared" si="7"/>
        <v>9.7258355013007808E-2</v>
      </c>
      <c r="Q57" s="118">
        <f t="shared" si="7"/>
        <v>9.3139293139293144E-2</v>
      </c>
      <c r="R57" s="118">
        <f t="shared" si="7"/>
        <v>9.4024416363246946E-2</v>
      </c>
      <c r="S57" s="118">
        <f t="shared" si="7"/>
        <v>9.5980672084339996E-2</v>
      </c>
      <c r="T57" s="118">
        <f t="shared" si="7"/>
        <v>9.8331078033378441E-2</v>
      </c>
      <c r="U57" s="118">
        <f t="shared" si="7"/>
        <v>9.9682107175295187E-2</v>
      </c>
      <c r="V57" s="118">
        <f t="shared" si="7"/>
        <v>0.10272727272727272</v>
      </c>
      <c r="W57" s="118">
        <f t="shared" si="7"/>
        <v>0.10190498049116364</v>
      </c>
      <c r="X57" s="118">
        <f t="shared" si="7"/>
        <v>0.10747770409329979</v>
      </c>
      <c r="Y57" s="118">
        <f t="shared" si="7"/>
        <v>0.10925678682688028</v>
      </c>
    </row>
    <row r="58" spans="1:25">
      <c r="A58" s="17" t="s">
        <v>46</v>
      </c>
      <c r="B58" s="119">
        <f>B16/B8</f>
        <v>4.395184406650105E-3</v>
      </c>
      <c r="C58" s="119">
        <f t="shared" ref="C58:Y58" si="8">C16/C8</f>
        <v>6.5561126108754338E-3</v>
      </c>
      <c r="D58" s="119">
        <f t="shared" si="8"/>
        <v>1.5625E-2</v>
      </c>
      <c r="E58" s="119">
        <f t="shared" si="8"/>
        <v>3.5060681949528029E-2</v>
      </c>
      <c r="F58" s="119">
        <f t="shared" si="8"/>
        <v>5.3387691710347504E-2</v>
      </c>
      <c r="G58" s="119">
        <f t="shared" si="8"/>
        <v>6.3157894736842107E-2</v>
      </c>
      <c r="H58" s="119">
        <f t="shared" si="8"/>
        <v>8.156165442597603E-2</v>
      </c>
      <c r="I58" s="119">
        <f t="shared" si="8"/>
        <v>9.2435353145503663E-2</v>
      </c>
      <c r="J58" s="119">
        <f t="shared" si="8"/>
        <v>0.10965412390725959</v>
      </c>
      <c r="K58" s="119">
        <f t="shared" si="8"/>
        <v>0.12058488416255222</v>
      </c>
      <c r="L58" s="119">
        <f t="shared" si="8"/>
        <v>0.12526457571675967</v>
      </c>
      <c r="M58" s="119">
        <f t="shared" si="8"/>
        <v>0.13381901840490798</v>
      </c>
      <c r="N58" s="119">
        <f t="shared" si="8"/>
        <v>0.13415812874540886</v>
      </c>
      <c r="O58" s="119">
        <f t="shared" si="8"/>
        <v>0.13393558523173604</v>
      </c>
      <c r="P58" s="119">
        <f t="shared" si="8"/>
        <v>0.12687612567540524</v>
      </c>
      <c r="Q58" s="119">
        <f t="shared" si="8"/>
        <v>0.10977130977130978</v>
      </c>
      <c r="R58" s="119">
        <f t="shared" si="8"/>
        <v>9.8736346112657955E-2</v>
      </c>
      <c r="S58" s="119">
        <f t="shared" si="8"/>
        <v>9.0709422358884254E-2</v>
      </c>
      <c r="T58" s="119">
        <f t="shared" si="8"/>
        <v>8.2769508344609832E-2</v>
      </c>
      <c r="U58" s="119">
        <f t="shared" si="8"/>
        <v>8.7420526793823797E-2</v>
      </c>
      <c r="V58" s="119">
        <f t="shared" si="8"/>
        <v>9.5000000000000001E-2</v>
      </c>
      <c r="W58" s="119">
        <f t="shared" si="8"/>
        <v>9.6626118889143908E-2</v>
      </c>
      <c r="X58" s="119">
        <f t="shared" si="8"/>
        <v>0.101074777040933</v>
      </c>
      <c r="Y58" s="119">
        <f t="shared" si="8"/>
        <v>0.12082777036048065</v>
      </c>
    </row>
    <row r="59" spans="1:25">
      <c r="A59" s="14" t="s">
        <v>52</v>
      </c>
      <c r="B59" s="120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0"/>
      <c r="Y59" s="100"/>
    </row>
    <row r="60" spans="1:25">
      <c r="A60" s="14"/>
      <c r="B60" s="120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0"/>
      <c r="Y60" s="100"/>
    </row>
    <row r="61" spans="1:25">
      <c r="A61" s="14"/>
      <c r="B61" s="120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0"/>
      <c r="Y61" s="100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21">
        <v>2021</v>
      </c>
      <c r="Y62" s="122" t="s">
        <v>51</v>
      </c>
    </row>
    <row r="63" spans="1:25">
      <c r="A63" s="66" t="s">
        <v>38</v>
      </c>
      <c r="B63" s="116">
        <f>B21/B21</f>
        <v>1</v>
      </c>
      <c r="C63" s="116">
        <f t="shared" ref="C63:Y63" si="9">C21/C21</f>
        <v>1</v>
      </c>
      <c r="D63" s="116">
        <f t="shared" si="9"/>
        <v>1</v>
      </c>
      <c r="E63" s="116">
        <f t="shared" si="9"/>
        <v>1</v>
      </c>
      <c r="F63" s="116">
        <f t="shared" si="9"/>
        <v>1</v>
      </c>
      <c r="G63" s="116">
        <f t="shared" si="9"/>
        <v>1</v>
      </c>
      <c r="H63" s="116">
        <f t="shared" si="9"/>
        <v>1</v>
      </c>
      <c r="I63" s="116">
        <f t="shared" si="9"/>
        <v>1</v>
      </c>
      <c r="J63" s="116">
        <f t="shared" si="9"/>
        <v>1</v>
      </c>
      <c r="K63" s="116">
        <f t="shared" si="9"/>
        <v>1</v>
      </c>
      <c r="L63" s="116">
        <f t="shared" si="9"/>
        <v>1</v>
      </c>
      <c r="M63" s="116">
        <f t="shared" si="9"/>
        <v>1</v>
      </c>
      <c r="N63" s="116">
        <f t="shared" si="9"/>
        <v>1</v>
      </c>
      <c r="O63" s="116">
        <f t="shared" si="9"/>
        <v>1</v>
      </c>
      <c r="P63" s="116">
        <f t="shared" si="9"/>
        <v>1</v>
      </c>
      <c r="Q63" s="116">
        <f t="shared" si="9"/>
        <v>1</v>
      </c>
      <c r="R63" s="116">
        <f t="shared" si="9"/>
        <v>1</v>
      </c>
      <c r="S63" s="116">
        <f t="shared" si="9"/>
        <v>1</v>
      </c>
      <c r="T63" s="116">
        <f t="shared" si="9"/>
        <v>1</v>
      </c>
      <c r="U63" s="116">
        <f t="shared" si="9"/>
        <v>1</v>
      </c>
      <c r="V63" s="116">
        <f t="shared" si="9"/>
        <v>1</v>
      </c>
      <c r="W63" s="116">
        <f t="shared" si="9"/>
        <v>1</v>
      </c>
      <c r="X63" s="123">
        <f t="shared" si="9"/>
        <v>1</v>
      </c>
      <c r="Y63" s="124">
        <f t="shared" si="9"/>
        <v>1</v>
      </c>
    </row>
    <row r="64" spans="1:25">
      <c r="A64" s="74" t="s">
        <v>39</v>
      </c>
      <c r="B64" s="117">
        <f>B22/B21</f>
        <v>0.90269636576787804</v>
      </c>
      <c r="C64" s="117">
        <f t="shared" ref="C64:Y64" si="10">C22/C21</f>
        <v>0.89666011787819255</v>
      </c>
      <c r="D64" s="117">
        <f t="shared" si="10"/>
        <v>0.88675548589341691</v>
      </c>
      <c r="E64" s="117">
        <f t="shared" si="10"/>
        <v>0.86406249999999996</v>
      </c>
      <c r="F64" s="117">
        <f t="shared" si="10"/>
        <v>0.84657534246575339</v>
      </c>
      <c r="G64" s="117">
        <f t="shared" si="10"/>
        <v>0.83411949685534592</v>
      </c>
      <c r="H64" s="117">
        <f t="shared" si="10"/>
        <v>0.81695046439628483</v>
      </c>
      <c r="I64" s="117">
        <f t="shared" si="10"/>
        <v>0.8073500967117988</v>
      </c>
      <c r="J64" s="117">
        <f t="shared" si="10"/>
        <v>0.78598484848484851</v>
      </c>
      <c r="K64" s="117">
        <f t="shared" si="10"/>
        <v>0.7754412316935787</v>
      </c>
      <c r="L64" s="117">
        <f t="shared" si="10"/>
        <v>0.77149407718761942</v>
      </c>
      <c r="M64" s="117">
        <f t="shared" si="10"/>
        <v>0.76210446054136483</v>
      </c>
      <c r="N64" s="117">
        <f t="shared" si="10"/>
        <v>0.7639846743295019</v>
      </c>
      <c r="O64" s="117">
        <f t="shared" si="10"/>
        <v>0.76702786377708976</v>
      </c>
      <c r="P64" s="117">
        <f t="shared" si="10"/>
        <v>0.77279936558287077</v>
      </c>
      <c r="Q64" s="117">
        <f t="shared" si="10"/>
        <v>0.80008312551953453</v>
      </c>
      <c r="R64" s="117">
        <f t="shared" si="10"/>
        <v>0.80872913992297812</v>
      </c>
      <c r="S64" s="117">
        <f t="shared" si="10"/>
        <v>0.81547879317883687</v>
      </c>
      <c r="T64" s="117">
        <f t="shared" si="10"/>
        <v>0.82682817406908926</v>
      </c>
      <c r="U64" s="117">
        <f t="shared" si="10"/>
        <v>0.8214285714285714</v>
      </c>
      <c r="V64" s="117">
        <f t="shared" si="10"/>
        <v>0.80999549752363798</v>
      </c>
      <c r="W64" s="117">
        <f t="shared" si="10"/>
        <v>0.80911161731207293</v>
      </c>
      <c r="X64" s="123">
        <f t="shared" si="10"/>
        <v>0.79908883826879273</v>
      </c>
      <c r="Y64" s="125">
        <f t="shared" si="10"/>
        <v>0.77629826897470044</v>
      </c>
    </row>
    <row r="65" spans="1:25">
      <c r="A65" s="75" t="s">
        <v>40</v>
      </c>
      <c r="B65" s="118">
        <f>B23/B21</f>
        <v>0.69284876905041026</v>
      </c>
      <c r="C65" s="118">
        <f t="shared" ref="C65:Y65" si="11">C23/C21</f>
        <v>0.68133595284872295</v>
      </c>
      <c r="D65" s="118">
        <f t="shared" si="11"/>
        <v>0.67241379310344829</v>
      </c>
      <c r="E65" s="118">
        <f t="shared" si="11"/>
        <v>0.65234375</v>
      </c>
      <c r="F65" s="118">
        <f t="shared" si="11"/>
        <v>0.63835616438356169</v>
      </c>
      <c r="G65" s="118">
        <f t="shared" si="11"/>
        <v>0.62853773584905659</v>
      </c>
      <c r="H65" s="118">
        <f t="shared" si="11"/>
        <v>0.61455108359133126</v>
      </c>
      <c r="I65" s="118">
        <f t="shared" si="11"/>
        <v>0.60618955512572537</v>
      </c>
      <c r="J65" s="118">
        <f t="shared" si="11"/>
        <v>0.59090909090909094</v>
      </c>
      <c r="K65" s="118">
        <f t="shared" si="11"/>
        <v>0.57979722117912125</v>
      </c>
      <c r="L65" s="118">
        <f t="shared" si="11"/>
        <v>0.57432174245319068</v>
      </c>
      <c r="M65" s="118">
        <f t="shared" si="11"/>
        <v>0.5642394205108654</v>
      </c>
      <c r="N65" s="118">
        <f t="shared" si="11"/>
        <v>0.56321839080459768</v>
      </c>
      <c r="O65" s="118">
        <f t="shared" si="11"/>
        <v>0.56540247678018574</v>
      </c>
      <c r="P65" s="118">
        <f t="shared" si="11"/>
        <v>0.56740681998413955</v>
      </c>
      <c r="Q65" s="118">
        <f t="shared" si="11"/>
        <v>0.58603491271820451</v>
      </c>
      <c r="R65" s="118">
        <f t="shared" si="11"/>
        <v>0.59306803594351731</v>
      </c>
      <c r="S65" s="118">
        <f t="shared" si="11"/>
        <v>0.60253607345867954</v>
      </c>
      <c r="T65" s="118">
        <f t="shared" si="11"/>
        <v>0.61013907581875282</v>
      </c>
      <c r="U65" s="118">
        <f t="shared" si="11"/>
        <v>0.60036166365280286</v>
      </c>
      <c r="V65" s="118">
        <f t="shared" si="11"/>
        <v>0.59072489869428191</v>
      </c>
      <c r="W65" s="118">
        <f t="shared" si="11"/>
        <v>0.59453302961275623</v>
      </c>
      <c r="X65" s="126">
        <f t="shared" si="11"/>
        <v>0.58633257403189065</v>
      </c>
      <c r="Y65" s="127">
        <f t="shared" si="11"/>
        <v>0.5610297381269419</v>
      </c>
    </row>
    <row r="66" spans="1:25">
      <c r="A66" s="75" t="s">
        <v>41</v>
      </c>
      <c r="B66" s="118">
        <f>B24/B21</f>
        <v>7.3466197733489641E-2</v>
      </c>
      <c r="C66" s="118">
        <f t="shared" ref="C66:Y66" si="12">C24/C21</f>
        <v>7.1119842829076615E-2</v>
      </c>
      <c r="D66" s="118">
        <f t="shared" si="12"/>
        <v>7.0532915360501561E-2</v>
      </c>
      <c r="E66" s="118">
        <f t="shared" si="12"/>
        <v>6.5625000000000003E-2</v>
      </c>
      <c r="F66" s="118">
        <f t="shared" si="12"/>
        <v>6.3796477495107626E-2</v>
      </c>
      <c r="G66" s="118">
        <f t="shared" si="12"/>
        <v>6.0141509433962265E-2</v>
      </c>
      <c r="H66" s="118">
        <f t="shared" si="12"/>
        <v>5.843653250773994E-2</v>
      </c>
      <c r="I66" s="118">
        <f t="shared" si="12"/>
        <v>5.5319148936170209E-2</v>
      </c>
      <c r="J66" s="118">
        <f t="shared" si="12"/>
        <v>5.3409090909090906E-2</v>
      </c>
      <c r="K66" s="118">
        <f t="shared" si="12"/>
        <v>5.2947803229440482E-2</v>
      </c>
      <c r="L66" s="118">
        <f t="shared" si="12"/>
        <v>5.3114252961406191E-2</v>
      </c>
      <c r="M66" s="118">
        <f t="shared" si="12"/>
        <v>5.2230270682424702E-2</v>
      </c>
      <c r="N66" s="118">
        <f t="shared" si="12"/>
        <v>5.2107279693486587E-2</v>
      </c>
      <c r="O66" s="118">
        <f t="shared" si="12"/>
        <v>5.2244582043343653E-2</v>
      </c>
      <c r="P66" s="118">
        <f t="shared" si="12"/>
        <v>5.3132434575733543E-2</v>
      </c>
      <c r="Q66" s="118">
        <f t="shared" si="12"/>
        <v>5.2784704904405649E-2</v>
      </c>
      <c r="R66" s="118">
        <f t="shared" si="12"/>
        <v>5.2631578947368418E-2</v>
      </c>
      <c r="S66" s="118">
        <f t="shared" si="12"/>
        <v>5.4219501530389159E-2</v>
      </c>
      <c r="T66" s="118">
        <f t="shared" si="12"/>
        <v>5.4284432480933155E-2</v>
      </c>
      <c r="U66" s="118">
        <f t="shared" si="12"/>
        <v>5.5153707052441228E-2</v>
      </c>
      <c r="V66" s="118">
        <f t="shared" si="12"/>
        <v>5.3129221071589378E-2</v>
      </c>
      <c r="W66" s="118">
        <f t="shared" si="12"/>
        <v>5.1480637813211848E-2</v>
      </c>
      <c r="X66" s="126">
        <f t="shared" si="12"/>
        <v>4.829157175398633E-2</v>
      </c>
      <c r="Y66" s="127">
        <f t="shared" si="12"/>
        <v>4.7048379937860631E-2</v>
      </c>
    </row>
    <row r="67" spans="1:25">
      <c r="A67" s="75" t="s">
        <v>42</v>
      </c>
      <c r="B67" s="118">
        <f>B25/B21</f>
        <v>0.12622118014849551</v>
      </c>
      <c r="C67" s="118">
        <f t="shared" ref="C67:Y67" si="13">C25/C21</f>
        <v>0.13320235756385068</v>
      </c>
      <c r="D67" s="118">
        <f t="shared" si="13"/>
        <v>0.1328369905956113</v>
      </c>
      <c r="E67" s="118">
        <f t="shared" si="13"/>
        <v>0.13437499999999999</v>
      </c>
      <c r="F67" s="118">
        <f t="shared" si="13"/>
        <v>0.12954990215264187</v>
      </c>
      <c r="G67" s="118">
        <f t="shared" si="13"/>
        <v>0.12853773584905662</v>
      </c>
      <c r="H67" s="118">
        <f t="shared" si="13"/>
        <v>0.12848297213622292</v>
      </c>
      <c r="I67" s="118">
        <f t="shared" si="13"/>
        <v>0.13036750483558995</v>
      </c>
      <c r="J67" s="118">
        <f t="shared" si="13"/>
        <v>0.12537878787878787</v>
      </c>
      <c r="K67" s="118">
        <f t="shared" si="13"/>
        <v>0.12542245587683065</v>
      </c>
      <c r="L67" s="118">
        <f t="shared" si="13"/>
        <v>0.12571646923958732</v>
      </c>
      <c r="M67" s="118">
        <f t="shared" si="13"/>
        <v>0.12733511246664125</v>
      </c>
      <c r="N67" s="118">
        <f t="shared" si="13"/>
        <v>0.12835249042145594</v>
      </c>
      <c r="O67" s="118">
        <f t="shared" si="13"/>
        <v>0.12964396284829721</v>
      </c>
      <c r="P67" s="118">
        <f t="shared" si="13"/>
        <v>0.13322759714512292</v>
      </c>
      <c r="Q67" s="118">
        <f t="shared" si="13"/>
        <v>0.14048212801330009</v>
      </c>
      <c r="R67" s="118">
        <f t="shared" si="13"/>
        <v>0.14206247325631152</v>
      </c>
      <c r="S67" s="118">
        <f t="shared" si="13"/>
        <v>0.13817227809357235</v>
      </c>
      <c r="T67" s="118">
        <f t="shared" si="13"/>
        <v>0.14221624046657694</v>
      </c>
      <c r="U67" s="118">
        <f t="shared" si="13"/>
        <v>0.14511754068716093</v>
      </c>
      <c r="V67" s="118">
        <f t="shared" si="13"/>
        <v>0.14227825303917155</v>
      </c>
      <c r="W67" s="118">
        <f t="shared" si="13"/>
        <v>0.14259681093394078</v>
      </c>
      <c r="X67" s="126">
        <f t="shared" si="13"/>
        <v>0.14350797266514806</v>
      </c>
      <c r="Y67" s="127">
        <f t="shared" si="13"/>
        <v>0.14469596094096759</v>
      </c>
    </row>
    <row r="68" spans="1:25">
      <c r="A68" s="75" t="s">
        <v>43</v>
      </c>
      <c r="B68" s="118">
        <f>B26/B21</f>
        <v>1.0550996483001172E-2</v>
      </c>
      <c r="C68" s="118">
        <f t="shared" ref="C68:Y68" si="14">C26/C21</f>
        <v>1.100196463654224E-2</v>
      </c>
      <c r="D68" s="118">
        <f t="shared" si="14"/>
        <v>1.0971786833855799E-2</v>
      </c>
      <c r="E68" s="118">
        <f t="shared" si="14"/>
        <v>1.171875E-2</v>
      </c>
      <c r="F68" s="118">
        <f t="shared" si="14"/>
        <v>1.487279843444227E-2</v>
      </c>
      <c r="G68" s="118">
        <f t="shared" si="14"/>
        <v>1.690251572327044E-2</v>
      </c>
      <c r="H68" s="118">
        <f t="shared" si="14"/>
        <v>1.5479876160990712E-2</v>
      </c>
      <c r="I68" s="118">
        <f t="shared" si="14"/>
        <v>1.5473887814313346E-2</v>
      </c>
      <c r="J68" s="118">
        <f t="shared" si="14"/>
        <v>1.6287878787878789E-2</v>
      </c>
      <c r="K68" s="118">
        <f t="shared" si="14"/>
        <v>1.7273751408186256E-2</v>
      </c>
      <c r="L68" s="118">
        <f t="shared" si="14"/>
        <v>1.834161253343523E-2</v>
      </c>
      <c r="M68" s="118">
        <f t="shared" si="14"/>
        <v>1.8299656881433472E-2</v>
      </c>
      <c r="N68" s="118">
        <f t="shared" si="14"/>
        <v>2.0306513409961684E-2</v>
      </c>
      <c r="O68" s="118">
        <f t="shared" si="14"/>
        <v>1.9736842105263157E-2</v>
      </c>
      <c r="P68" s="118">
        <f t="shared" si="14"/>
        <v>1.9032513877874701E-2</v>
      </c>
      <c r="Q68" s="118">
        <f t="shared" si="14"/>
        <v>2.0781379883624274E-2</v>
      </c>
      <c r="R68" s="118">
        <f t="shared" si="14"/>
        <v>2.0967051775780916E-2</v>
      </c>
      <c r="S68" s="118">
        <f t="shared" si="14"/>
        <v>2.0550940096195888E-2</v>
      </c>
      <c r="T68" s="118">
        <f t="shared" si="14"/>
        <v>2.0188425302826378E-2</v>
      </c>
      <c r="U68" s="118">
        <f t="shared" si="14"/>
        <v>2.0795660036166366E-2</v>
      </c>
      <c r="V68" s="118">
        <f t="shared" si="14"/>
        <v>2.3863124718595228E-2</v>
      </c>
      <c r="W68" s="118">
        <f t="shared" si="14"/>
        <v>2.0501138952164009E-2</v>
      </c>
      <c r="X68" s="126">
        <f t="shared" si="14"/>
        <v>2.0956719817767654E-2</v>
      </c>
      <c r="Y68" s="127">
        <f t="shared" si="14"/>
        <v>2.3524189968930315E-2</v>
      </c>
    </row>
    <row r="69" spans="1:25">
      <c r="A69" s="74" t="s">
        <v>44</v>
      </c>
      <c r="B69" s="117">
        <f>B27/B21</f>
        <v>9.7303634232121919E-2</v>
      </c>
      <c r="C69" s="117">
        <f t="shared" ref="C69:Y69" si="15">C27/C21</f>
        <v>0.10333988212180746</v>
      </c>
      <c r="D69" s="117">
        <f t="shared" si="15"/>
        <v>0.11324451410658307</v>
      </c>
      <c r="E69" s="117">
        <f t="shared" si="15"/>
        <v>0.13593749999999999</v>
      </c>
      <c r="F69" s="117">
        <f t="shared" si="15"/>
        <v>0.15342465753424658</v>
      </c>
      <c r="G69" s="117">
        <f t="shared" si="15"/>
        <v>0.16588050314465408</v>
      </c>
      <c r="H69" s="117">
        <f t="shared" si="15"/>
        <v>0.18304953560371517</v>
      </c>
      <c r="I69" s="117">
        <f t="shared" si="15"/>
        <v>0.19264990328820117</v>
      </c>
      <c r="J69" s="117">
        <f t="shared" si="15"/>
        <v>0.21401515151515152</v>
      </c>
      <c r="K69" s="117">
        <f t="shared" si="15"/>
        <v>0.22455876830642132</v>
      </c>
      <c r="L69" s="117">
        <f t="shared" si="15"/>
        <v>0.22850592281238058</v>
      </c>
      <c r="M69" s="117">
        <f t="shared" si="15"/>
        <v>0.23789553945863515</v>
      </c>
      <c r="N69" s="117">
        <f t="shared" si="15"/>
        <v>0.23601532567049807</v>
      </c>
      <c r="O69" s="117">
        <f t="shared" si="15"/>
        <v>0.23297213622291021</v>
      </c>
      <c r="P69" s="117">
        <f t="shared" si="15"/>
        <v>0.22720063441712926</v>
      </c>
      <c r="Q69" s="117">
        <f t="shared" si="15"/>
        <v>0.1999168744804655</v>
      </c>
      <c r="R69" s="117">
        <f t="shared" si="15"/>
        <v>0.19127086007702182</v>
      </c>
      <c r="S69" s="117">
        <f t="shared" si="15"/>
        <v>0.1845212068211631</v>
      </c>
      <c r="T69" s="117">
        <f t="shared" si="15"/>
        <v>0.17317182593091071</v>
      </c>
      <c r="U69" s="117">
        <f t="shared" si="15"/>
        <v>0.17857142857142858</v>
      </c>
      <c r="V69" s="117">
        <f t="shared" si="15"/>
        <v>0.190004502476362</v>
      </c>
      <c r="W69" s="117">
        <f t="shared" si="15"/>
        <v>0.1908883826879271</v>
      </c>
      <c r="X69" s="123">
        <f t="shared" si="15"/>
        <v>0.20091116173120729</v>
      </c>
      <c r="Y69" s="125">
        <f t="shared" si="15"/>
        <v>0.22370173102529961</v>
      </c>
    </row>
    <row r="70" spans="1:25">
      <c r="A70" s="75" t="s">
        <v>45</v>
      </c>
      <c r="B70" s="118">
        <f>B28/B21</f>
        <v>9.2614302461899181E-2</v>
      </c>
      <c r="C70" s="118">
        <f t="shared" ref="C70:Y70" si="16">C28/C21</f>
        <v>9.6267190569744601E-2</v>
      </c>
      <c r="D70" s="118">
        <f t="shared" si="16"/>
        <v>9.7178683385579931E-2</v>
      </c>
      <c r="E70" s="118">
        <f t="shared" si="16"/>
        <v>9.6484374999999997E-2</v>
      </c>
      <c r="F70" s="118">
        <f t="shared" si="16"/>
        <v>9.2367906066536207E-2</v>
      </c>
      <c r="G70" s="118">
        <f t="shared" si="16"/>
        <v>9.0801886792452824E-2</v>
      </c>
      <c r="H70" s="118">
        <f t="shared" si="16"/>
        <v>8.8235294117647065E-2</v>
      </c>
      <c r="I70" s="118">
        <f t="shared" si="16"/>
        <v>8.7814313346228245E-2</v>
      </c>
      <c r="J70" s="118">
        <f t="shared" si="16"/>
        <v>9.0151515151515149E-2</v>
      </c>
      <c r="K70" s="118">
        <f t="shared" si="16"/>
        <v>8.7495306045812987E-2</v>
      </c>
      <c r="L70" s="118">
        <f t="shared" si="16"/>
        <v>8.9415361100496749E-2</v>
      </c>
      <c r="M70" s="118">
        <f t="shared" si="16"/>
        <v>9.1879527258863891E-2</v>
      </c>
      <c r="N70" s="118">
        <f t="shared" si="16"/>
        <v>9.1570881226053641E-2</v>
      </c>
      <c r="O70" s="118">
        <f t="shared" si="16"/>
        <v>9.1331269349845201E-2</v>
      </c>
      <c r="P70" s="118">
        <f t="shared" si="16"/>
        <v>9.3576526566217288E-2</v>
      </c>
      <c r="Q70" s="118">
        <f t="shared" si="16"/>
        <v>8.8528678304239397E-2</v>
      </c>
      <c r="R70" s="118">
        <f t="shared" si="16"/>
        <v>8.8575096277278567E-2</v>
      </c>
      <c r="S70" s="118">
        <f t="shared" si="16"/>
        <v>9.0948841276781808E-2</v>
      </c>
      <c r="T70" s="118">
        <f t="shared" si="16"/>
        <v>9.3315388066397484E-2</v>
      </c>
      <c r="U70" s="118">
        <f t="shared" si="16"/>
        <v>9.3580470162748647E-2</v>
      </c>
      <c r="V70" s="118">
        <f t="shared" si="16"/>
        <v>9.6803241782980637E-2</v>
      </c>
      <c r="W70" s="118">
        <f t="shared" si="16"/>
        <v>9.6127562642369019E-2</v>
      </c>
      <c r="X70" s="126">
        <f t="shared" si="16"/>
        <v>0.1020501138952164</v>
      </c>
      <c r="Y70" s="127">
        <f t="shared" si="16"/>
        <v>0.10918774966711052</v>
      </c>
    </row>
    <row r="71" spans="1:25">
      <c r="A71" s="76" t="s">
        <v>46</v>
      </c>
      <c r="B71" s="119">
        <f>B29/B21</f>
        <v>4.6893317702227429E-3</v>
      </c>
      <c r="C71" s="119">
        <f t="shared" ref="C71:Y71" si="17">C29/C21</f>
        <v>7.0726915520628684E-3</v>
      </c>
      <c r="D71" s="119">
        <f t="shared" si="17"/>
        <v>1.6065830721003135E-2</v>
      </c>
      <c r="E71" s="119">
        <f t="shared" si="17"/>
        <v>3.9453124999999999E-2</v>
      </c>
      <c r="F71" s="119">
        <f t="shared" si="17"/>
        <v>6.105675146771037E-2</v>
      </c>
      <c r="G71" s="119">
        <f t="shared" si="17"/>
        <v>7.5078616352201255E-2</v>
      </c>
      <c r="H71" s="119">
        <f t="shared" si="17"/>
        <v>9.481424148606811E-2</v>
      </c>
      <c r="I71" s="119">
        <f t="shared" si="17"/>
        <v>0.10483558994197292</v>
      </c>
      <c r="J71" s="119">
        <f t="shared" si="17"/>
        <v>0.12386363636363637</v>
      </c>
      <c r="K71" s="119">
        <f t="shared" si="17"/>
        <v>0.13706346226060834</v>
      </c>
      <c r="L71" s="119">
        <f t="shared" si="17"/>
        <v>0.13909056171188383</v>
      </c>
      <c r="M71" s="119">
        <f t="shared" si="17"/>
        <v>0.14601601219977126</v>
      </c>
      <c r="N71" s="119">
        <f t="shared" si="17"/>
        <v>0.14444444444444443</v>
      </c>
      <c r="O71" s="119">
        <f t="shared" si="17"/>
        <v>0.14164086687306501</v>
      </c>
      <c r="P71" s="119">
        <f t="shared" si="17"/>
        <v>0.13362410785091197</v>
      </c>
      <c r="Q71" s="119">
        <f t="shared" si="17"/>
        <v>0.1113881961762261</v>
      </c>
      <c r="R71" s="119">
        <f t="shared" si="17"/>
        <v>0.10269576379974327</v>
      </c>
      <c r="S71" s="119">
        <f t="shared" si="17"/>
        <v>9.3572365544381281E-2</v>
      </c>
      <c r="T71" s="119">
        <f t="shared" si="17"/>
        <v>7.9856437864513241E-2</v>
      </c>
      <c r="U71" s="119">
        <f t="shared" si="17"/>
        <v>8.4990958408679929E-2</v>
      </c>
      <c r="V71" s="119">
        <f t="shared" si="17"/>
        <v>9.320126069338136E-2</v>
      </c>
      <c r="W71" s="119">
        <f t="shared" si="17"/>
        <v>9.4760820045558081E-2</v>
      </c>
      <c r="X71" s="128">
        <f t="shared" si="17"/>
        <v>9.8861047835990895E-2</v>
      </c>
      <c r="Y71" s="129">
        <f t="shared" si="17"/>
        <v>0.11451398135818908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21">
        <v>2021</v>
      </c>
      <c r="Y75" s="122" t="s">
        <v>51</v>
      </c>
    </row>
    <row r="76" spans="1:25">
      <c r="A76" s="66" t="s">
        <v>38</v>
      </c>
      <c r="B76" s="116">
        <f>B34/B34</f>
        <v>1</v>
      </c>
      <c r="C76" s="116">
        <f t="shared" ref="C76:Y76" si="18">C34/C34</f>
        <v>1</v>
      </c>
      <c r="D76" s="116">
        <f t="shared" si="18"/>
        <v>1</v>
      </c>
      <c r="E76" s="116">
        <f t="shared" si="18"/>
        <v>1</v>
      </c>
      <c r="F76" s="116">
        <f t="shared" si="18"/>
        <v>1</v>
      </c>
      <c r="G76" s="116">
        <f t="shared" si="18"/>
        <v>1</v>
      </c>
      <c r="H76" s="116">
        <f t="shared" si="18"/>
        <v>1</v>
      </c>
      <c r="I76" s="116">
        <f t="shared" si="18"/>
        <v>1</v>
      </c>
      <c r="J76" s="116">
        <f t="shared" si="18"/>
        <v>1</v>
      </c>
      <c r="K76" s="116">
        <f t="shared" si="18"/>
        <v>1</v>
      </c>
      <c r="L76" s="116">
        <f t="shared" si="18"/>
        <v>1</v>
      </c>
      <c r="M76" s="116">
        <f t="shared" si="18"/>
        <v>1</v>
      </c>
      <c r="N76" s="116">
        <f t="shared" si="18"/>
        <v>1</v>
      </c>
      <c r="O76" s="116">
        <f t="shared" si="18"/>
        <v>1</v>
      </c>
      <c r="P76" s="116">
        <f t="shared" si="18"/>
        <v>1</v>
      </c>
      <c r="Q76" s="116">
        <f t="shared" si="18"/>
        <v>1</v>
      </c>
      <c r="R76" s="116">
        <f t="shared" si="18"/>
        <v>1</v>
      </c>
      <c r="S76" s="116">
        <f t="shared" si="18"/>
        <v>1</v>
      </c>
      <c r="T76" s="116">
        <f t="shared" si="18"/>
        <v>1</v>
      </c>
      <c r="U76" s="116">
        <f t="shared" si="18"/>
        <v>1</v>
      </c>
      <c r="V76" s="116">
        <f t="shared" si="18"/>
        <v>1</v>
      </c>
      <c r="W76" s="116">
        <f t="shared" si="18"/>
        <v>1</v>
      </c>
      <c r="X76" s="123">
        <f t="shared" si="18"/>
        <v>1</v>
      </c>
      <c r="Y76" s="124">
        <f t="shared" si="18"/>
        <v>1</v>
      </c>
    </row>
    <row r="77" spans="1:25">
      <c r="A77" s="74" t="s">
        <v>39</v>
      </c>
      <c r="B77" s="117">
        <f>B35/B34</f>
        <v>0.90463724756918473</v>
      </c>
      <c r="C77" s="117">
        <f t="shared" ref="C77:Y77" si="19">C35/C34</f>
        <v>0.89587277546383948</v>
      </c>
      <c r="D77" s="117">
        <f t="shared" si="19"/>
        <v>0.88677811550151975</v>
      </c>
      <c r="E77" s="117">
        <f t="shared" si="19"/>
        <v>0.86925123527175974</v>
      </c>
      <c r="F77" s="117">
        <f t="shared" si="19"/>
        <v>0.85516178736517723</v>
      </c>
      <c r="G77" s="117">
        <f t="shared" si="19"/>
        <v>0.84996133023975251</v>
      </c>
      <c r="H77" s="117">
        <f t="shared" si="19"/>
        <v>0.83320463320463323</v>
      </c>
      <c r="I77" s="117">
        <f t="shared" si="19"/>
        <v>0.82094724682325759</v>
      </c>
      <c r="J77" s="117">
        <f t="shared" si="19"/>
        <v>0.80282227307398935</v>
      </c>
      <c r="K77" s="117">
        <f t="shared" si="19"/>
        <v>0.79293123319247028</v>
      </c>
      <c r="L77" s="117">
        <f t="shared" si="19"/>
        <v>0.78604651162790695</v>
      </c>
      <c r="M77" s="117">
        <f t="shared" si="19"/>
        <v>0.77747782491322792</v>
      </c>
      <c r="N77" s="117">
        <f t="shared" si="19"/>
        <v>0.77838470542333205</v>
      </c>
      <c r="O77" s="117">
        <f t="shared" si="19"/>
        <v>0.7767145135566188</v>
      </c>
      <c r="P77" s="117">
        <f t="shared" si="19"/>
        <v>0.77898989898989901</v>
      </c>
      <c r="Q77" s="117">
        <f t="shared" si="19"/>
        <v>0.79409317803660562</v>
      </c>
      <c r="R77" s="117">
        <f t="shared" si="19"/>
        <v>0.80574614065180106</v>
      </c>
      <c r="S77" s="117">
        <f t="shared" si="19"/>
        <v>0.81112091791703445</v>
      </c>
      <c r="T77" s="117">
        <f t="shared" si="19"/>
        <v>0.81088435374149659</v>
      </c>
      <c r="U77" s="117">
        <f t="shared" si="19"/>
        <v>0.80428832116788318</v>
      </c>
      <c r="V77" s="117">
        <f t="shared" si="19"/>
        <v>0.79440110142267095</v>
      </c>
      <c r="W77" s="117">
        <f t="shared" si="19"/>
        <v>0.79370952821461604</v>
      </c>
      <c r="X77" s="123">
        <f t="shared" si="19"/>
        <v>0.78374655647382918</v>
      </c>
      <c r="Y77" s="125">
        <f t="shared" si="19"/>
        <v>0.7634984381972334</v>
      </c>
    </row>
    <row r="78" spans="1:25">
      <c r="A78" s="75" t="s">
        <v>40</v>
      </c>
      <c r="B78" s="118">
        <f>B36/B34</f>
        <v>0.69446522064323113</v>
      </c>
      <c r="C78" s="118">
        <f t="shared" ref="C78:Y78" si="20">C36/C34</f>
        <v>0.6823173040514956</v>
      </c>
      <c r="D78" s="118">
        <f t="shared" si="20"/>
        <v>0.67021276595744683</v>
      </c>
      <c r="E78" s="118">
        <f t="shared" si="20"/>
        <v>0.65564424173318125</v>
      </c>
      <c r="F78" s="118">
        <f t="shared" si="20"/>
        <v>0.64329738058551622</v>
      </c>
      <c r="G78" s="118">
        <f t="shared" si="20"/>
        <v>0.63650425367362717</v>
      </c>
      <c r="H78" s="118">
        <f t="shared" si="20"/>
        <v>0.62432432432432428</v>
      </c>
      <c r="I78" s="118">
        <f t="shared" si="20"/>
        <v>0.61494031574894104</v>
      </c>
      <c r="J78" s="118">
        <f t="shared" si="20"/>
        <v>0.59916094584286805</v>
      </c>
      <c r="K78" s="118">
        <f t="shared" si="20"/>
        <v>0.59354590856703804</v>
      </c>
      <c r="L78" s="118">
        <f t="shared" si="20"/>
        <v>0.58875968992248062</v>
      </c>
      <c r="M78" s="118">
        <f t="shared" si="20"/>
        <v>0.57385268029309677</v>
      </c>
      <c r="N78" s="118">
        <f t="shared" si="20"/>
        <v>0.57432696059305499</v>
      </c>
      <c r="O78" s="118">
        <f t="shared" si="20"/>
        <v>0.57416267942583732</v>
      </c>
      <c r="P78" s="118">
        <f t="shared" si="20"/>
        <v>0.57858585858585854</v>
      </c>
      <c r="Q78" s="118">
        <f t="shared" si="20"/>
        <v>0.59068219633943431</v>
      </c>
      <c r="R78" s="118">
        <f t="shared" si="20"/>
        <v>0.59905660377358494</v>
      </c>
      <c r="S78" s="118">
        <f t="shared" si="20"/>
        <v>0.60370697263901152</v>
      </c>
      <c r="T78" s="118">
        <f t="shared" si="20"/>
        <v>0.60226757369614514</v>
      </c>
      <c r="U78" s="118">
        <f t="shared" si="20"/>
        <v>0.59899635036496346</v>
      </c>
      <c r="V78" s="118">
        <f t="shared" si="20"/>
        <v>0.59155575952271688</v>
      </c>
      <c r="W78" s="118">
        <f t="shared" si="20"/>
        <v>0.58233117483811281</v>
      </c>
      <c r="X78" s="126">
        <f t="shared" si="20"/>
        <v>0.5693296602387512</v>
      </c>
      <c r="Y78" s="127">
        <f t="shared" si="20"/>
        <v>0.55109326193663544</v>
      </c>
    </row>
    <row r="79" spans="1:25">
      <c r="A79" s="75" t="s">
        <v>41</v>
      </c>
      <c r="B79" s="118">
        <f>B37/B34</f>
        <v>9.1997008227374721E-2</v>
      </c>
      <c r="C79" s="118">
        <f t="shared" ref="C79:Y79" si="21">C37/C34</f>
        <v>9.1631957591821286E-2</v>
      </c>
      <c r="D79" s="118">
        <f t="shared" si="21"/>
        <v>9.0805471124620063E-2</v>
      </c>
      <c r="E79" s="118">
        <f t="shared" si="21"/>
        <v>8.741923223109084E-2</v>
      </c>
      <c r="F79" s="118">
        <f t="shared" si="21"/>
        <v>8.551617873651772E-2</v>
      </c>
      <c r="G79" s="118">
        <f t="shared" si="21"/>
        <v>8.3139984532095895E-2</v>
      </c>
      <c r="H79" s="118">
        <f t="shared" si="21"/>
        <v>7.9922779922779921E-2</v>
      </c>
      <c r="I79" s="118">
        <f t="shared" si="21"/>
        <v>7.7011936850211779E-2</v>
      </c>
      <c r="J79" s="118">
        <f t="shared" si="21"/>
        <v>7.4370709382151026E-2</v>
      </c>
      <c r="K79" s="118">
        <f t="shared" si="21"/>
        <v>7.2608528620822121E-2</v>
      </c>
      <c r="L79" s="118">
        <f t="shared" si="21"/>
        <v>7.2093023255813959E-2</v>
      </c>
      <c r="M79" s="118">
        <f t="shared" si="21"/>
        <v>7.3659853451600463E-2</v>
      </c>
      <c r="N79" s="118">
        <f t="shared" si="21"/>
        <v>6.9059695669137736E-2</v>
      </c>
      <c r="O79" s="118">
        <f t="shared" si="21"/>
        <v>6.778309409888357E-2</v>
      </c>
      <c r="P79" s="118">
        <f t="shared" si="21"/>
        <v>6.6666666666666666E-2</v>
      </c>
      <c r="Q79" s="118">
        <f t="shared" si="21"/>
        <v>6.8219633943427616E-2</v>
      </c>
      <c r="R79" s="118">
        <f t="shared" si="21"/>
        <v>6.86106346483705E-2</v>
      </c>
      <c r="S79" s="118">
        <f t="shared" si="21"/>
        <v>6.8402471315092681E-2</v>
      </c>
      <c r="T79" s="118">
        <f t="shared" si="21"/>
        <v>6.8934240362811788E-2</v>
      </c>
      <c r="U79" s="118">
        <f t="shared" si="21"/>
        <v>6.7518248175182483E-2</v>
      </c>
      <c r="V79" s="118">
        <f t="shared" si="21"/>
        <v>6.516750803120698E-2</v>
      </c>
      <c r="W79" s="118">
        <f t="shared" si="21"/>
        <v>6.6142460684551346E-2</v>
      </c>
      <c r="X79" s="126">
        <f t="shared" si="21"/>
        <v>6.5197428833792467E-2</v>
      </c>
      <c r="Y79" s="127">
        <f t="shared" si="21"/>
        <v>6.1133422579205711E-2</v>
      </c>
    </row>
    <row r="80" spans="1:25">
      <c r="A80" s="75" t="s">
        <v>42</v>
      </c>
      <c r="B80" s="118">
        <f>B38/B34</f>
        <v>0.11069558713537771</v>
      </c>
      <c r="C80" s="118">
        <f t="shared" ref="C80:Y80" si="22">C38/C34</f>
        <v>0.11359333585762968</v>
      </c>
      <c r="D80" s="118">
        <f t="shared" si="22"/>
        <v>0.11740121580547112</v>
      </c>
      <c r="E80" s="118">
        <f t="shared" si="22"/>
        <v>0.11630558722919042</v>
      </c>
      <c r="F80" s="118">
        <f t="shared" si="22"/>
        <v>0.11517719568567027</v>
      </c>
      <c r="G80" s="118">
        <f t="shared" si="22"/>
        <v>0.11832946635730858</v>
      </c>
      <c r="H80" s="118">
        <f t="shared" si="22"/>
        <v>0.11853281853281854</v>
      </c>
      <c r="I80" s="118">
        <f t="shared" si="22"/>
        <v>0.11782826338082403</v>
      </c>
      <c r="J80" s="118">
        <f t="shared" si="22"/>
        <v>0.11556064073226545</v>
      </c>
      <c r="K80" s="118">
        <f t="shared" si="22"/>
        <v>0.11448328851325394</v>
      </c>
      <c r="L80" s="118">
        <f t="shared" si="22"/>
        <v>0.11162790697674418</v>
      </c>
      <c r="M80" s="118">
        <f t="shared" si="22"/>
        <v>0.1153104512148091</v>
      </c>
      <c r="N80" s="118">
        <f t="shared" si="22"/>
        <v>0.12056184159188452</v>
      </c>
      <c r="O80" s="118">
        <f t="shared" si="22"/>
        <v>0.12121212121212122</v>
      </c>
      <c r="P80" s="118">
        <f t="shared" si="22"/>
        <v>0.1191919191919192</v>
      </c>
      <c r="Q80" s="118">
        <f t="shared" si="22"/>
        <v>0.12063227953410982</v>
      </c>
      <c r="R80" s="118">
        <f t="shared" si="22"/>
        <v>0.12392795883361921</v>
      </c>
      <c r="S80" s="118">
        <f t="shared" si="22"/>
        <v>0.12444836716681378</v>
      </c>
      <c r="T80" s="118">
        <f t="shared" si="22"/>
        <v>0.12426303854875284</v>
      </c>
      <c r="U80" s="118">
        <f t="shared" si="22"/>
        <v>0.12271897810218978</v>
      </c>
      <c r="V80" s="118">
        <f t="shared" si="22"/>
        <v>0.11886186324001835</v>
      </c>
      <c r="W80" s="118">
        <f t="shared" si="22"/>
        <v>0.12534690101757631</v>
      </c>
      <c r="X80" s="126">
        <f t="shared" si="22"/>
        <v>0.12901744719926539</v>
      </c>
      <c r="Y80" s="127">
        <f t="shared" si="22"/>
        <v>0.12583668005354753</v>
      </c>
    </row>
    <row r="81" spans="1:25">
      <c r="A81" s="75" t="s">
        <v>43</v>
      </c>
      <c r="B81" s="118">
        <f>B39/B34</f>
        <v>7.4794315632011965E-3</v>
      </c>
      <c r="C81" s="118">
        <f t="shared" ref="C81:Y81" si="23">C39/C34</f>
        <v>8.330177962892843E-3</v>
      </c>
      <c r="D81" s="118">
        <f t="shared" si="23"/>
        <v>8.3586626139817623E-3</v>
      </c>
      <c r="E81" s="118">
        <f t="shared" si="23"/>
        <v>9.8821740782972251E-3</v>
      </c>
      <c r="F81" s="118">
        <f t="shared" si="23"/>
        <v>1.1171032357473035E-2</v>
      </c>
      <c r="G81" s="118">
        <f t="shared" si="23"/>
        <v>1.1987625676720804E-2</v>
      </c>
      <c r="H81" s="118">
        <f t="shared" si="23"/>
        <v>1.0424710424710425E-2</v>
      </c>
      <c r="I81" s="118">
        <f t="shared" si="23"/>
        <v>1.1166730843280709E-2</v>
      </c>
      <c r="J81" s="118">
        <f t="shared" si="23"/>
        <v>1.3729977116704805E-2</v>
      </c>
      <c r="K81" s="118">
        <f t="shared" si="23"/>
        <v>1.2293507491356128E-2</v>
      </c>
      <c r="L81" s="118">
        <f t="shared" si="23"/>
        <v>1.3565891472868217E-2</v>
      </c>
      <c r="M81" s="118">
        <f t="shared" si="23"/>
        <v>1.4654839953721558E-2</v>
      </c>
      <c r="N81" s="118">
        <f t="shared" si="23"/>
        <v>1.443620756925478E-2</v>
      </c>
      <c r="O81" s="118">
        <f t="shared" si="23"/>
        <v>1.3556618819776715E-2</v>
      </c>
      <c r="P81" s="118">
        <f t="shared" si="23"/>
        <v>1.4545454545454545E-2</v>
      </c>
      <c r="Q81" s="118">
        <f t="shared" si="23"/>
        <v>1.4559068219633943E-2</v>
      </c>
      <c r="R81" s="118">
        <f t="shared" si="23"/>
        <v>1.4150943396226415E-2</v>
      </c>
      <c r="S81" s="118">
        <f t="shared" si="23"/>
        <v>1.4563106796116505E-2</v>
      </c>
      <c r="T81" s="118">
        <f t="shared" si="23"/>
        <v>1.5419501133786848E-2</v>
      </c>
      <c r="U81" s="118">
        <f t="shared" si="23"/>
        <v>1.5054744525547446E-2</v>
      </c>
      <c r="V81" s="118">
        <f t="shared" si="23"/>
        <v>1.8815970628728775E-2</v>
      </c>
      <c r="W81" s="118">
        <f t="shared" si="23"/>
        <v>1.9888991674375578E-2</v>
      </c>
      <c r="X81" s="126">
        <f t="shared" si="23"/>
        <v>2.0202020202020204E-2</v>
      </c>
      <c r="Y81" s="127">
        <f t="shared" si="23"/>
        <v>2.5435073627844713E-2</v>
      </c>
    </row>
    <row r="82" spans="1:25">
      <c r="A82" s="74" t="s">
        <v>44</v>
      </c>
      <c r="B82" s="117">
        <f>B40/B34</f>
        <v>9.5362752430815254E-2</v>
      </c>
      <c r="C82" s="117">
        <f t="shared" ref="C82:Y82" si="24">C40/C34</f>
        <v>0.10412722453616055</v>
      </c>
      <c r="D82" s="117">
        <f t="shared" si="24"/>
        <v>0.11322188449848024</v>
      </c>
      <c r="E82" s="117">
        <f t="shared" si="24"/>
        <v>0.13074876472824021</v>
      </c>
      <c r="F82" s="117">
        <f t="shared" si="24"/>
        <v>0.1448382126348228</v>
      </c>
      <c r="G82" s="117">
        <f t="shared" si="24"/>
        <v>0.15003866976024749</v>
      </c>
      <c r="H82" s="117">
        <f t="shared" si="24"/>
        <v>0.1667953667953668</v>
      </c>
      <c r="I82" s="117">
        <f t="shared" si="24"/>
        <v>0.17905275317674241</v>
      </c>
      <c r="J82" s="117">
        <f t="shared" si="24"/>
        <v>0.19717772692601068</v>
      </c>
      <c r="K82" s="117">
        <f t="shared" si="24"/>
        <v>0.20706876680752978</v>
      </c>
      <c r="L82" s="117">
        <f t="shared" si="24"/>
        <v>0.21395348837209302</v>
      </c>
      <c r="M82" s="117">
        <f t="shared" si="24"/>
        <v>0.22252217508677208</v>
      </c>
      <c r="N82" s="117">
        <f t="shared" si="24"/>
        <v>0.22161529457666795</v>
      </c>
      <c r="O82" s="117">
        <f t="shared" si="24"/>
        <v>0.22328548644338117</v>
      </c>
      <c r="P82" s="117">
        <f t="shared" si="24"/>
        <v>0.22101010101010102</v>
      </c>
      <c r="Q82" s="117">
        <f t="shared" si="24"/>
        <v>0.20590682196339435</v>
      </c>
      <c r="R82" s="117">
        <f t="shared" si="24"/>
        <v>0.19425385934819897</v>
      </c>
      <c r="S82" s="117">
        <f t="shared" si="24"/>
        <v>0.18887908208296558</v>
      </c>
      <c r="T82" s="117">
        <f t="shared" si="24"/>
        <v>0.18911564625850341</v>
      </c>
      <c r="U82" s="117">
        <f t="shared" si="24"/>
        <v>0.19571167883211679</v>
      </c>
      <c r="V82" s="117">
        <f t="shared" si="24"/>
        <v>0.20559889857732905</v>
      </c>
      <c r="W82" s="117">
        <f t="shared" si="24"/>
        <v>0.2062904717853839</v>
      </c>
      <c r="X82" s="123">
        <f t="shared" si="24"/>
        <v>0.21625344352617079</v>
      </c>
      <c r="Y82" s="125">
        <f t="shared" si="24"/>
        <v>0.23650156180276663</v>
      </c>
    </row>
    <row r="83" spans="1:25">
      <c r="A83" s="75" t="s">
        <v>45</v>
      </c>
      <c r="B83" s="118">
        <f>B41/B34</f>
        <v>9.0875093492894535E-2</v>
      </c>
      <c r="C83" s="118">
        <f t="shared" ref="C83:Y83" si="25">C41/C34</f>
        <v>9.8068913290420293E-2</v>
      </c>
      <c r="D83" s="118">
        <f t="shared" si="25"/>
        <v>9.8024316109422499E-2</v>
      </c>
      <c r="E83" s="118">
        <f t="shared" si="25"/>
        <v>9.99619916381604E-2</v>
      </c>
      <c r="F83" s="118">
        <f t="shared" si="25"/>
        <v>9.8998459167950692E-2</v>
      </c>
      <c r="G83" s="118">
        <f t="shared" si="25"/>
        <v>9.860788863109049E-2</v>
      </c>
      <c r="H83" s="118">
        <f t="shared" si="25"/>
        <v>9.8455598455598453E-2</v>
      </c>
      <c r="I83" s="118">
        <f t="shared" si="25"/>
        <v>9.8960338852522145E-2</v>
      </c>
      <c r="J83" s="118">
        <f t="shared" si="25"/>
        <v>0.10183066361556065</v>
      </c>
      <c r="K83" s="118">
        <f t="shared" si="25"/>
        <v>0.10334229734921245</v>
      </c>
      <c r="L83" s="118">
        <f t="shared" si="25"/>
        <v>0.10271317829457365</v>
      </c>
      <c r="M83" s="118">
        <f t="shared" si="25"/>
        <v>0.10104126494408022</v>
      </c>
      <c r="N83" s="118">
        <f t="shared" si="25"/>
        <v>9.7932110807647285E-2</v>
      </c>
      <c r="O83" s="118">
        <f t="shared" si="25"/>
        <v>9.7288676236044661E-2</v>
      </c>
      <c r="P83" s="118">
        <f t="shared" si="25"/>
        <v>0.10101010101010101</v>
      </c>
      <c r="Q83" s="118">
        <f t="shared" si="25"/>
        <v>9.7753743760399331E-2</v>
      </c>
      <c r="R83" s="118">
        <f t="shared" si="25"/>
        <v>9.9485420240137221E-2</v>
      </c>
      <c r="S83" s="118">
        <f t="shared" si="25"/>
        <v>0.10105913503971757</v>
      </c>
      <c r="T83" s="118">
        <f t="shared" si="25"/>
        <v>0.10340136054421768</v>
      </c>
      <c r="U83" s="118">
        <f t="shared" si="25"/>
        <v>0.10583941605839416</v>
      </c>
      <c r="V83" s="118">
        <f t="shared" si="25"/>
        <v>0.10876548875631023</v>
      </c>
      <c r="W83" s="118">
        <f t="shared" si="25"/>
        <v>0.10777058279370953</v>
      </c>
      <c r="X83" s="126">
        <f t="shared" si="25"/>
        <v>0.11294765840220386</v>
      </c>
      <c r="Y83" s="127">
        <f t="shared" si="25"/>
        <v>0.10932619366354306</v>
      </c>
    </row>
    <row r="84" spans="1:25">
      <c r="A84" s="76" t="s">
        <v>46</v>
      </c>
      <c r="B84" s="119">
        <f>B42/B34</f>
        <v>4.1136873597606583E-3</v>
      </c>
      <c r="C84" s="119">
        <f t="shared" ref="C84:Y84" si="26">C42/C34</f>
        <v>6.0583112457402496E-3</v>
      </c>
      <c r="D84" s="119">
        <f t="shared" si="26"/>
        <v>1.5197568389057751E-2</v>
      </c>
      <c r="E84" s="119">
        <f t="shared" si="26"/>
        <v>3.0786773090079819E-2</v>
      </c>
      <c r="F84" s="119">
        <f t="shared" si="26"/>
        <v>4.5839753466872114E-2</v>
      </c>
      <c r="G84" s="119">
        <f t="shared" si="26"/>
        <v>5.1430781129156999E-2</v>
      </c>
      <c r="H84" s="119">
        <f t="shared" si="26"/>
        <v>6.8339768339768334E-2</v>
      </c>
      <c r="I84" s="119">
        <f t="shared" si="26"/>
        <v>8.0092414324220249E-2</v>
      </c>
      <c r="J84" s="119">
        <f t="shared" si="26"/>
        <v>9.5347063310450036E-2</v>
      </c>
      <c r="K84" s="119">
        <f t="shared" si="26"/>
        <v>0.10372646945831733</v>
      </c>
      <c r="L84" s="119">
        <f t="shared" si="26"/>
        <v>0.11124031007751937</v>
      </c>
      <c r="M84" s="119">
        <f t="shared" si="26"/>
        <v>0.12148091014269186</v>
      </c>
      <c r="N84" s="119">
        <f t="shared" si="26"/>
        <v>0.12368318376902068</v>
      </c>
      <c r="O84" s="119">
        <f t="shared" si="26"/>
        <v>0.12599681020733652</v>
      </c>
      <c r="P84" s="119">
        <f t="shared" si="26"/>
        <v>0.12</v>
      </c>
      <c r="Q84" s="119">
        <f t="shared" si="26"/>
        <v>0.10815307820299501</v>
      </c>
      <c r="R84" s="119">
        <f t="shared" si="26"/>
        <v>9.476843910806175E-2</v>
      </c>
      <c r="S84" s="119">
        <f t="shared" si="26"/>
        <v>8.7819947043248012E-2</v>
      </c>
      <c r="T84" s="119">
        <f t="shared" si="26"/>
        <v>8.5714285714285715E-2</v>
      </c>
      <c r="U84" s="119">
        <f t="shared" si="26"/>
        <v>8.9872262773722622E-2</v>
      </c>
      <c r="V84" s="119">
        <f t="shared" si="26"/>
        <v>9.6833409821018818E-2</v>
      </c>
      <c r="W84" s="119">
        <f t="shared" si="26"/>
        <v>9.8519888991674381E-2</v>
      </c>
      <c r="X84" s="128">
        <f t="shared" si="26"/>
        <v>0.10330578512396695</v>
      </c>
      <c r="Y84" s="129">
        <f>Y42/Y34</f>
        <v>0.12717536813922356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6"/>
  <sheetViews>
    <sheetView zoomScale="70" zoomScaleNormal="70" zoomScalePageLayoutView="70" workbookViewId="0">
      <selection activeCell="B30" sqref="B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24" width="10.875" style="5" bestFit="1" customWidth="1"/>
    <col min="25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5233</v>
      </c>
      <c r="C8" s="40">
        <f t="shared" ref="C8:Y8" si="0">C14+C21</f>
        <v>5186</v>
      </c>
      <c r="D8" s="40">
        <f t="shared" si="0"/>
        <v>5184</v>
      </c>
      <c r="E8" s="40">
        <f t="shared" si="0"/>
        <v>5191</v>
      </c>
      <c r="F8" s="40">
        <f t="shared" si="0"/>
        <v>5151</v>
      </c>
      <c r="G8" s="40">
        <f t="shared" si="0"/>
        <v>5130</v>
      </c>
      <c r="H8" s="40">
        <f t="shared" si="0"/>
        <v>5174</v>
      </c>
      <c r="I8" s="40">
        <f t="shared" si="0"/>
        <v>5182</v>
      </c>
      <c r="J8" s="40">
        <f t="shared" si="0"/>
        <v>5262</v>
      </c>
      <c r="K8" s="40">
        <f t="shared" si="0"/>
        <v>5266</v>
      </c>
      <c r="L8" s="40">
        <f t="shared" si="0"/>
        <v>5197</v>
      </c>
      <c r="M8" s="40">
        <f t="shared" si="0"/>
        <v>5216</v>
      </c>
      <c r="N8" s="40">
        <f t="shared" si="0"/>
        <v>5173</v>
      </c>
      <c r="O8" s="40">
        <f t="shared" si="0"/>
        <v>5092</v>
      </c>
      <c r="P8" s="40">
        <f t="shared" si="0"/>
        <v>4997</v>
      </c>
      <c r="Q8" s="40">
        <f t="shared" si="0"/>
        <v>4810</v>
      </c>
      <c r="R8" s="40">
        <f t="shared" si="0"/>
        <v>4669</v>
      </c>
      <c r="S8" s="40">
        <f t="shared" si="0"/>
        <v>4553</v>
      </c>
      <c r="T8" s="40">
        <f t="shared" si="0"/>
        <v>4434</v>
      </c>
      <c r="U8" s="40">
        <f t="shared" si="0"/>
        <v>4404</v>
      </c>
      <c r="V8" s="40">
        <f t="shared" si="0"/>
        <v>4400</v>
      </c>
      <c r="W8" s="40">
        <f t="shared" si="0"/>
        <v>4357</v>
      </c>
      <c r="X8" s="40">
        <f t="shared" si="0"/>
        <v>4373</v>
      </c>
      <c r="Y8" s="40">
        <f t="shared" si="0"/>
        <v>4494</v>
      </c>
    </row>
    <row r="9" spans="1:25" s="26" customFormat="1" ht="18" customHeight="1">
      <c r="A9" s="28" t="s">
        <v>54</v>
      </c>
      <c r="B9" s="29">
        <f>B15+B22</f>
        <v>5210</v>
      </c>
      <c r="C9" s="29">
        <f t="shared" ref="C9:Y9" si="1">C15+C22</f>
        <v>5152</v>
      </c>
      <c r="D9" s="29">
        <f t="shared" si="1"/>
        <v>5103</v>
      </c>
      <c r="E9" s="29">
        <f t="shared" si="1"/>
        <v>5009</v>
      </c>
      <c r="F9" s="29">
        <f t="shared" si="1"/>
        <v>4876</v>
      </c>
      <c r="G9" s="29">
        <f t="shared" si="1"/>
        <v>4806</v>
      </c>
      <c r="H9" s="29">
        <f t="shared" si="1"/>
        <v>4752</v>
      </c>
      <c r="I9" s="29">
        <f t="shared" si="1"/>
        <v>4703</v>
      </c>
      <c r="J9" s="29">
        <f t="shared" si="1"/>
        <v>4685</v>
      </c>
      <c r="K9" s="29">
        <f t="shared" si="1"/>
        <v>4631</v>
      </c>
      <c r="L9" s="29">
        <f t="shared" si="1"/>
        <v>4546</v>
      </c>
      <c r="M9" s="29">
        <f t="shared" si="1"/>
        <v>4518</v>
      </c>
      <c r="N9" s="29">
        <f t="shared" si="1"/>
        <v>4479</v>
      </c>
      <c r="O9" s="29">
        <f t="shared" si="1"/>
        <v>4410</v>
      </c>
      <c r="P9" s="29">
        <f t="shared" si="1"/>
        <v>4363</v>
      </c>
      <c r="Q9" s="29">
        <f t="shared" si="1"/>
        <v>4282</v>
      </c>
      <c r="R9" s="29">
        <f t="shared" si="1"/>
        <v>4208</v>
      </c>
      <c r="S9" s="29">
        <f t="shared" si="1"/>
        <v>4140</v>
      </c>
      <c r="T9" s="29">
        <f t="shared" si="1"/>
        <v>4067</v>
      </c>
      <c r="U9" s="29">
        <f t="shared" si="1"/>
        <v>4019</v>
      </c>
      <c r="V9" s="29">
        <f t="shared" si="1"/>
        <v>3982</v>
      </c>
      <c r="W9" s="29">
        <f t="shared" si="1"/>
        <v>3936</v>
      </c>
      <c r="X9" s="29">
        <f t="shared" si="1"/>
        <v>3931</v>
      </c>
      <c r="Y9" s="29">
        <f t="shared" si="1"/>
        <v>3951</v>
      </c>
    </row>
    <row r="10" spans="1:25" s="26" customFormat="1" ht="18" customHeight="1">
      <c r="A10" s="30" t="s">
        <v>55</v>
      </c>
      <c r="B10" s="31">
        <f>B16+B23</f>
        <v>23</v>
      </c>
      <c r="C10" s="31">
        <f t="shared" ref="C10:Y10" si="2">C16+C23</f>
        <v>34</v>
      </c>
      <c r="D10" s="31">
        <f t="shared" si="2"/>
        <v>81</v>
      </c>
      <c r="E10" s="31">
        <f t="shared" si="2"/>
        <v>182</v>
      </c>
      <c r="F10" s="31">
        <f t="shared" si="2"/>
        <v>275</v>
      </c>
      <c r="G10" s="31">
        <f t="shared" si="2"/>
        <v>324</v>
      </c>
      <c r="H10" s="31">
        <f t="shared" si="2"/>
        <v>422</v>
      </c>
      <c r="I10" s="31">
        <f t="shared" si="2"/>
        <v>479</v>
      </c>
      <c r="J10" s="31">
        <f t="shared" si="2"/>
        <v>577</v>
      </c>
      <c r="K10" s="31">
        <f t="shared" si="2"/>
        <v>635</v>
      </c>
      <c r="L10" s="31">
        <f t="shared" si="2"/>
        <v>651</v>
      </c>
      <c r="M10" s="31">
        <f t="shared" si="2"/>
        <v>698</v>
      </c>
      <c r="N10" s="31">
        <f t="shared" si="2"/>
        <v>694</v>
      </c>
      <c r="O10" s="31">
        <f t="shared" si="2"/>
        <v>682</v>
      </c>
      <c r="P10" s="31">
        <f t="shared" si="2"/>
        <v>634</v>
      </c>
      <c r="Q10" s="31">
        <f t="shared" si="2"/>
        <v>528</v>
      </c>
      <c r="R10" s="31">
        <f t="shared" si="2"/>
        <v>461</v>
      </c>
      <c r="S10" s="31">
        <f t="shared" si="2"/>
        <v>413</v>
      </c>
      <c r="T10" s="31">
        <f t="shared" si="2"/>
        <v>367</v>
      </c>
      <c r="U10" s="31">
        <f t="shared" si="2"/>
        <v>385</v>
      </c>
      <c r="V10" s="31">
        <f t="shared" si="2"/>
        <v>418</v>
      </c>
      <c r="W10" s="31">
        <f t="shared" si="2"/>
        <v>421</v>
      </c>
      <c r="X10" s="31">
        <f t="shared" si="2"/>
        <v>442</v>
      </c>
      <c r="Y10" s="31">
        <f t="shared" si="2"/>
        <v>543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2559</v>
      </c>
      <c r="C14" s="40">
        <v>2545</v>
      </c>
      <c r="D14" s="40">
        <v>2552</v>
      </c>
      <c r="E14" s="40">
        <v>2560</v>
      </c>
      <c r="F14" s="40">
        <v>2555</v>
      </c>
      <c r="G14" s="40">
        <v>2544</v>
      </c>
      <c r="H14" s="40">
        <v>2584</v>
      </c>
      <c r="I14" s="40">
        <v>2585</v>
      </c>
      <c r="J14" s="40">
        <v>2640</v>
      </c>
      <c r="K14" s="40">
        <v>2663</v>
      </c>
      <c r="L14" s="40">
        <v>2617</v>
      </c>
      <c r="M14" s="40">
        <v>2623</v>
      </c>
      <c r="N14" s="40">
        <v>2610</v>
      </c>
      <c r="O14" s="40">
        <v>2584</v>
      </c>
      <c r="P14" s="40">
        <v>2522</v>
      </c>
      <c r="Q14" s="40">
        <v>2406</v>
      </c>
      <c r="R14" s="40">
        <v>2337</v>
      </c>
      <c r="S14" s="40">
        <v>2287</v>
      </c>
      <c r="T14" s="40">
        <v>2229</v>
      </c>
      <c r="U14" s="40">
        <v>2212</v>
      </c>
      <c r="V14" s="40">
        <v>2221</v>
      </c>
      <c r="W14" s="40">
        <v>2195</v>
      </c>
      <c r="X14" s="40">
        <v>2195</v>
      </c>
      <c r="Y14" s="40">
        <v>2253</v>
      </c>
    </row>
    <row r="15" spans="1:25" s="26" customFormat="1" ht="18" customHeight="1">
      <c r="A15" s="28" t="s">
        <v>54</v>
      </c>
      <c r="B15" s="29">
        <f>B14-B16</f>
        <v>2547</v>
      </c>
      <c r="C15" s="29">
        <f t="shared" ref="C15:Y15" si="3">C14-C16</f>
        <v>2527</v>
      </c>
      <c r="D15" s="29">
        <f t="shared" si="3"/>
        <v>2511</v>
      </c>
      <c r="E15" s="29">
        <f t="shared" si="3"/>
        <v>2459</v>
      </c>
      <c r="F15" s="29">
        <f t="shared" si="3"/>
        <v>2399</v>
      </c>
      <c r="G15" s="29">
        <f t="shared" si="3"/>
        <v>2353</v>
      </c>
      <c r="H15" s="29">
        <f t="shared" si="3"/>
        <v>2339</v>
      </c>
      <c r="I15" s="29">
        <f t="shared" si="3"/>
        <v>2314</v>
      </c>
      <c r="J15" s="29">
        <f t="shared" si="3"/>
        <v>2313</v>
      </c>
      <c r="K15" s="29">
        <f t="shared" si="3"/>
        <v>2298</v>
      </c>
      <c r="L15" s="29">
        <f t="shared" si="3"/>
        <v>2253</v>
      </c>
      <c r="M15" s="29">
        <f t="shared" si="3"/>
        <v>2240</v>
      </c>
      <c r="N15" s="29">
        <f t="shared" si="3"/>
        <v>2233</v>
      </c>
      <c r="O15" s="29">
        <f t="shared" si="3"/>
        <v>2218</v>
      </c>
      <c r="P15" s="29">
        <f t="shared" si="3"/>
        <v>2185</v>
      </c>
      <c r="Q15" s="29">
        <f t="shared" si="3"/>
        <v>2138</v>
      </c>
      <c r="R15" s="29">
        <f t="shared" si="3"/>
        <v>2097</v>
      </c>
      <c r="S15" s="29">
        <f t="shared" si="3"/>
        <v>2073</v>
      </c>
      <c r="T15" s="29">
        <f t="shared" si="3"/>
        <v>2051</v>
      </c>
      <c r="U15" s="29">
        <f t="shared" si="3"/>
        <v>2024</v>
      </c>
      <c r="V15" s="29">
        <f t="shared" si="3"/>
        <v>2014</v>
      </c>
      <c r="W15" s="29">
        <f t="shared" si="3"/>
        <v>1987</v>
      </c>
      <c r="X15" s="29">
        <f t="shared" si="3"/>
        <v>1978</v>
      </c>
      <c r="Y15" s="29">
        <f t="shared" si="3"/>
        <v>1995</v>
      </c>
    </row>
    <row r="16" spans="1:25" s="26" customFormat="1" ht="18" customHeight="1">
      <c r="A16" s="30" t="s">
        <v>55</v>
      </c>
      <c r="B16" s="31">
        <v>12</v>
      </c>
      <c r="C16" s="31">
        <v>18</v>
      </c>
      <c r="D16" s="31">
        <v>41</v>
      </c>
      <c r="E16" s="31">
        <v>101</v>
      </c>
      <c r="F16" s="31">
        <v>156</v>
      </c>
      <c r="G16" s="31">
        <v>191</v>
      </c>
      <c r="H16" s="31">
        <v>245</v>
      </c>
      <c r="I16" s="31">
        <v>271</v>
      </c>
      <c r="J16" s="31">
        <v>327</v>
      </c>
      <c r="K16" s="31">
        <v>365</v>
      </c>
      <c r="L16" s="31">
        <v>364</v>
      </c>
      <c r="M16" s="31">
        <v>383</v>
      </c>
      <c r="N16" s="31">
        <v>377</v>
      </c>
      <c r="O16" s="31">
        <v>366</v>
      </c>
      <c r="P16" s="31">
        <v>337</v>
      </c>
      <c r="Q16" s="31">
        <v>268</v>
      </c>
      <c r="R16" s="31">
        <v>240</v>
      </c>
      <c r="S16" s="31">
        <v>214</v>
      </c>
      <c r="T16" s="31">
        <v>178</v>
      </c>
      <c r="U16" s="31">
        <v>188</v>
      </c>
      <c r="V16" s="31">
        <v>207</v>
      </c>
      <c r="W16" s="31">
        <v>208</v>
      </c>
      <c r="X16" s="31">
        <v>217</v>
      </c>
      <c r="Y16" s="31">
        <v>258</v>
      </c>
    </row>
    <row r="17" spans="1:26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6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6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6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6" s="26" customFormat="1" ht="18" customHeight="1">
      <c r="A21" s="27" t="s">
        <v>38</v>
      </c>
      <c r="B21" s="40">
        <v>2674</v>
      </c>
      <c r="C21" s="40">
        <v>2641</v>
      </c>
      <c r="D21" s="40">
        <v>2632</v>
      </c>
      <c r="E21" s="40">
        <v>2631</v>
      </c>
      <c r="F21" s="40">
        <v>2596</v>
      </c>
      <c r="G21" s="40">
        <v>2586</v>
      </c>
      <c r="H21" s="40">
        <v>2590</v>
      </c>
      <c r="I21" s="40">
        <v>2597</v>
      </c>
      <c r="J21" s="40">
        <v>2622</v>
      </c>
      <c r="K21" s="40">
        <v>2603</v>
      </c>
      <c r="L21" s="40">
        <v>2580</v>
      </c>
      <c r="M21" s="40">
        <v>2593</v>
      </c>
      <c r="N21" s="40">
        <v>2563</v>
      </c>
      <c r="O21" s="40">
        <v>2508</v>
      </c>
      <c r="P21" s="40">
        <v>2475</v>
      </c>
      <c r="Q21" s="40">
        <v>2404</v>
      </c>
      <c r="R21" s="40">
        <v>2332</v>
      </c>
      <c r="S21" s="40">
        <v>2266</v>
      </c>
      <c r="T21" s="40">
        <v>2205</v>
      </c>
      <c r="U21" s="40">
        <v>2192</v>
      </c>
      <c r="V21" s="40">
        <v>2179</v>
      </c>
      <c r="W21" s="40">
        <v>2162</v>
      </c>
      <c r="X21" s="40">
        <v>2178</v>
      </c>
      <c r="Y21" s="40">
        <v>2241</v>
      </c>
    </row>
    <row r="22" spans="1:26" s="26" customFormat="1" ht="18" customHeight="1">
      <c r="A22" s="28" t="s">
        <v>54</v>
      </c>
      <c r="B22" s="29">
        <f>B21-B23</f>
        <v>2663</v>
      </c>
      <c r="C22" s="29">
        <f t="shared" ref="C22:Z22" si="4">C21-C23</f>
        <v>2625</v>
      </c>
      <c r="D22" s="29">
        <f t="shared" si="4"/>
        <v>2592</v>
      </c>
      <c r="E22" s="29">
        <f t="shared" si="4"/>
        <v>2550</v>
      </c>
      <c r="F22" s="29">
        <f t="shared" si="4"/>
        <v>2477</v>
      </c>
      <c r="G22" s="29">
        <f t="shared" si="4"/>
        <v>2453</v>
      </c>
      <c r="H22" s="29">
        <f t="shared" si="4"/>
        <v>2413</v>
      </c>
      <c r="I22" s="29">
        <f t="shared" si="4"/>
        <v>2389</v>
      </c>
      <c r="J22" s="29">
        <f t="shared" si="4"/>
        <v>2372</v>
      </c>
      <c r="K22" s="29">
        <f t="shared" si="4"/>
        <v>2333</v>
      </c>
      <c r="L22" s="29">
        <f t="shared" si="4"/>
        <v>2293</v>
      </c>
      <c r="M22" s="29">
        <f t="shared" si="4"/>
        <v>2278</v>
      </c>
      <c r="N22" s="29">
        <f t="shared" si="4"/>
        <v>2246</v>
      </c>
      <c r="O22" s="29">
        <f t="shared" si="4"/>
        <v>2192</v>
      </c>
      <c r="P22" s="29">
        <f t="shared" si="4"/>
        <v>2178</v>
      </c>
      <c r="Q22" s="29">
        <f t="shared" si="4"/>
        <v>2144</v>
      </c>
      <c r="R22" s="29">
        <f t="shared" si="4"/>
        <v>2111</v>
      </c>
      <c r="S22" s="29">
        <f t="shared" si="4"/>
        <v>2067</v>
      </c>
      <c r="T22" s="29">
        <f t="shared" si="4"/>
        <v>2016</v>
      </c>
      <c r="U22" s="29">
        <f t="shared" si="4"/>
        <v>1995</v>
      </c>
      <c r="V22" s="29">
        <f t="shared" si="4"/>
        <v>1968</v>
      </c>
      <c r="W22" s="29">
        <f t="shared" si="4"/>
        <v>1949</v>
      </c>
      <c r="X22" s="29">
        <f t="shared" si="4"/>
        <v>1953</v>
      </c>
      <c r="Y22" s="29">
        <f t="shared" si="4"/>
        <v>1956</v>
      </c>
      <c r="Z22" s="29"/>
    </row>
    <row r="23" spans="1:26" s="26" customFormat="1" ht="18" customHeight="1">
      <c r="A23" s="30" t="s">
        <v>55</v>
      </c>
      <c r="B23" s="31">
        <v>11</v>
      </c>
      <c r="C23" s="31">
        <v>16</v>
      </c>
      <c r="D23" s="31">
        <v>40</v>
      </c>
      <c r="E23" s="31">
        <v>81</v>
      </c>
      <c r="F23" s="31">
        <v>119</v>
      </c>
      <c r="G23" s="31">
        <v>133</v>
      </c>
      <c r="H23" s="31">
        <v>177</v>
      </c>
      <c r="I23" s="31">
        <v>208</v>
      </c>
      <c r="J23" s="31">
        <v>250</v>
      </c>
      <c r="K23" s="31">
        <v>270</v>
      </c>
      <c r="L23" s="31">
        <v>287</v>
      </c>
      <c r="M23" s="31">
        <v>315</v>
      </c>
      <c r="N23" s="31">
        <v>317</v>
      </c>
      <c r="O23" s="31">
        <v>316</v>
      </c>
      <c r="P23" s="31">
        <v>297</v>
      </c>
      <c r="Q23" s="31">
        <v>260</v>
      </c>
      <c r="R23" s="31">
        <v>221</v>
      </c>
      <c r="S23" s="31">
        <v>199</v>
      </c>
      <c r="T23" s="31">
        <v>189</v>
      </c>
      <c r="U23" s="31">
        <v>197</v>
      </c>
      <c r="V23" s="31">
        <v>211</v>
      </c>
      <c r="W23" s="31">
        <v>213</v>
      </c>
      <c r="X23" s="31">
        <v>225</v>
      </c>
      <c r="Y23" s="31">
        <v>285</v>
      </c>
    </row>
    <row r="24" spans="1:26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6" s="26" customFormat="1" ht="18" customHeight="1"/>
    <row r="26" spans="1:26" s="26" customFormat="1" ht="18" customHeight="1"/>
    <row r="27" spans="1:26" s="26" customFormat="1" ht="18" customHeight="1"/>
    <row r="28" spans="1:26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6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6" s="35" customFormat="1" ht="18" customHeight="1">
      <c r="A30" s="79" t="s">
        <v>14</v>
      </c>
      <c r="B30" s="106">
        <v>1999</v>
      </c>
      <c r="C30" s="106">
        <v>2000</v>
      </c>
      <c r="D30" s="106">
        <v>2001</v>
      </c>
      <c r="E30" s="106">
        <v>2002</v>
      </c>
      <c r="F30" s="106">
        <v>2003</v>
      </c>
      <c r="G30" s="106">
        <v>2004</v>
      </c>
      <c r="H30" s="106">
        <v>2005</v>
      </c>
      <c r="I30" s="106">
        <v>2006</v>
      </c>
      <c r="J30" s="106">
        <v>2007</v>
      </c>
      <c r="K30" s="106">
        <v>2008</v>
      </c>
      <c r="L30" s="106">
        <v>2009</v>
      </c>
      <c r="M30" s="106">
        <v>2010</v>
      </c>
      <c r="N30" s="106">
        <v>2011</v>
      </c>
      <c r="O30" s="106">
        <v>2012</v>
      </c>
      <c r="P30" s="106">
        <v>2013</v>
      </c>
      <c r="Q30" s="106">
        <v>2014</v>
      </c>
      <c r="R30" s="106">
        <v>2015</v>
      </c>
      <c r="S30" s="106">
        <v>2016</v>
      </c>
      <c r="T30" s="106">
        <v>2017</v>
      </c>
      <c r="U30" s="106">
        <v>2018</v>
      </c>
      <c r="V30" s="106">
        <v>2019</v>
      </c>
      <c r="W30" s="106">
        <v>2020</v>
      </c>
      <c r="X30" s="106">
        <v>2021</v>
      </c>
      <c r="Y30" s="106">
        <v>2022</v>
      </c>
    </row>
    <row r="31" spans="1:26" s="35" customFormat="1" ht="18" customHeight="1">
      <c r="A31" s="36" t="s">
        <v>54</v>
      </c>
      <c r="B31" s="105">
        <f>B9/B8</f>
        <v>0.9956048155933499</v>
      </c>
      <c r="C31" s="105">
        <f t="shared" ref="B31:X31" si="5">C9/C8</f>
        <v>0.99344388738912459</v>
      </c>
      <c r="D31" s="105">
        <f t="shared" si="5"/>
        <v>0.984375</v>
      </c>
      <c r="E31" s="105">
        <f t="shared" si="5"/>
        <v>0.96493931805047195</v>
      </c>
      <c r="F31" s="105">
        <f t="shared" si="5"/>
        <v>0.94661230828965248</v>
      </c>
      <c r="G31" s="105">
        <f t="shared" si="5"/>
        <v>0.93684210526315792</v>
      </c>
      <c r="H31" s="105">
        <f t="shared" si="5"/>
        <v>0.91843834557402393</v>
      </c>
      <c r="I31" s="105">
        <f t="shared" si="5"/>
        <v>0.90756464685449634</v>
      </c>
      <c r="J31" s="105">
        <f t="shared" si="5"/>
        <v>0.89034587609274041</v>
      </c>
      <c r="K31" s="105">
        <f t="shared" si="5"/>
        <v>0.8794151158374478</v>
      </c>
      <c r="L31" s="105">
        <f t="shared" si="5"/>
        <v>0.87473542428324036</v>
      </c>
      <c r="M31" s="105">
        <f t="shared" si="5"/>
        <v>0.86618098159509205</v>
      </c>
      <c r="N31" s="105">
        <f t="shared" si="5"/>
        <v>0.86584187125459111</v>
      </c>
      <c r="O31" s="105">
        <f t="shared" si="5"/>
        <v>0.8660644147682639</v>
      </c>
      <c r="P31" s="105">
        <f t="shared" si="5"/>
        <v>0.87312387432459471</v>
      </c>
      <c r="Q31" s="105">
        <f t="shared" si="5"/>
        <v>0.89022869022869022</v>
      </c>
      <c r="R31" s="105">
        <f t="shared" si="5"/>
        <v>0.90126365388734209</v>
      </c>
      <c r="S31" s="105">
        <f t="shared" si="5"/>
        <v>0.90929057764111576</v>
      </c>
      <c r="T31" s="105">
        <f t="shared" si="5"/>
        <v>0.91723049165539017</v>
      </c>
      <c r="U31" s="105">
        <f t="shared" si="5"/>
        <v>0.91257947320617616</v>
      </c>
      <c r="V31" s="105">
        <f t="shared" si="5"/>
        <v>0.90500000000000003</v>
      </c>
      <c r="W31" s="105">
        <f t="shared" si="5"/>
        <v>0.90337388111085615</v>
      </c>
      <c r="X31" s="105">
        <f t="shared" si="5"/>
        <v>0.89892522295906696</v>
      </c>
      <c r="Y31" s="105">
        <f>Y9/Y8</f>
        <v>0.87917222963951935</v>
      </c>
    </row>
    <row r="32" spans="1:26" s="35" customFormat="1" ht="18" customHeight="1">
      <c r="A32" s="28" t="s">
        <v>55</v>
      </c>
      <c r="B32" s="105">
        <f>B10/B8</f>
        <v>4.395184406650105E-3</v>
      </c>
      <c r="C32" s="105">
        <f t="shared" ref="B32:X32" si="6">C10/C8</f>
        <v>6.5561126108754338E-3</v>
      </c>
      <c r="D32" s="105">
        <f t="shared" si="6"/>
        <v>1.5625E-2</v>
      </c>
      <c r="E32" s="105">
        <f t="shared" si="6"/>
        <v>3.5060681949528029E-2</v>
      </c>
      <c r="F32" s="105">
        <f t="shared" si="6"/>
        <v>5.3387691710347504E-2</v>
      </c>
      <c r="G32" s="105">
        <f t="shared" si="6"/>
        <v>6.3157894736842107E-2</v>
      </c>
      <c r="H32" s="105">
        <f t="shared" si="6"/>
        <v>8.156165442597603E-2</v>
      </c>
      <c r="I32" s="105">
        <f t="shared" si="6"/>
        <v>9.2435353145503663E-2</v>
      </c>
      <c r="J32" s="105">
        <f t="shared" si="6"/>
        <v>0.10965412390725959</v>
      </c>
      <c r="K32" s="105">
        <f t="shared" si="6"/>
        <v>0.12058488416255222</v>
      </c>
      <c r="L32" s="105">
        <f t="shared" si="6"/>
        <v>0.12526457571675967</v>
      </c>
      <c r="M32" s="105">
        <f t="shared" si="6"/>
        <v>0.13381901840490798</v>
      </c>
      <c r="N32" s="105">
        <f t="shared" si="6"/>
        <v>0.13415812874540886</v>
      </c>
      <c r="O32" s="105">
        <f t="shared" si="6"/>
        <v>0.13393558523173604</v>
      </c>
      <c r="P32" s="105">
        <f t="shared" si="6"/>
        <v>0.12687612567540524</v>
      </c>
      <c r="Q32" s="105">
        <f t="shared" si="6"/>
        <v>0.10977130977130978</v>
      </c>
      <c r="R32" s="105">
        <f t="shared" si="6"/>
        <v>9.8736346112657955E-2</v>
      </c>
      <c r="S32" s="105">
        <f t="shared" si="6"/>
        <v>9.0709422358884254E-2</v>
      </c>
      <c r="T32" s="105">
        <f t="shared" si="6"/>
        <v>8.2769508344609832E-2</v>
      </c>
      <c r="U32" s="105">
        <f t="shared" si="6"/>
        <v>8.7420526793823797E-2</v>
      </c>
      <c r="V32" s="105">
        <f t="shared" si="6"/>
        <v>9.5000000000000001E-2</v>
      </c>
      <c r="W32" s="105">
        <f t="shared" si="6"/>
        <v>9.6626118889143908E-2</v>
      </c>
      <c r="X32" s="105">
        <f t="shared" si="6"/>
        <v>0.101074777040933</v>
      </c>
      <c r="Y32" s="105">
        <f>Y10/Y8</f>
        <v>0.12082777036048065</v>
      </c>
    </row>
    <row r="33" spans="1:25" s="35" customFormat="1" ht="18" customHeight="1">
      <c r="A33" s="30" t="s">
        <v>38</v>
      </c>
      <c r="B33" s="41">
        <f>B31+B32</f>
        <v>1</v>
      </c>
      <c r="C33" s="41">
        <f t="shared" ref="B33:X33" si="7">C31+C32</f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Y31+Y32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6">
        <v>1999</v>
      </c>
      <c r="C37" s="106">
        <v>2000</v>
      </c>
      <c r="D37" s="106">
        <v>2001</v>
      </c>
      <c r="E37" s="106">
        <v>2002</v>
      </c>
      <c r="F37" s="106">
        <v>2003</v>
      </c>
      <c r="G37" s="106">
        <v>2004</v>
      </c>
      <c r="H37" s="106">
        <v>2005</v>
      </c>
      <c r="I37" s="106">
        <v>2006</v>
      </c>
      <c r="J37" s="106">
        <v>2007</v>
      </c>
      <c r="K37" s="106">
        <v>2008</v>
      </c>
      <c r="L37" s="106">
        <v>2009</v>
      </c>
      <c r="M37" s="106">
        <v>2010</v>
      </c>
      <c r="N37" s="106">
        <v>2011</v>
      </c>
      <c r="O37" s="106">
        <v>2012</v>
      </c>
      <c r="P37" s="106">
        <v>2013</v>
      </c>
      <c r="Q37" s="106">
        <v>2014</v>
      </c>
      <c r="R37" s="106">
        <v>2015</v>
      </c>
      <c r="S37" s="106">
        <v>2016</v>
      </c>
      <c r="T37" s="106">
        <v>2017</v>
      </c>
      <c r="U37" s="106">
        <v>2018</v>
      </c>
      <c r="V37" s="106">
        <v>2019</v>
      </c>
      <c r="W37" s="106">
        <v>2020</v>
      </c>
      <c r="X37" s="106">
        <v>2021</v>
      </c>
      <c r="Y37" s="106">
        <v>2022</v>
      </c>
    </row>
    <row r="38" spans="1:25" s="35" customFormat="1" ht="18" customHeight="1">
      <c r="A38" s="36" t="s">
        <v>54</v>
      </c>
      <c r="B38" s="105">
        <f t="shared" ref="B38:X38" si="8">B15/B14</f>
        <v>0.99531066822977721</v>
      </c>
      <c r="C38" s="105">
        <f t="shared" si="8"/>
        <v>0.99292730844793708</v>
      </c>
      <c r="D38" s="105">
        <f t="shared" si="8"/>
        <v>0.98393416927899691</v>
      </c>
      <c r="E38" s="105">
        <f t="shared" si="8"/>
        <v>0.96054687500000002</v>
      </c>
      <c r="F38" s="105">
        <f t="shared" si="8"/>
        <v>0.93894324853228961</v>
      </c>
      <c r="G38" s="105">
        <f t="shared" si="8"/>
        <v>0.92492138364779874</v>
      </c>
      <c r="H38" s="105">
        <f t="shared" si="8"/>
        <v>0.9051857585139319</v>
      </c>
      <c r="I38" s="105">
        <f t="shared" si="8"/>
        <v>0.89516441005802705</v>
      </c>
      <c r="J38" s="105">
        <f t="shared" si="8"/>
        <v>0.8761363636363636</v>
      </c>
      <c r="K38" s="105">
        <f t="shared" si="8"/>
        <v>0.86293653773939172</v>
      </c>
      <c r="L38" s="105">
        <f t="shared" si="8"/>
        <v>0.86090943828811617</v>
      </c>
      <c r="M38" s="105">
        <f t="shared" si="8"/>
        <v>0.85398398780022877</v>
      </c>
      <c r="N38" s="105">
        <f t="shared" si="8"/>
        <v>0.85555555555555551</v>
      </c>
      <c r="O38" s="105">
        <f t="shared" si="8"/>
        <v>0.85835913312693501</v>
      </c>
      <c r="P38" s="105">
        <f t="shared" si="8"/>
        <v>0.86637589214908806</v>
      </c>
      <c r="Q38" s="105">
        <f t="shared" si="8"/>
        <v>0.88861180382377392</v>
      </c>
      <c r="R38" s="105">
        <f t="shared" si="8"/>
        <v>0.89730423620025679</v>
      </c>
      <c r="S38" s="105">
        <f t="shared" si="8"/>
        <v>0.90642763445561869</v>
      </c>
      <c r="T38" s="105">
        <f t="shared" si="8"/>
        <v>0.92014356213548676</v>
      </c>
      <c r="U38" s="105">
        <f t="shared" si="8"/>
        <v>0.91500904159132013</v>
      </c>
      <c r="V38" s="105">
        <f t="shared" si="8"/>
        <v>0.9067987393066187</v>
      </c>
      <c r="W38" s="105">
        <f t="shared" si="8"/>
        <v>0.90523917995444192</v>
      </c>
      <c r="X38" s="105">
        <f t="shared" si="8"/>
        <v>0.90113895216400908</v>
      </c>
      <c r="Y38" s="105">
        <f>Y15/Y14</f>
        <v>0.88548601864181087</v>
      </c>
    </row>
    <row r="39" spans="1:25" s="35" customFormat="1" ht="18" customHeight="1">
      <c r="A39" s="28" t="s">
        <v>55</v>
      </c>
      <c r="B39" s="105">
        <f t="shared" ref="B39:X39" si="9">B16/B14</f>
        <v>4.6893317702227429E-3</v>
      </c>
      <c r="C39" s="105">
        <f t="shared" si="9"/>
        <v>7.0726915520628684E-3</v>
      </c>
      <c r="D39" s="105">
        <f t="shared" si="9"/>
        <v>1.6065830721003135E-2</v>
      </c>
      <c r="E39" s="105">
        <f t="shared" si="9"/>
        <v>3.9453124999999999E-2</v>
      </c>
      <c r="F39" s="105">
        <f t="shared" si="9"/>
        <v>6.105675146771037E-2</v>
      </c>
      <c r="G39" s="105">
        <f t="shared" si="9"/>
        <v>7.5078616352201255E-2</v>
      </c>
      <c r="H39" s="105">
        <f t="shared" si="9"/>
        <v>9.481424148606811E-2</v>
      </c>
      <c r="I39" s="105">
        <f t="shared" si="9"/>
        <v>0.10483558994197292</v>
      </c>
      <c r="J39" s="105">
        <f t="shared" si="9"/>
        <v>0.12386363636363637</v>
      </c>
      <c r="K39" s="105">
        <f t="shared" si="9"/>
        <v>0.13706346226060834</v>
      </c>
      <c r="L39" s="105">
        <f t="shared" si="9"/>
        <v>0.13909056171188383</v>
      </c>
      <c r="M39" s="105">
        <f t="shared" si="9"/>
        <v>0.14601601219977126</v>
      </c>
      <c r="N39" s="105">
        <f t="shared" si="9"/>
        <v>0.14444444444444443</v>
      </c>
      <c r="O39" s="105">
        <f t="shared" si="9"/>
        <v>0.14164086687306501</v>
      </c>
      <c r="P39" s="105">
        <f t="shared" si="9"/>
        <v>0.13362410785091197</v>
      </c>
      <c r="Q39" s="105">
        <f t="shared" si="9"/>
        <v>0.1113881961762261</v>
      </c>
      <c r="R39" s="105">
        <f t="shared" si="9"/>
        <v>0.10269576379974327</v>
      </c>
      <c r="S39" s="105">
        <f t="shared" si="9"/>
        <v>9.3572365544381281E-2</v>
      </c>
      <c r="T39" s="105">
        <f t="shared" si="9"/>
        <v>7.9856437864513241E-2</v>
      </c>
      <c r="U39" s="105">
        <f t="shared" si="9"/>
        <v>8.4990958408679929E-2</v>
      </c>
      <c r="V39" s="105">
        <f t="shared" si="9"/>
        <v>9.320126069338136E-2</v>
      </c>
      <c r="W39" s="105">
        <f t="shared" si="9"/>
        <v>9.4760820045558081E-2</v>
      </c>
      <c r="X39" s="105">
        <f t="shared" si="9"/>
        <v>9.8861047835990895E-2</v>
      </c>
      <c r="Y39" s="105">
        <f>Y16/Y14</f>
        <v>0.11451398135818908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107" t="s">
        <v>49</v>
      </c>
      <c r="B44" s="106">
        <v>1999</v>
      </c>
      <c r="C44" s="106">
        <v>2000</v>
      </c>
      <c r="D44" s="106">
        <v>2001</v>
      </c>
      <c r="E44" s="106">
        <v>2002</v>
      </c>
      <c r="F44" s="106">
        <v>2003</v>
      </c>
      <c r="G44" s="106">
        <v>2004</v>
      </c>
      <c r="H44" s="106">
        <v>2005</v>
      </c>
      <c r="I44" s="106">
        <v>2006</v>
      </c>
      <c r="J44" s="106">
        <v>2007</v>
      </c>
      <c r="K44" s="106">
        <v>2008</v>
      </c>
      <c r="L44" s="106">
        <v>2009</v>
      </c>
      <c r="M44" s="106">
        <v>2010</v>
      </c>
      <c r="N44" s="106">
        <v>2011</v>
      </c>
      <c r="O44" s="106">
        <v>2012</v>
      </c>
      <c r="P44" s="106">
        <v>2013</v>
      </c>
      <c r="Q44" s="106">
        <v>2014</v>
      </c>
      <c r="R44" s="106">
        <v>2015</v>
      </c>
      <c r="S44" s="106">
        <v>2016</v>
      </c>
      <c r="T44" s="106">
        <v>2017</v>
      </c>
      <c r="U44" s="106">
        <v>2018</v>
      </c>
      <c r="V44" s="106">
        <v>2019</v>
      </c>
      <c r="W44" s="106">
        <v>2020</v>
      </c>
      <c r="X44" s="106">
        <v>2021</v>
      </c>
      <c r="Y44" s="106">
        <v>2022</v>
      </c>
    </row>
    <row r="45" spans="1:25" s="35" customFormat="1" ht="18" customHeight="1">
      <c r="A45" s="36" t="s">
        <v>54</v>
      </c>
      <c r="B45" s="105">
        <f t="shared" ref="B45:X45" si="11">B22/B21</f>
        <v>0.9958863126402393</v>
      </c>
      <c r="C45" s="105">
        <f t="shared" si="11"/>
        <v>0.9939416887542597</v>
      </c>
      <c r="D45" s="105">
        <f t="shared" si="11"/>
        <v>0.98480243161094227</v>
      </c>
      <c r="E45" s="105">
        <f t="shared" si="11"/>
        <v>0.96921322690992018</v>
      </c>
      <c r="F45" s="105">
        <f t="shared" si="11"/>
        <v>0.95416024653312792</v>
      </c>
      <c r="G45" s="105">
        <f t="shared" si="11"/>
        <v>0.948569218870843</v>
      </c>
      <c r="H45" s="105">
        <f t="shared" si="11"/>
        <v>0.93166023166023171</v>
      </c>
      <c r="I45" s="105">
        <f t="shared" si="11"/>
        <v>0.91990758567577979</v>
      </c>
      <c r="J45" s="105">
        <f t="shared" si="11"/>
        <v>0.90465293668954994</v>
      </c>
      <c r="K45" s="105">
        <f t="shared" si="11"/>
        <v>0.89627353054168268</v>
      </c>
      <c r="L45" s="105">
        <f t="shared" si="11"/>
        <v>0.88875968992248067</v>
      </c>
      <c r="M45" s="105">
        <f t="shared" si="11"/>
        <v>0.87851908985730809</v>
      </c>
      <c r="N45" s="105">
        <f t="shared" si="11"/>
        <v>0.87631681623097935</v>
      </c>
      <c r="O45" s="105">
        <f t="shared" si="11"/>
        <v>0.87400318979266345</v>
      </c>
      <c r="P45" s="105">
        <f t="shared" si="11"/>
        <v>0.88</v>
      </c>
      <c r="Q45" s="105">
        <f t="shared" si="11"/>
        <v>0.89184692179700498</v>
      </c>
      <c r="R45" s="105">
        <f t="shared" si="11"/>
        <v>0.90523156089193824</v>
      </c>
      <c r="S45" s="105">
        <f t="shared" si="11"/>
        <v>0.91218005295675197</v>
      </c>
      <c r="T45" s="105">
        <f t="shared" si="11"/>
        <v>0.91428571428571426</v>
      </c>
      <c r="U45" s="105">
        <f t="shared" si="11"/>
        <v>0.91012773722627738</v>
      </c>
      <c r="V45" s="105">
        <f t="shared" si="11"/>
        <v>0.90316659017898115</v>
      </c>
      <c r="W45" s="105">
        <f t="shared" si="11"/>
        <v>0.90148011100832559</v>
      </c>
      <c r="X45" s="105">
        <f t="shared" si="11"/>
        <v>0.89669421487603307</v>
      </c>
      <c r="Y45" s="105">
        <f>Y22/Y21</f>
        <v>0.87282463186077641</v>
      </c>
    </row>
    <row r="46" spans="1:25" s="35" customFormat="1" ht="18" customHeight="1">
      <c r="A46" s="28" t="s">
        <v>55</v>
      </c>
      <c r="B46" s="105">
        <f t="shared" ref="B46:X46" si="12">B23/B21</f>
        <v>4.1136873597606583E-3</v>
      </c>
      <c r="C46" s="105">
        <f t="shared" si="12"/>
        <v>6.0583112457402496E-3</v>
      </c>
      <c r="D46" s="105">
        <f t="shared" si="12"/>
        <v>1.5197568389057751E-2</v>
      </c>
      <c r="E46" s="105">
        <f t="shared" si="12"/>
        <v>3.0786773090079819E-2</v>
      </c>
      <c r="F46" s="105">
        <f t="shared" si="12"/>
        <v>4.5839753466872114E-2</v>
      </c>
      <c r="G46" s="105">
        <f t="shared" si="12"/>
        <v>5.1430781129156999E-2</v>
      </c>
      <c r="H46" s="105">
        <f t="shared" si="12"/>
        <v>6.8339768339768334E-2</v>
      </c>
      <c r="I46" s="105">
        <f t="shared" si="12"/>
        <v>8.0092414324220249E-2</v>
      </c>
      <c r="J46" s="105">
        <f t="shared" si="12"/>
        <v>9.5347063310450036E-2</v>
      </c>
      <c r="K46" s="105">
        <f t="shared" si="12"/>
        <v>0.10372646945831733</v>
      </c>
      <c r="L46" s="105">
        <f t="shared" si="12"/>
        <v>0.11124031007751937</v>
      </c>
      <c r="M46" s="105">
        <f t="shared" si="12"/>
        <v>0.12148091014269186</v>
      </c>
      <c r="N46" s="105">
        <f t="shared" si="12"/>
        <v>0.12368318376902068</v>
      </c>
      <c r="O46" s="105">
        <f t="shared" si="12"/>
        <v>0.12599681020733652</v>
      </c>
      <c r="P46" s="105">
        <f t="shared" si="12"/>
        <v>0.12</v>
      </c>
      <c r="Q46" s="105">
        <f t="shared" si="12"/>
        <v>0.10815307820299501</v>
      </c>
      <c r="R46" s="105">
        <f t="shared" si="12"/>
        <v>9.476843910806175E-2</v>
      </c>
      <c r="S46" s="105">
        <f t="shared" si="12"/>
        <v>8.7819947043248012E-2</v>
      </c>
      <c r="T46" s="105">
        <f t="shared" si="12"/>
        <v>8.5714285714285715E-2</v>
      </c>
      <c r="U46" s="105">
        <f t="shared" si="12"/>
        <v>8.9872262773722622E-2</v>
      </c>
      <c r="V46" s="105">
        <f t="shared" si="12"/>
        <v>9.6833409821018818E-2</v>
      </c>
      <c r="W46" s="105">
        <f t="shared" si="12"/>
        <v>9.8519888991674381E-2</v>
      </c>
      <c r="X46" s="105">
        <f t="shared" si="12"/>
        <v>0.10330578512396695</v>
      </c>
      <c r="Y46" s="105">
        <f>Y23/Y21</f>
        <v>0.12717536813922356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57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X55" si="14">B10</f>
        <v>23</v>
      </c>
      <c r="C55" s="42">
        <f t="shared" si="14"/>
        <v>34</v>
      </c>
      <c r="D55" s="42">
        <f t="shared" si="14"/>
        <v>81</v>
      </c>
      <c r="E55" s="42">
        <f t="shared" si="14"/>
        <v>182</v>
      </c>
      <c r="F55" s="42">
        <f t="shared" si="14"/>
        <v>275</v>
      </c>
      <c r="G55" s="42">
        <f t="shared" si="14"/>
        <v>324</v>
      </c>
      <c r="H55" s="42">
        <f t="shared" si="14"/>
        <v>422</v>
      </c>
      <c r="I55" s="42">
        <f t="shared" si="14"/>
        <v>479</v>
      </c>
      <c r="J55" s="42">
        <f t="shared" si="14"/>
        <v>577</v>
      </c>
      <c r="K55" s="42">
        <f t="shared" si="14"/>
        <v>635</v>
      </c>
      <c r="L55" s="42">
        <f t="shared" si="14"/>
        <v>651</v>
      </c>
      <c r="M55" s="42">
        <f t="shared" si="14"/>
        <v>698</v>
      </c>
      <c r="N55" s="42">
        <f t="shared" si="14"/>
        <v>694</v>
      </c>
      <c r="O55" s="42">
        <f t="shared" si="14"/>
        <v>682</v>
      </c>
      <c r="P55" s="42">
        <f t="shared" si="14"/>
        <v>634</v>
      </c>
      <c r="Q55" s="42">
        <f t="shared" si="14"/>
        <v>528</v>
      </c>
      <c r="R55" s="42">
        <f t="shared" si="14"/>
        <v>461</v>
      </c>
      <c r="S55" s="42">
        <f t="shared" si="14"/>
        <v>413</v>
      </c>
      <c r="T55" s="42">
        <f t="shared" si="14"/>
        <v>367</v>
      </c>
      <c r="U55" s="42">
        <f t="shared" si="14"/>
        <v>385</v>
      </c>
      <c r="V55" s="42">
        <f t="shared" si="14"/>
        <v>418</v>
      </c>
      <c r="W55" s="42">
        <f t="shared" si="14"/>
        <v>421</v>
      </c>
      <c r="X55" s="42">
        <f t="shared" si="14"/>
        <v>442</v>
      </c>
      <c r="Y55" s="42">
        <f>Y10</f>
        <v>543</v>
      </c>
    </row>
    <row r="56" spans="1:25" s="9" customFormat="1" ht="18" customHeight="1">
      <c r="A56" s="81" t="s">
        <v>58</v>
      </c>
      <c r="B56" s="38">
        <f t="shared" ref="B56:X56" si="15">B16</f>
        <v>12</v>
      </c>
      <c r="C56" s="38">
        <f t="shared" si="15"/>
        <v>18</v>
      </c>
      <c r="D56" s="38">
        <f t="shared" si="15"/>
        <v>41</v>
      </c>
      <c r="E56" s="38">
        <f t="shared" si="15"/>
        <v>101</v>
      </c>
      <c r="F56" s="38">
        <f t="shared" si="15"/>
        <v>156</v>
      </c>
      <c r="G56" s="38">
        <f t="shared" si="15"/>
        <v>191</v>
      </c>
      <c r="H56" s="38">
        <f t="shared" si="15"/>
        <v>245</v>
      </c>
      <c r="I56" s="38">
        <f t="shared" si="15"/>
        <v>271</v>
      </c>
      <c r="J56" s="38">
        <f t="shared" si="15"/>
        <v>327</v>
      </c>
      <c r="K56" s="38">
        <f t="shared" si="15"/>
        <v>365</v>
      </c>
      <c r="L56" s="38">
        <f t="shared" si="15"/>
        <v>364</v>
      </c>
      <c r="M56" s="38">
        <f t="shared" si="15"/>
        <v>383</v>
      </c>
      <c r="N56" s="38">
        <f t="shared" si="15"/>
        <v>377</v>
      </c>
      <c r="O56" s="38">
        <f t="shared" si="15"/>
        <v>366</v>
      </c>
      <c r="P56" s="38">
        <f t="shared" si="15"/>
        <v>337</v>
      </c>
      <c r="Q56" s="38">
        <f t="shared" si="15"/>
        <v>268</v>
      </c>
      <c r="R56" s="38">
        <f t="shared" si="15"/>
        <v>240</v>
      </c>
      <c r="S56" s="38">
        <f t="shared" si="15"/>
        <v>214</v>
      </c>
      <c r="T56" s="38">
        <f t="shared" si="15"/>
        <v>178</v>
      </c>
      <c r="U56" s="38">
        <f t="shared" si="15"/>
        <v>188</v>
      </c>
      <c r="V56" s="38">
        <f t="shared" si="15"/>
        <v>207</v>
      </c>
      <c r="W56" s="38">
        <f t="shared" si="15"/>
        <v>208</v>
      </c>
      <c r="X56" s="38">
        <f t="shared" si="15"/>
        <v>217</v>
      </c>
      <c r="Y56" s="38">
        <f>Y16</f>
        <v>258</v>
      </c>
    </row>
    <row r="57" spans="1:25" s="9" customFormat="1" ht="18" customHeight="1">
      <c r="A57" s="82" t="s">
        <v>59</v>
      </c>
      <c r="B57" s="39">
        <f t="shared" ref="B57:X57" si="16">B23</f>
        <v>11</v>
      </c>
      <c r="C57" s="39">
        <f t="shared" si="16"/>
        <v>16</v>
      </c>
      <c r="D57" s="39">
        <f t="shared" si="16"/>
        <v>40</v>
      </c>
      <c r="E57" s="39">
        <f t="shared" si="16"/>
        <v>81</v>
      </c>
      <c r="F57" s="39">
        <f t="shared" si="16"/>
        <v>119</v>
      </c>
      <c r="G57" s="39">
        <f t="shared" si="16"/>
        <v>133</v>
      </c>
      <c r="H57" s="39">
        <f t="shared" si="16"/>
        <v>177</v>
      </c>
      <c r="I57" s="39">
        <f t="shared" si="16"/>
        <v>208</v>
      </c>
      <c r="J57" s="39">
        <f t="shared" si="16"/>
        <v>250</v>
      </c>
      <c r="K57" s="39">
        <f t="shared" si="16"/>
        <v>270</v>
      </c>
      <c r="L57" s="39">
        <f t="shared" si="16"/>
        <v>287</v>
      </c>
      <c r="M57" s="39">
        <f t="shared" si="16"/>
        <v>315</v>
      </c>
      <c r="N57" s="39">
        <f t="shared" si="16"/>
        <v>317</v>
      </c>
      <c r="O57" s="39">
        <f t="shared" si="16"/>
        <v>316</v>
      </c>
      <c r="P57" s="39">
        <f t="shared" si="16"/>
        <v>297</v>
      </c>
      <c r="Q57" s="39">
        <f t="shared" si="16"/>
        <v>260</v>
      </c>
      <c r="R57" s="39">
        <f t="shared" si="16"/>
        <v>221</v>
      </c>
      <c r="S57" s="39">
        <f t="shared" si="16"/>
        <v>199</v>
      </c>
      <c r="T57" s="39">
        <f t="shared" si="16"/>
        <v>189</v>
      </c>
      <c r="U57" s="39">
        <f t="shared" si="16"/>
        <v>197</v>
      </c>
      <c r="V57" s="39">
        <f t="shared" si="16"/>
        <v>211</v>
      </c>
      <c r="W57" s="39">
        <f t="shared" si="16"/>
        <v>213</v>
      </c>
      <c r="X57" s="39">
        <f t="shared" si="16"/>
        <v>225</v>
      </c>
      <c r="Y57" s="39">
        <f>Y23</f>
        <v>285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06">
        <v>1999</v>
      </c>
      <c r="C61" s="106">
        <v>2000</v>
      </c>
      <c r="D61" s="106">
        <v>2001</v>
      </c>
      <c r="E61" s="106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106">
        <v>2022</v>
      </c>
    </row>
    <row r="62" spans="1:25" s="9" customFormat="1" ht="18" customHeight="1">
      <c r="A62" s="84" t="s">
        <v>58</v>
      </c>
      <c r="B62" s="7">
        <f t="shared" ref="B62:X62" si="17">B56/B55</f>
        <v>0.52173913043478259</v>
      </c>
      <c r="C62" s="7">
        <f t="shared" si="17"/>
        <v>0.52941176470588236</v>
      </c>
      <c r="D62" s="7">
        <f t="shared" si="17"/>
        <v>0.50617283950617287</v>
      </c>
      <c r="E62" s="7">
        <f t="shared" si="17"/>
        <v>0.55494505494505497</v>
      </c>
      <c r="F62" s="7">
        <f t="shared" si="17"/>
        <v>0.56727272727272726</v>
      </c>
      <c r="G62" s="7">
        <f t="shared" si="17"/>
        <v>0.58950617283950613</v>
      </c>
      <c r="H62" s="7">
        <f t="shared" si="17"/>
        <v>0.58056872037914697</v>
      </c>
      <c r="I62" s="7">
        <f t="shared" si="17"/>
        <v>0.56576200417536537</v>
      </c>
      <c r="J62" s="7">
        <f t="shared" si="17"/>
        <v>0.56672443674176776</v>
      </c>
      <c r="K62" s="7">
        <f t="shared" si="17"/>
        <v>0.57480314960629919</v>
      </c>
      <c r="L62" s="7">
        <f t="shared" si="17"/>
        <v>0.55913978494623651</v>
      </c>
      <c r="M62" s="7">
        <f t="shared" si="17"/>
        <v>0.54871060171919772</v>
      </c>
      <c r="N62" s="7">
        <f t="shared" si="17"/>
        <v>0.54322766570605185</v>
      </c>
      <c r="O62" s="7">
        <f t="shared" si="17"/>
        <v>0.53665689149560114</v>
      </c>
      <c r="P62" s="7">
        <f t="shared" si="17"/>
        <v>0.53154574132492116</v>
      </c>
      <c r="Q62" s="7">
        <f t="shared" si="17"/>
        <v>0.50757575757575757</v>
      </c>
      <c r="R62" s="7">
        <f t="shared" si="17"/>
        <v>0.52060737527114964</v>
      </c>
      <c r="S62" s="7">
        <f t="shared" si="17"/>
        <v>0.51815980629539948</v>
      </c>
      <c r="T62" s="7">
        <f t="shared" si="17"/>
        <v>0.48501362397820164</v>
      </c>
      <c r="U62" s="7">
        <f t="shared" si="17"/>
        <v>0.48831168831168831</v>
      </c>
      <c r="V62" s="7">
        <f t="shared" si="17"/>
        <v>0.49521531100478466</v>
      </c>
      <c r="W62" s="7">
        <f t="shared" si="17"/>
        <v>0.49406175771971494</v>
      </c>
      <c r="X62" s="7">
        <f t="shared" si="17"/>
        <v>0.49095022624434387</v>
      </c>
      <c r="Y62" s="7">
        <f t="shared" ref="X62:Y62" si="18">Y56/Y55</f>
        <v>0.47513812154696133</v>
      </c>
    </row>
    <row r="63" spans="1:25" s="9" customFormat="1" ht="18" customHeight="1">
      <c r="A63" s="85" t="s">
        <v>59</v>
      </c>
      <c r="B63" s="7">
        <f t="shared" ref="B63:X63" si="19">B57/B55</f>
        <v>0.47826086956521741</v>
      </c>
      <c r="C63" s="7">
        <f t="shared" si="19"/>
        <v>0.47058823529411764</v>
      </c>
      <c r="D63" s="7">
        <f t="shared" si="19"/>
        <v>0.49382716049382713</v>
      </c>
      <c r="E63" s="7">
        <f t="shared" si="19"/>
        <v>0.44505494505494503</v>
      </c>
      <c r="F63" s="7">
        <f t="shared" si="19"/>
        <v>0.43272727272727274</v>
      </c>
      <c r="G63" s="7">
        <f t="shared" si="19"/>
        <v>0.41049382716049382</v>
      </c>
      <c r="H63" s="7">
        <f t="shared" si="19"/>
        <v>0.41943127962085308</v>
      </c>
      <c r="I63" s="7">
        <f t="shared" si="19"/>
        <v>0.43423799582463468</v>
      </c>
      <c r="J63" s="7">
        <f t="shared" si="19"/>
        <v>0.43327556325823224</v>
      </c>
      <c r="K63" s="7">
        <f t="shared" si="19"/>
        <v>0.42519685039370081</v>
      </c>
      <c r="L63" s="7">
        <f t="shared" si="19"/>
        <v>0.44086021505376344</v>
      </c>
      <c r="M63" s="7">
        <f t="shared" si="19"/>
        <v>0.45128939828080228</v>
      </c>
      <c r="N63" s="7">
        <f t="shared" si="19"/>
        <v>0.45677233429394815</v>
      </c>
      <c r="O63" s="7">
        <f t="shared" si="19"/>
        <v>0.4633431085043988</v>
      </c>
      <c r="P63" s="7">
        <f t="shared" si="19"/>
        <v>0.46845425867507884</v>
      </c>
      <c r="Q63" s="7">
        <f t="shared" si="19"/>
        <v>0.49242424242424243</v>
      </c>
      <c r="R63" s="7">
        <f t="shared" si="19"/>
        <v>0.4793926247288503</v>
      </c>
      <c r="S63" s="7">
        <f t="shared" si="19"/>
        <v>0.48184019370460046</v>
      </c>
      <c r="T63" s="7">
        <f t="shared" si="19"/>
        <v>0.51498637602179842</v>
      </c>
      <c r="U63" s="7">
        <f t="shared" si="19"/>
        <v>0.51168831168831164</v>
      </c>
      <c r="V63" s="7">
        <f t="shared" si="19"/>
        <v>0.50478468899521534</v>
      </c>
      <c r="W63" s="7">
        <f t="shared" si="19"/>
        <v>0.50593824228028506</v>
      </c>
      <c r="X63" s="7">
        <f t="shared" si="19"/>
        <v>0.50904977375565608</v>
      </c>
      <c r="Y63" s="7">
        <f t="shared" ref="X63:Y63" si="20">Y57/Y55</f>
        <v>0.52486187845303867</v>
      </c>
    </row>
    <row r="64" spans="1:25" s="9" customFormat="1" ht="18" customHeight="1">
      <c r="A64" s="86" t="s">
        <v>38</v>
      </c>
      <c r="B64" s="41">
        <f t="shared" ref="B64:X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si="21"/>
        <v>1</v>
      </c>
      <c r="Y64" s="41">
        <f t="shared" ref="X64:Y64" si="22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 t="shared" ref="B8:X8" si="0">B9+B10</f>
        <v>5186</v>
      </c>
      <c r="C8" s="40">
        <f t="shared" si="0"/>
        <v>5184</v>
      </c>
      <c r="D8" s="40">
        <f t="shared" si="0"/>
        <v>5191</v>
      </c>
      <c r="E8" s="40">
        <f t="shared" si="0"/>
        <v>5151</v>
      </c>
      <c r="F8" s="40">
        <f t="shared" si="0"/>
        <v>5130</v>
      </c>
      <c r="G8" s="40">
        <f t="shared" si="0"/>
        <v>5174</v>
      </c>
      <c r="H8" s="40">
        <f t="shared" si="0"/>
        <v>5182</v>
      </c>
      <c r="I8" s="40">
        <f t="shared" si="0"/>
        <v>5262</v>
      </c>
      <c r="J8" s="40">
        <f t="shared" si="0"/>
        <v>5266</v>
      </c>
      <c r="K8" s="40">
        <f t="shared" si="0"/>
        <v>5197</v>
      </c>
      <c r="L8" s="40">
        <f t="shared" si="0"/>
        <v>5216</v>
      </c>
      <c r="M8" s="40">
        <f t="shared" si="0"/>
        <v>5173</v>
      </c>
      <c r="N8" s="40">
        <f t="shared" si="0"/>
        <v>5092</v>
      </c>
      <c r="O8" s="40">
        <f t="shared" si="0"/>
        <v>4997</v>
      </c>
      <c r="P8" s="40">
        <f t="shared" si="0"/>
        <v>4810</v>
      </c>
      <c r="Q8" s="40">
        <f t="shared" si="0"/>
        <v>4669</v>
      </c>
      <c r="R8" s="40">
        <f t="shared" si="0"/>
        <v>4553</v>
      </c>
      <c r="S8" s="40">
        <f t="shared" si="0"/>
        <v>4434</v>
      </c>
      <c r="T8" s="40">
        <f t="shared" si="0"/>
        <v>4404</v>
      </c>
      <c r="U8" s="40">
        <f t="shared" si="0"/>
        <v>4400</v>
      </c>
      <c r="V8" s="40">
        <f t="shared" si="0"/>
        <v>4357</v>
      </c>
      <c r="W8" s="40">
        <f t="shared" si="0"/>
        <v>4373</v>
      </c>
      <c r="X8" s="40">
        <f t="shared" si="0"/>
        <v>4494</v>
      </c>
    </row>
    <row r="9" spans="1:24" ht="18" customHeight="1">
      <c r="A9" s="28" t="s">
        <v>61</v>
      </c>
      <c r="B9" s="29">
        <v>5165</v>
      </c>
      <c r="C9" s="29">
        <v>5121</v>
      </c>
      <c r="D9" s="29">
        <v>5041</v>
      </c>
      <c r="E9" s="29">
        <v>4911</v>
      </c>
      <c r="F9" s="29">
        <v>4839</v>
      </c>
      <c r="G9" s="29">
        <v>4773</v>
      </c>
      <c r="H9" s="29">
        <v>4723</v>
      </c>
      <c r="I9" s="29">
        <v>4693</v>
      </c>
      <c r="J9" s="29">
        <v>4630</v>
      </c>
      <c r="K9" s="29">
        <v>4545</v>
      </c>
      <c r="L9" s="29">
        <v>4508</v>
      </c>
      <c r="M9" s="29">
        <v>4466</v>
      </c>
      <c r="N9" s="29">
        <v>4394</v>
      </c>
      <c r="O9" s="29">
        <v>4342</v>
      </c>
      <c r="P9" s="29">
        <v>4262</v>
      </c>
      <c r="Q9" s="29">
        <v>4191</v>
      </c>
      <c r="R9" s="29">
        <v>4121</v>
      </c>
      <c r="S9" s="29">
        <v>4051</v>
      </c>
      <c r="T9" s="29">
        <v>4000</v>
      </c>
      <c r="U9" s="29">
        <v>3962</v>
      </c>
      <c r="V9" s="29">
        <v>3919</v>
      </c>
      <c r="W9" s="29">
        <v>3914</v>
      </c>
      <c r="X9" s="29">
        <v>3925</v>
      </c>
    </row>
    <row r="10" spans="1:24" ht="18" customHeight="1">
      <c r="A10" s="30" t="s">
        <v>62</v>
      </c>
      <c r="B10" s="31">
        <v>21</v>
      </c>
      <c r="C10" s="31">
        <v>63</v>
      </c>
      <c r="D10" s="31">
        <v>150</v>
      </c>
      <c r="E10" s="31">
        <v>240</v>
      </c>
      <c r="F10" s="31">
        <v>291</v>
      </c>
      <c r="G10" s="31">
        <v>401</v>
      </c>
      <c r="H10" s="31">
        <v>459</v>
      </c>
      <c r="I10" s="31">
        <v>569</v>
      </c>
      <c r="J10" s="31">
        <v>636</v>
      </c>
      <c r="K10" s="31">
        <v>652</v>
      </c>
      <c r="L10" s="31">
        <v>708</v>
      </c>
      <c r="M10" s="31">
        <v>707</v>
      </c>
      <c r="N10" s="31">
        <v>698</v>
      </c>
      <c r="O10" s="31">
        <v>655</v>
      </c>
      <c r="P10" s="31">
        <v>548</v>
      </c>
      <c r="Q10" s="31">
        <v>478</v>
      </c>
      <c r="R10" s="31">
        <v>432</v>
      </c>
      <c r="S10" s="31">
        <v>383</v>
      </c>
      <c r="T10" s="31">
        <v>404</v>
      </c>
      <c r="U10" s="31">
        <v>438</v>
      </c>
      <c r="V10" s="31">
        <v>438</v>
      </c>
      <c r="W10" s="31">
        <v>459</v>
      </c>
      <c r="X10" s="31">
        <v>569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 t="shared" ref="B15:X15" si="1">B16+B17</f>
        <v>2545</v>
      </c>
      <c r="C15" s="40">
        <f t="shared" si="1"/>
        <v>2552</v>
      </c>
      <c r="D15" s="40">
        <f t="shared" si="1"/>
        <v>2560</v>
      </c>
      <c r="E15" s="40">
        <f t="shared" si="1"/>
        <v>2555</v>
      </c>
      <c r="F15" s="40">
        <f t="shared" si="1"/>
        <v>2544</v>
      </c>
      <c r="G15" s="40">
        <f t="shared" si="1"/>
        <v>2584</v>
      </c>
      <c r="H15" s="40">
        <f t="shared" si="1"/>
        <v>2585</v>
      </c>
      <c r="I15" s="40">
        <f t="shared" si="1"/>
        <v>2640</v>
      </c>
      <c r="J15" s="40">
        <f t="shared" si="1"/>
        <v>2663</v>
      </c>
      <c r="K15" s="40">
        <f t="shared" si="1"/>
        <v>2617</v>
      </c>
      <c r="L15" s="40">
        <f t="shared" si="1"/>
        <v>2623</v>
      </c>
      <c r="M15" s="40">
        <f t="shared" si="1"/>
        <v>2610</v>
      </c>
      <c r="N15" s="40">
        <f t="shared" si="1"/>
        <v>2584</v>
      </c>
      <c r="O15" s="40">
        <f t="shared" si="1"/>
        <v>2522</v>
      </c>
      <c r="P15" s="40">
        <f t="shared" si="1"/>
        <v>2406</v>
      </c>
      <c r="Q15" s="40">
        <f t="shared" si="1"/>
        <v>2337</v>
      </c>
      <c r="R15" s="40">
        <f t="shared" si="1"/>
        <v>2287</v>
      </c>
      <c r="S15" s="40">
        <f t="shared" si="1"/>
        <v>2229</v>
      </c>
      <c r="T15" s="40">
        <f t="shared" si="1"/>
        <v>2212</v>
      </c>
      <c r="U15" s="40">
        <f t="shared" si="1"/>
        <v>2221</v>
      </c>
      <c r="V15" s="40">
        <f t="shared" si="1"/>
        <v>2195</v>
      </c>
      <c r="W15" s="40">
        <f t="shared" si="1"/>
        <v>2195</v>
      </c>
      <c r="X15" s="40">
        <f t="shared" si="1"/>
        <v>2253</v>
      </c>
    </row>
    <row r="16" spans="1:24" ht="18" customHeight="1">
      <c r="A16" s="28" t="s">
        <v>61</v>
      </c>
      <c r="B16" s="29">
        <v>2532</v>
      </c>
      <c r="C16" s="29">
        <v>2518</v>
      </c>
      <c r="D16" s="29">
        <v>2475</v>
      </c>
      <c r="E16" s="29">
        <v>2417</v>
      </c>
      <c r="F16" s="29">
        <v>2372</v>
      </c>
      <c r="G16" s="29">
        <v>2352</v>
      </c>
      <c r="H16" s="29">
        <v>2327</v>
      </c>
      <c r="I16" s="29">
        <v>2317</v>
      </c>
      <c r="J16" s="29">
        <v>2295</v>
      </c>
      <c r="K16" s="29">
        <v>2249</v>
      </c>
      <c r="L16" s="29">
        <v>2229</v>
      </c>
      <c r="M16" s="29">
        <v>2220</v>
      </c>
      <c r="N16" s="29">
        <v>2204</v>
      </c>
      <c r="O16" s="29">
        <v>2171</v>
      </c>
      <c r="P16" s="29">
        <v>2123</v>
      </c>
      <c r="Q16" s="29">
        <v>2086</v>
      </c>
      <c r="R16" s="29">
        <v>2061</v>
      </c>
      <c r="S16" s="29">
        <v>2040</v>
      </c>
      <c r="T16" s="29">
        <v>2014</v>
      </c>
      <c r="U16" s="29">
        <v>2007</v>
      </c>
      <c r="V16" s="29">
        <v>1973</v>
      </c>
      <c r="W16" s="29">
        <v>1961</v>
      </c>
      <c r="X16" s="29">
        <v>1973</v>
      </c>
    </row>
    <row r="17" spans="1:24" ht="18" customHeight="1">
      <c r="A17" s="30" t="s">
        <v>62</v>
      </c>
      <c r="B17" s="31">
        <v>13</v>
      </c>
      <c r="C17" s="31">
        <v>34</v>
      </c>
      <c r="D17" s="31">
        <v>85</v>
      </c>
      <c r="E17" s="31">
        <v>138</v>
      </c>
      <c r="F17" s="31">
        <v>172</v>
      </c>
      <c r="G17" s="31">
        <v>232</v>
      </c>
      <c r="H17" s="31">
        <v>258</v>
      </c>
      <c r="I17" s="31">
        <v>323</v>
      </c>
      <c r="J17" s="31">
        <v>368</v>
      </c>
      <c r="K17" s="31">
        <v>368</v>
      </c>
      <c r="L17" s="31">
        <v>394</v>
      </c>
      <c r="M17" s="31">
        <v>390</v>
      </c>
      <c r="N17" s="31">
        <v>380</v>
      </c>
      <c r="O17" s="31">
        <v>351</v>
      </c>
      <c r="P17" s="31">
        <v>283</v>
      </c>
      <c r="Q17" s="31">
        <v>251</v>
      </c>
      <c r="R17" s="31">
        <v>226</v>
      </c>
      <c r="S17" s="31">
        <v>189</v>
      </c>
      <c r="T17" s="31">
        <v>198</v>
      </c>
      <c r="U17" s="31">
        <v>214</v>
      </c>
      <c r="V17" s="31">
        <v>222</v>
      </c>
      <c r="W17" s="31">
        <v>234</v>
      </c>
      <c r="X17" s="31">
        <v>280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 t="shared" ref="B22:X22" si="2">B23+B24</f>
        <v>2641</v>
      </c>
      <c r="C22" s="40">
        <f t="shared" si="2"/>
        <v>2632</v>
      </c>
      <c r="D22" s="40">
        <f t="shared" si="2"/>
        <v>2631</v>
      </c>
      <c r="E22" s="40">
        <f t="shared" si="2"/>
        <v>2596</v>
      </c>
      <c r="F22" s="40">
        <f t="shared" si="2"/>
        <v>2586</v>
      </c>
      <c r="G22" s="40">
        <f t="shared" si="2"/>
        <v>2590</v>
      </c>
      <c r="H22" s="40">
        <f t="shared" si="2"/>
        <v>2597</v>
      </c>
      <c r="I22" s="40">
        <f t="shared" si="2"/>
        <v>2622</v>
      </c>
      <c r="J22" s="40">
        <f t="shared" si="2"/>
        <v>2603</v>
      </c>
      <c r="K22" s="40">
        <f t="shared" si="2"/>
        <v>2580</v>
      </c>
      <c r="L22" s="40">
        <f t="shared" si="2"/>
        <v>2593</v>
      </c>
      <c r="M22" s="40">
        <f t="shared" si="2"/>
        <v>2563</v>
      </c>
      <c r="N22" s="40">
        <f t="shared" si="2"/>
        <v>2508</v>
      </c>
      <c r="O22" s="40">
        <f t="shared" si="2"/>
        <v>2475</v>
      </c>
      <c r="P22" s="40">
        <f t="shared" si="2"/>
        <v>2404</v>
      </c>
      <c r="Q22" s="40">
        <f t="shared" si="2"/>
        <v>2332</v>
      </c>
      <c r="R22" s="40">
        <f t="shared" si="2"/>
        <v>2266</v>
      </c>
      <c r="S22" s="40">
        <f t="shared" si="2"/>
        <v>2205</v>
      </c>
      <c r="T22" s="40">
        <f t="shared" si="2"/>
        <v>2192</v>
      </c>
      <c r="U22" s="40">
        <f t="shared" si="2"/>
        <v>2179</v>
      </c>
      <c r="V22" s="40">
        <f t="shared" si="2"/>
        <v>2162</v>
      </c>
      <c r="W22" s="40">
        <f t="shared" si="2"/>
        <v>2178</v>
      </c>
      <c r="X22" s="40">
        <f t="shared" si="2"/>
        <v>2241</v>
      </c>
    </row>
    <row r="23" spans="1:24" ht="18" customHeight="1">
      <c r="A23" s="28" t="s">
        <v>61</v>
      </c>
      <c r="B23" s="29">
        <v>2633</v>
      </c>
      <c r="C23" s="29">
        <v>2603</v>
      </c>
      <c r="D23" s="29">
        <v>2566</v>
      </c>
      <c r="E23" s="29">
        <v>2494</v>
      </c>
      <c r="F23" s="29">
        <v>2467</v>
      </c>
      <c r="G23" s="29">
        <v>2421</v>
      </c>
      <c r="H23" s="29">
        <v>2396</v>
      </c>
      <c r="I23" s="29">
        <v>2376</v>
      </c>
      <c r="J23" s="29">
        <v>2335</v>
      </c>
      <c r="K23" s="29">
        <v>2296</v>
      </c>
      <c r="L23" s="29">
        <v>2279</v>
      </c>
      <c r="M23" s="29">
        <v>2246</v>
      </c>
      <c r="N23" s="29">
        <v>2190</v>
      </c>
      <c r="O23" s="29">
        <v>2171</v>
      </c>
      <c r="P23" s="29">
        <v>2139</v>
      </c>
      <c r="Q23" s="29">
        <v>2105</v>
      </c>
      <c r="R23" s="29">
        <v>2060</v>
      </c>
      <c r="S23" s="29">
        <v>2011</v>
      </c>
      <c r="T23" s="29">
        <v>1986</v>
      </c>
      <c r="U23" s="29">
        <v>1955</v>
      </c>
      <c r="V23" s="29">
        <v>1946</v>
      </c>
      <c r="W23" s="29">
        <v>1953</v>
      </c>
      <c r="X23" s="29">
        <v>1952</v>
      </c>
    </row>
    <row r="24" spans="1:24" ht="18" customHeight="1">
      <c r="A24" s="30" t="s">
        <v>62</v>
      </c>
      <c r="B24" s="31">
        <v>8</v>
      </c>
      <c r="C24" s="31">
        <v>29</v>
      </c>
      <c r="D24" s="31">
        <v>65</v>
      </c>
      <c r="E24" s="31">
        <v>102</v>
      </c>
      <c r="F24" s="31">
        <v>119</v>
      </c>
      <c r="G24" s="31">
        <v>169</v>
      </c>
      <c r="H24" s="31">
        <v>201</v>
      </c>
      <c r="I24" s="31">
        <v>246</v>
      </c>
      <c r="J24" s="31">
        <v>268</v>
      </c>
      <c r="K24" s="31">
        <v>284</v>
      </c>
      <c r="L24" s="31">
        <v>314</v>
      </c>
      <c r="M24" s="31">
        <v>317</v>
      </c>
      <c r="N24" s="31">
        <v>318</v>
      </c>
      <c r="O24" s="31">
        <v>304</v>
      </c>
      <c r="P24" s="31">
        <v>265</v>
      </c>
      <c r="Q24" s="31">
        <v>227</v>
      </c>
      <c r="R24" s="31">
        <v>206</v>
      </c>
      <c r="S24" s="31">
        <v>194</v>
      </c>
      <c r="T24" s="31">
        <v>206</v>
      </c>
      <c r="U24" s="31">
        <v>224</v>
      </c>
      <c r="V24" s="31">
        <v>216</v>
      </c>
      <c r="W24" s="31">
        <v>225</v>
      </c>
      <c r="X24" s="31">
        <v>289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78">
        <v>2000</v>
      </c>
      <c r="C31" s="78">
        <v>2001</v>
      </c>
      <c r="D31" s="78">
        <v>2002</v>
      </c>
      <c r="E31" s="78">
        <v>2003</v>
      </c>
      <c r="F31" s="78">
        <v>2004</v>
      </c>
      <c r="G31" s="78">
        <v>2005</v>
      </c>
      <c r="H31" s="78">
        <v>2006</v>
      </c>
      <c r="I31" s="78">
        <v>2007</v>
      </c>
      <c r="J31" s="78">
        <v>2008</v>
      </c>
      <c r="K31" s="78">
        <v>2009</v>
      </c>
      <c r="L31" s="78">
        <v>2010</v>
      </c>
      <c r="M31" s="78">
        <v>2011</v>
      </c>
      <c r="N31" s="78">
        <v>2012</v>
      </c>
      <c r="O31" s="78">
        <v>2013</v>
      </c>
      <c r="P31" s="78">
        <v>2014</v>
      </c>
      <c r="Q31" s="78">
        <v>2015</v>
      </c>
      <c r="R31" s="78">
        <v>2016</v>
      </c>
      <c r="S31" s="78">
        <v>2017</v>
      </c>
      <c r="T31" s="78">
        <v>2018</v>
      </c>
      <c r="U31" s="78">
        <v>2019</v>
      </c>
      <c r="V31" s="78">
        <v>2020</v>
      </c>
      <c r="W31" s="78">
        <v>2021</v>
      </c>
      <c r="X31" s="78">
        <v>2022</v>
      </c>
    </row>
    <row r="32" spans="1:24" ht="18" customHeight="1">
      <c r="A32" s="36" t="s">
        <v>61</v>
      </c>
      <c r="B32" s="105">
        <f t="shared" ref="B32:V32" si="3">B9/B8</f>
        <v>0.99595063632857694</v>
      </c>
      <c r="C32" s="105">
        <f t="shared" si="3"/>
        <v>0.98784722222222221</v>
      </c>
      <c r="D32" s="105">
        <f t="shared" si="3"/>
        <v>0.97110383355808128</v>
      </c>
      <c r="E32" s="105">
        <f t="shared" si="3"/>
        <v>0.95340710541642404</v>
      </c>
      <c r="F32" s="105">
        <f t="shared" si="3"/>
        <v>0.9432748538011696</v>
      </c>
      <c r="G32" s="105">
        <f t="shared" si="3"/>
        <v>0.92249710088906067</v>
      </c>
      <c r="H32" s="105">
        <f t="shared" si="3"/>
        <v>0.91142416055577002</v>
      </c>
      <c r="I32" s="105">
        <f t="shared" si="3"/>
        <v>0.89186621056632465</v>
      </c>
      <c r="J32" s="105">
        <f t="shared" si="3"/>
        <v>0.87922521838207368</v>
      </c>
      <c r="K32" s="105">
        <f t="shared" si="3"/>
        <v>0.87454300558014242</v>
      </c>
      <c r="L32" s="105">
        <f t="shared" si="3"/>
        <v>0.86426380368098155</v>
      </c>
      <c r="M32" s="105">
        <f t="shared" si="3"/>
        <v>0.8633288227334236</v>
      </c>
      <c r="N32" s="105">
        <f t="shared" si="3"/>
        <v>0.86292223095051057</v>
      </c>
      <c r="O32" s="105">
        <f t="shared" si="3"/>
        <v>0.86892135281168703</v>
      </c>
      <c r="P32" s="105">
        <f t="shared" si="3"/>
        <v>0.88607068607068606</v>
      </c>
      <c r="Q32" s="105">
        <f t="shared" si="3"/>
        <v>0.89762261726279713</v>
      </c>
      <c r="R32" s="105">
        <f t="shared" si="3"/>
        <v>0.90511750494179666</v>
      </c>
      <c r="S32" s="105">
        <f t="shared" si="3"/>
        <v>0.91362201172755975</v>
      </c>
      <c r="T32" s="105">
        <f t="shared" si="3"/>
        <v>0.90826521344232514</v>
      </c>
      <c r="U32" s="105">
        <f t="shared" si="3"/>
        <v>0.90045454545454551</v>
      </c>
      <c r="V32" s="105">
        <f t="shared" si="3"/>
        <v>0.89947211383979797</v>
      </c>
      <c r="W32" s="105">
        <f>W9/W8</f>
        <v>0.89503773153441568</v>
      </c>
      <c r="X32" s="105">
        <f>X9/X8</f>
        <v>0.87338673787271914</v>
      </c>
    </row>
    <row r="33" spans="1:24" ht="18" customHeight="1">
      <c r="A33" s="28" t="s">
        <v>62</v>
      </c>
      <c r="B33" s="105">
        <f t="shared" ref="B33:V33" si="4">B10/B8</f>
        <v>4.0493636714230624E-3</v>
      </c>
      <c r="C33" s="105">
        <f t="shared" si="4"/>
        <v>1.2152777777777778E-2</v>
      </c>
      <c r="D33" s="105">
        <f t="shared" si="4"/>
        <v>2.8896166441918704E-2</v>
      </c>
      <c r="E33" s="105">
        <f t="shared" si="4"/>
        <v>4.6592894583576003E-2</v>
      </c>
      <c r="F33" s="105">
        <f t="shared" si="4"/>
        <v>5.6725146198830408E-2</v>
      </c>
      <c r="G33" s="105">
        <f t="shared" si="4"/>
        <v>7.7502899110939313E-2</v>
      </c>
      <c r="H33" s="105">
        <f t="shared" si="4"/>
        <v>8.8575839444230031E-2</v>
      </c>
      <c r="I33" s="105">
        <f t="shared" si="4"/>
        <v>0.10813378943367541</v>
      </c>
      <c r="J33" s="105">
        <f t="shared" si="4"/>
        <v>0.12077478161792632</v>
      </c>
      <c r="K33" s="105">
        <f t="shared" si="4"/>
        <v>0.12545699441985761</v>
      </c>
      <c r="L33" s="105">
        <f t="shared" si="4"/>
        <v>0.1357361963190184</v>
      </c>
      <c r="M33" s="105">
        <f t="shared" si="4"/>
        <v>0.13667117726657646</v>
      </c>
      <c r="N33" s="105">
        <f t="shared" si="4"/>
        <v>0.1370777690494894</v>
      </c>
      <c r="O33" s="105">
        <f t="shared" si="4"/>
        <v>0.131078647188313</v>
      </c>
      <c r="P33" s="105">
        <f t="shared" si="4"/>
        <v>0.11392931392931394</v>
      </c>
      <c r="Q33" s="105">
        <f t="shared" si="4"/>
        <v>0.10237738273720283</v>
      </c>
      <c r="R33" s="105">
        <f t="shared" si="4"/>
        <v>9.4882495058203384E-2</v>
      </c>
      <c r="S33" s="105">
        <f t="shared" si="4"/>
        <v>8.637798827244024E-2</v>
      </c>
      <c r="T33" s="105">
        <f t="shared" si="4"/>
        <v>9.1734786557674836E-2</v>
      </c>
      <c r="U33" s="105">
        <f t="shared" si="4"/>
        <v>9.9545454545454548E-2</v>
      </c>
      <c r="V33" s="105">
        <f t="shared" si="4"/>
        <v>0.10052788616020197</v>
      </c>
      <c r="W33" s="105">
        <f>W10/W8</f>
        <v>0.10496226846558426</v>
      </c>
      <c r="X33" s="105">
        <f>X10/X8</f>
        <v>0.12661326212728083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78">
        <v>2000</v>
      </c>
      <c r="C38" s="78">
        <v>2001</v>
      </c>
      <c r="D38" s="78">
        <v>2002</v>
      </c>
      <c r="E38" s="78">
        <v>2003</v>
      </c>
      <c r="F38" s="78">
        <v>2004</v>
      </c>
      <c r="G38" s="78">
        <v>2005</v>
      </c>
      <c r="H38" s="78">
        <v>2006</v>
      </c>
      <c r="I38" s="78">
        <v>2007</v>
      </c>
      <c r="J38" s="78">
        <v>2008</v>
      </c>
      <c r="K38" s="78">
        <v>2009</v>
      </c>
      <c r="L38" s="78">
        <v>2010</v>
      </c>
      <c r="M38" s="78">
        <v>2011</v>
      </c>
      <c r="N38" s="78">
        <v>2012</v>
      </c>
      <c r="O38" s="78">
        <v>2013</v>
      </c>
      <c r="P38" s="78">
        <v>2014</v>
      </c>
      <c r="Q38" s="78">
        <v>2015</v>
      </c>
      <c r="R38" s="78">
        <v>2016</v>
      </c>
      <c r="S38" s="78">
        <v>2017</v>
      </c>
      <c r="T38" s="78">
        <v>2018</v>
      </c>
      <c r="U38" s="78">
        <v>2019</v>
      </c>
      <c r="V38" s="78">
        <v>2020</v>
      </c>
      <c r="W38" s="78">
        <v>2021</v>
      </c>
      <c r="X38" s="78">
        <v>2022</v>
      </c>
    </row>
    <row r="39" spans="1:24" ht="18" customHeight="1">
      <c r="A39" s="36" t="s">
        <v>61</v>
      </c>
      <c r="B39" s="105">
        <f t="shared" ref="B39:V39" si="6">B16/B15</f>
        <v>0.99489194499017686</v>
      </c>
      <c r="C39" s="105">
        <f t="shared" si="6"/>
        <v>0.98667711598746077</v>
      </c>
      <c r="D39" s="105">
        <f t="shared" si="6"/>
        <v>0.966796875</v>
      </c>
      <c r="E39" s="105">
        <f t="shared" si="6"/>
        <v>0.94598825831702549</v>
      </c>
      <c r="F39" s="105">
        <f t="shared" si="6"/>
        <v>0.9323899371069182</v>
      </c>
      <c r="G39" s="105">
        <f t="shared" si="6"/>
        <v>0.91021671826625383</v>
      </c>
      <c r="H39" s="105">
        <f t="shared" si="6"/>
        <v>0.90019342359767895</v>
      </c>
      <c r="I39" s="105">
        <f t="shared" si="6"/>
        <v>0.87765151515151518</v>
      </c>
      <c r="J39" s="105">
        <f t="shared" si="6"/>
        <v>0.86180998873450998</v>
      </c>
      <c r="K39" s="105">
        <f t="shared" si="6"/>
        <v>0.85938097057699658</v>
      </c>
      <c r="L39" s="105">
        <f t="shared" si="6"/>
        <v>0.84979031643156688</v>
      </c>
      <c r="M39" s="105">
        <f t="shared" si="6"/>
        <v>0.85057471264367812</v>
      </c>
      <c r="N39" s="105">
        <f t="shared" si="6"/>
        <v>0.8529411764705882</v>
      </c>
      <c r="O39" s="105">
        <f t="shared" si="6"/>
        <v>0.86082474226804129</v>
      </c>
      <c r="P39" s="105">
        <f t="shared" si="6"/>
        <v>0.88237738985868663</v>
      </c>
      <c r="Q39" s="105">
        <f t="shared" si="6"/>
        <v>0.89259734702610183</v>
      </c>
      <c r="R39" s="105">
        <f t="shared" si="6"/>
        <v>0.90118058592041972</v>
      </c>
      <c r="S39" s="105">
        <f t="shared" si="6"/>
        <v>0.91520861372812923</v>
      </c>
      <c r="T39" s="105">
        <f t="shared" si="6"/>
        <v>0.91048824593128386</v>
      </c>
      <c r="U39" s="105">
        <f t="shared" si="6"/>
        <v>0.90364700585321922</v>
      </c>
      <c r="V39" s="105">
        <f t="shared" si="6"/>
        <v>0.89886104783599086</v>
      </c>
      <c r="W39" s="105">
        <f>W16/W15</f>
        <v>0.8933940774487471</v>
      </c>
      <c r="X39" s="105">
        <f>X16/X15</f>
        <v>0.87572126054150023</v>
      </c>
    </row>
    <row r="40" spans="1:24" ht="18" customHeight="1">
      <c r="A40" s="28" t="s">
        <v>62</v>
      </c>
      <c r="B40" s="105">
        <f t="shared" ref="B40:V40" si="7">B17/B15</f>
        <v>5.1080550098231824E-3</v>
      </c>
      <c r="C40" s="105">
        <f t="shared" si="7"/>
        <v>1.3322884012539185E-2</v>
      </c>
      <c r="D40" s="105">
        <f t="shared" si="7"/>
        <v>3.3203125E-2</v>
      </c>
      <c r="E40" s="105">
        <f t="shared" si="7"/>
        <v>5.4011741682974561E-2</v>
      </c>
      <c r="F40" s="105">
        <f t="shared" si="7"/>
        <v>6.761006289308176E-2</v>
      </c>
      <c r="G40" s="105">
        <f t="shared" si="7"/>
        <v>8.9783281733746126E-2</v>
      </c>
      <c r="H40" s="105">
        <f t="shared" si="7"/>
        <v>9.9806576402321087E-2</v>
      </c>
      <c r="I40" s="105">
        <f t="shared" si="7"/>
        <v>0.12234848484848485</v>
      </c>
      <c r="J40" s="105">
        <f t="shared" si="7"/>
        <v>0.13819001126549005</v>
      </c>
      <c r="K40" s="105">
        <f t="shared" si="7"/>
        <v>0.14061902942300344</v>
      </c>
      <c r="L40" s="105">
        <f t="shared" si="7"/>
        <v>0.15020968356843309</v>
      </c>
      <c r="M40" s="105">
        <f t="shared" si="7"/>
        <v>0.14942528735632185</v>
      </c>
      <c r="N40" s="105">
        <f t="shared" si="7"/>
        <v>0.14705882352941177</v>
      </c>
      <c r="O40" s="105">
        <f t="shared" si="7"/>
        <v>0.13917525773195877</v>
      </c>
      <c r="P40" s="105">
        <f t="shared" si="7"/>
        <v>0.11762261014131338</v>
      </c>
      <c r="Q40" s="105">
        <f t="shared" si="7"/>
        <v>0.10740265297389816</v>
      </c>
      <c r="R40" s="105">
        <f t="shared" si="7"/>
        <v>9.8819414079580239E-2</v>
      </c>
      <c r="S40" s="105">
        <f t="shared" si="7"/>
        <v>8.47913862718708E-2</v>
      </c>
      <c r="T40" s="105">
        <f t="shared" si="7"/>
        <v>8.9511754068716087E-2</v>
      </c>
      <c r="U40" s="105">
        <f t="shared" si="7"/>
        <v>9.6352994146780724E-2</v>
      </c>
      <c r="V40" s="105">
        <f t="shared" si="7"/>
        <v>0.10113895216400912</v>
      </c>
      <c r="W40" s="105">
        <f>W17/W15</f>
        <v>0.10660592255125284</v>
      </c>
      <c r="X40" s="105">
        <f>X17/X15</f>
        <v>0.12427873945849978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8">
        <f t="shared" ref="B46:V46" si="9">B23/B22</f>
        <v>0.99697084437712991</v>
      </c>
      <c r="C46" s="108">
        <f t="shared" si="9"/>
        <v>0.98898176291793316</v>
      </c>
      <c r="D46" s="108">
        <f t="shared" si="9"/>
        <v>0.97529456480425691</v>
      </c>
      <c r="E46" s="108">
        <f t="shared" si="9"/>
        <v>0.96070878274268101</v>
      </c>
      <c r="F46" s="108">
        <f t="shared" si="9"/>
        <v>0.95398298530549108</v>
      </c>
      <c r="G46" s="108">
        <f t="shared" si="9"/>
        <v>0.9347490347490347</v>
      </c>
      <c r="H46" s="108">
        <f t="shared" si="9"/>
        <v>0.92260300346553714</v>
      </c>
      <c r="I46" s="108">
        <f t="shared" si="9"/>
        <v>0.90617848970251713</v>
      </c>
      <c r="J46" s="108">
        <f t="shared" si="9"/>
        <v>0.89704187475989239</v>
      </c>
      <c r="K46" s="108">
        <f t="shared" si="9"/>
        <v>0.889922480620155</v>
      </c>
      <c r="L46" s="108">
        <f t="shared" si="9"/>
        <v>0.87890474354030079</v>
      </c>
      <c r="M46" s="108">
        <f t="shared" si="9"/>
        <v>0.87631681623097935</v>
      </c>
      <c r="N46" s="108">
        <f t="shared" si="9"/>
        <v>0.87320574162679421</v>
      </c>
      <c r="O46" s="108">
        <f t="shared" si="9"/>
        <v>0.87717171717171716</v>
      </c>
      <c r="P46" s="108">
        <f t="shared" si="9"/>
        <v>0.88976705490848584</v>
      </c>
      <c r="Q46" s="108">
        <f t="shared" si="9"/>
        <v>0.90265866209262435</v>
      </c>
      <c r="R46" s="108">
        <f t="shared" si="9"/>
        <v>0.90909090909090906</v>
      </c>
      <c r="S46" s="108">
        <f t="shared" si="9"/>
        <v>0.9120181405895692</v>
      </c>
      <c r="T46" s="108">
        <f t="shared" si="9"/>
        <v>0.90602189781021902</v>
      </c>
      <c r="U46" s="108">
        <f t="shared" si="9"/>
        <v>0.89720055071133542</v>
      </c>
      <c r="V46" s="108">
        <f t="shared" si="9"/>
        <v>0.90009250693802034</v>
      </c>
      <c r="W46" s="108">
        <f>W23/W22</f>
        <v>0.89669421487603307</v>
      </c>
      <c r="X46" s="108">
        <f>X23/X22</f>
        <v>0.87103971441320838</v>
      </c>
    </row>
    <row r="47" spans="1:24" ht="18" customHeight="1">
      <c r="A47" s="28" t="s">
        <v>62</v>
      </c>
      <c r="B47" s="105">
        <f t="shared" ref="B47:V47" si="10">B24/B22</f>
        <v>3.0291556228701248E-3</v>
      </c>
      <c r="C47" s="105">
        <f t="shared" si="10"/>
        <v>1.1018237082066869E-2</v>
      </c>
      <c r="D47" s="105">
        <f t="shared" si="10"/>
        <v>2.4705435195743062E-2</v>
      </c>
      <c r="E47" s="105">
        <f t="shared" si="10"/>
        <v>3.9291217257318954E-2</v>
      </c>
      <c r="F47" s="105">
        <f t="shared" si="10"/>
        <v>4.6017014694508897E-2</v>
      </c>
      <c r="G47" s="105">
        <f t="shared" si="10"/>
        <v>6.5250965250965257E-2</v>
      </c>
      <c r="H47" s="105">
        <f t="shared" si="10"/>
        <v>7.7396996534462845E-2</v>
      </c>
      <c r="I47" s="105">
        <f t="shared" si="10"/>
        <v>9.3821510297482841E-2</v>
      </c>
      <c r="J47" s="105">
        <f t="shared" si="10"/>
        <v>0.10295812524010757</v>
      </c>
      <c r="K47" s="105">
        <f t="shared" si="10"/>
        <v>0.11007751937984496</v>
      </c>
      <c r="L47" s="105">
        <f t="shared" si="10"/>
        <v>0.12109525645969919</v>
      </c>
      <c r="M47" s="105">
        <f t="shared" si="10"/>
        <v>0.12368318376902068</v>
      </c>
      <c r="N47" s="105">
        <f t="shared" si="10"/>
        <v>0.12679425837320574</v>
      </c>
      <c r="O47" s="105">
        <f t="shared" si="10"/>
        <v>0.12282828282828283</v>
      </c>
      <c r="P47" s="105">
        <f t="shared" si="10"/>
        <v>0.11023294509151414</v>
      </c>
      <c r="Q47" s="105">
        <f t="shared" si="10"/>
        <v>9.7341337907375647E-2</v>
      </c>
      <c r="R47" s="105">
        <f t="shared" si="10"/>
        <v>9.0909090909090912E-2</v>
      </c>
      <c r="S47" s="105">
        <f t="shared" si="10"/>
        <v>8.7981859410430838E-2</v>
      </c>
      <c r="T47" s="105">
        <f t="shared" si="10"/>
        <v>9.3978102189781018E-2</v>
      </c>
      <c r="U47" s="105">
        <f t="shared" si="10"/>
        <v>0.10279944928866452</v>
      </c>
      <c r="V47" s="105">
        <f t="shared" si="10"/>
        <v>9.9907493061979644E-2</v>
      </c>
      <c r="W47" s="105">
        <f>W24/W22</f>
        <v>0.10330578512396695</v>
      </c>
      <c r="X47" s="105">
        <f>X24/X22</f>
        <v>0.12896028558679162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 t="shared" ref="B56:X56" si="12">B10</f>
        <v>21</v>
      </c>
      <c r="C56" s="42">
        <f t="shared" si="12"/>
        <v>63</v>
      </c>
      <c r="D56" s="42">
        <f t="shared" si="12"/>
        <v>150</v>
      </c>
      <c r="E56" s="42">
        <f t="shared" si="12"/>
        <v>240</v>
      </c>
      <c r="F56" s="42">
        <f t="shared" si="12"/>
        <v>291</v>
      </c>
      <c r="G56" s="42">
        <f t="shared" si="12"/>
        <v>401</v>
      </c>
      <c r="H56" s="42">
        <f t="shared" si="12"/>
        <v>459</v>
      </c>
      <c r="I56" s="42">
        <f t="shared" si="12"/>
        <v>569</v>
      </c>
      <c r="J56" s="42">
        <f t="shared" si="12"/>
        <v>636</v>
      </c>
      <c r="K56" s="42">
        <f t="shared" si="12"/>
        <v>652</v>
      </c>
      <c r="L56" s="42">
        <f t="shared" si="12"/>
        <v>708</v>
      </c>
      <c r="M56" s="42">
        <f t="shared" si="12"/>
        <v>707</v>
      </c>
      <c r="N56" s="42">
        <f t="shared" si="12"/>
        <v>698</v>
      </c>
      <c r="O56" s="42">
        <f t="shared" si="12"/>
        <v>655</v>
      </c>
      <c r="P56" s="42">
        <f t="shared" si="12"/>
        <v>548</v>
      </c>
      <c r="Q56" s="42">
        <f t="shared" si="12"/>
        <v>478</v>
      </c>
      <c r="R56" s="42">
        <f t="shared" si="12"/>
        <v>432</v>
      </c>
      <c r="S56" s="42">
        <f t="shared" si="12"/>
        <v>383</v>
      </c>
      <c r="T56" s="42">
        <f t="shared" si="12"/>
        <v>404</v>
      </c>
      <c r="U56" s="42">
        <f t="shared" si="12"/>
        <v>438</v>
      </c>
      <c r="V56" s="42">
        <f t="shared" si="12"/>
        <v>438</v>
      </c>
      <c r="W56" s="42">
        <f t="shared" si="12"/>
        <v>459</v>
      </c>
      <c r="X56" s="42">
        <f t="shared" si="12"/>
        <v>569</v>
      </c>
    </row>
    <row r="57" spans="1:24" ht="18" customHeight="1">
      <c r="A57" s="46" t="s">
        <v>65</v>
      </c>
      <c r="B57" s="38">
        <f t="shared" ref="B57:X57" si="13">B17</f>
        <v>13</v>
      </c>
      <c r="C57" s="38">
        <f t="shared" si="13"/>
        <v>34</v>
      </c>
      <c r="D57" s="38">
        <f t="shared" si="13"/>
        <v>85</v>
      </c>
      <c r="E57" s="38">
        <f t="shared" si="13"/>
        <v>138</v>
      </c>
      <c r="F57" s="38">
        <f t="shared" si="13"/>
        <v>172</v>
      </c>
      <c r="G57" s="38">
        <f t="shared" si="13"/>
        <v>232</v>
      </c>
      <c r="H57" s="38">
        <f t="shared" si="13"/>
        <v>258</v>
      </c>
      <c r="I57" s="38">
        <f t="shared" si="13"/>
        <v>323</v>
      </c>
      <c r="J57" s="38">
        <f t="shared" si="13"/>
        <v>368</v>
      </c>
      <c r="K57" s="38">
        <f t="shared" si="13"/>
        <v>368</v>
      </c>
      <c r="L57" s="38">
        <f t="shared" si="13"/>
        <v>394</v>
      </c>
      <c r="M57" s="38">
        <f t="shared" si="13"/>
        <v>390</v>
      </c>
      <c r="N57" s="38">
        <f t="shared" si="13"/>
        <v>380</v>
      </c>
      <c r="O57" s="38">
        <f t="shared" si="13"/>
        <v>351</v>
      </c>
      <c r="P57" s="38">
        <f t="shared" si="13"/>
        <v>283</v>
      </c>
      <c r="Q57" s="38">
        <f t="shared" si="13"/>
        <v>251</v>
      </c>
      <c r="R57" s="38">
        <f t="shared" si="13"/>
        <v>226</v>
      </c>
      <c r="S57" s="38">
        <f t="shared" si="13"/>
        <v>189</v>
      </c>
      <c r="T57" s="38">
        <f t="shared" si="13"/>
        <v>198</v>
      </c>
      <c r="U57" s="38">
        <f t="shared" si="13"/>
        <v>214</v>
      </c>
      <c r="V57" s="38">
        <f t="shared" si="13"/>
        <v>222</v>
      </c>
      <c r="W57" s="38">
        <f t="shared" si="13"/>
        <v>234</v>
      </c>
      <c r="X57" s="38">
        <f t="shared" si="13"/>
        <v>280</v>
      </c>
    </row>
    <row r="58" spans="1:24" ht="18" customHeight="1">
      <c r="A58" s="48" t="s">
        <v>66</v>
      </c>
      <c r="B58" s="39">
        <f t="shared" ref="B58:X58" si="14">B24</f>
        <v>8</v>
      </c>
      <c r="C58" s="39">
        <f t="shared" si="14"/>
        <v>29</v>
      </c>
      <c r="D58" s="39">
        <f t="shared" si="14"/>
        <v>65</v>
      </c>
      <c r="E58" s="39">
        <f t="shared" si="14"/>
        <v>102</v>
      </c>
      <c r="F58" s="39">
        <f t="shared" si="14"/>
        <v>119</v>
      </c>
      <c r="G58" s="39">
        <f t="shared" si="14"/>
        <v>169</v>
      </c>
      <c r="H58" s="39">
        <f t="shared" si="14"/>
        <v>201</v>
      </c>
      <c r="I58" s="39">
        <f t="shared" si="14"/>
        <v>246</v>
      </c>
      <c r="J58" s="39">
        <f t="shared" si="14"/>
        <v>268</v>
      </c>
      <c r="K58" s="39">
        <f t="shared" si="14"/>
        <v>284</v>
      </c>
      <c r="L58" s="39">
        <f t="shared" si="14"/>
        <v>314</v>
      </c>
      <c r="M58" s="39">
        <f t="shared" si="14"/>
        <v>317</v>
      </c>
      <c r="N58" s="39">
        <f t="shared" si="14"/>
        <v>318</v>
      </c>
      <c r="O58" s="39">
        <f t="shared" si="14"/>
        <v>304</v>
      </c>
      <c r="P58" s="39">
        <f t="shared" si="14"/>
        <v>265</v>
      </c>
      <c r="Q58" s="39">
        <f t="shared" si="14"/>
        <v>227</v>
      </c>
      <c r="R58" s="39">
        <f t="shared" si="14"/>
        <v>206</v>
      </c>
      <c r="S58" s="39">
        <f t="shared" si="14"/>
        <v>194</v>
      </c>
      <c r="T58" s="39">
        <f t="shared" si="14"/>
        <v>206</v>
      </c>
      <c r="U58" s="39">
        <f t="shared" si="14"/>
        <v>224</v>
      </c>
      <c r="V58" s="39">
        <f t="shared" si="14"/>
        <v>216</v>
      </c>
      <c r="W58" s="39">
        <f t="shared" si="14"/>
        <v>225</v>
      </c>
      <c r="X58" s="39">
        <f t="shared" si="14"/>
        <v>289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V63" si="15">B57/B56</f>
        <v>0.61904761904761907</v>
      </c>
      <c r="C63" s="49">
        <f t="shared" si="15"/>
        <v>0.53968253968253965</v>
      </c>
      <c r="D63" s="49">
        <f t="shared" si="15"/>
        <v>0.56666666666666665</v>
      </c>
      <c r="E63" s="49">
        <f t="shared" si="15"/>
        <v>0.57499999999999996</v>
      </c>
      <c r="F63" s="49">
        <f t="shared" si="15"/>
        <v>0.59106529209621994</v>
      </c>
      <c r="G63" s="49">
        <f t="shared" si="15"/>
        <v>0.5785536159600998</v>
      </c>
      <c r="H63" s="49">
        <f t="shared" si="15"/>
        <v>0.56209150326797386</v>
      </c>
      <c r="I63" s="49">
        <f t="shared" si="15"/>
        <v>0.56766256590509667</v>
      </c>
      <c r="J63" s="49">
        <f t="shared" si="15"/>
        <v>0.57861635220125784</v>
      </c>
      <c r="K63" s="49">
        <f t="shared" si="15"/>
        <v>0.56441717791411039</v>
      </c>
      <c r="L63" s="49">
        <f t="shared" si="15"/>
        <v>0.55649717514124297</v>
      </c>
      <c r="M63" s="49">
        <f t="shared" si="15"/>
        <v>0.55162659123055158</v>
      </c>
      <c r="N63" s="49">
        <f t="shared" si="15"/>
        <v>0.54441260744985676</v>
      </c>
      <c r="O63" s="49">
        <f t="shared" si="15"/>
        <v>0.53587786259541981</v>
      </c>
      <c r="P63" s="49">
        <f t="shared" si="15"/>
        <v>0.51642335766423353</v>
      </c>
      <c r="Q63" s="49">
        <f t="shared" si="15"/>
        <v>0.52510460251046021</v>
      </c>
      <c r="R63" s="49">
        <f t="shared" si="15"/>
        <v>0.52314814814814814</v>
      </c>
      <c r="S63" s="49">
        <f t="shared" si="15"/>
        <v>0.49347258485639689</v>
      </c>
      <c r="T63" s="49">
        <f t="shared" si="15"/>
        <v>0.49009900990099009</v>
      </c>
      <c r="U63" s="49">
        <f t="shared" si="15"/>
        <v>0.48858447488584472</v>
      </c>
      <c r="V63" s="49">
        <f t="shared" si="15"/>
        <v>0.50684931506849318</v>
      </c>
      <c r="W63" s="49">
        <f>W57/W56</f>
        <v>0.50980392156862742</v>
      </c>
      <c r="X63" s="49">
        <f>X57/X56</f>
        <v>0.49209138840070299</v>
      </c>
    </row>
    <row r="64" spans="1:24" ht="18" customHeight="1">
      <c r="A64" s="36" t="s">
        <v>66</v>
      </c>
      <c r="B64" s="25">
        <f t="shared" ref="B64:V64" si="16">B58/B56</f>
        <v>0.38095238095238093</v>
      </c>
      <c r="C64" s="25">
        <f t="shared" si="16"/>
        <v>0.46031746031746029</v>
      </c>
      <c r="D64" s="25">
        <f t="shared" si="16"/>
        <v>0.43333333333333335</v>
      </c>
      <c r="E64" s="25">
        <f t="shared" si="16"/>
        <v>0.42499999999999999</v>
      </c>
      <c r="F64" s="25">
        <f t="shared" si="16"/>
        <v>0.40893470790378006</v>
      </c>
      <c r="G64" s="25">
        <f t="shared" si="16"/>
        <v>0.42144638403990026</v>
      </c>
      <c r="H64" s="25">
        <f t="shared" si="16"/>
        <v>0.43790849673202614</v>
      </c>
      <c r="I64" s="25">
        <f t="shared" si="16"/>
        <v>0.43233743409490333</v>
      </c>
      <c r="J64" s="25">
        <f t="shared" si="16"/>
        <v>0.42138364779874216</v>
      </c>
      <c r="K64" s="25">
        <f t="shared" si="16"/>
        <v>0.43558282208588955</v>
      </c>
      <c r="L64" s="25">
        <f t="shared" si="16"/>
        <v>0.44350282485875708</v>
      </c>
      <c r="M64" s="25">
        <f t="shared" si="16"/>
        <v>0.44837340876944837</v>
      </c>
      <c r="N64" s="25">
        <f t="shared" si="16"/>
        <v>0.45558739255014324</v>
      </c>
      <c r="O64" s="25">
        <f t="shared" si="16"/>
        <v>0.46412213740458014</v>
      </c>
      <c r="P64" s="25">
        <f t="shared" si="16"/>
        <v>0.48357664233576642</v>
      </c>
      <c r="Q64" s="25">
        <f t="shared" si="16"/>
        <v>0.47489539748953974</v>
      </c>
      <c r="R64" s="25">
        <f t="shared" si="16"/>
        <v>0.47685185185185186</v>
      </c>
      <c r="S64" s="25">
        <f t="shared" si="16"/>
        <v>0.50652741514360311</v>
      </c>
      <c r="T64" s="25">
        <f t="shared" si="16"/>
        <v>0.50990099009900991</v>
      </c>
      <c r="U64" s="25">
        <f t="shared" si="16"/>
        <v>0.51141552511415522</v>
      </c>
      <c r="V64" s="25">
        <f t="shared" si="16"/>
        <v>0.49315068493150682</v>
      </c>
      <c r="W64" s="25">
        <f>W58/W56</f>
        <v>0.49019607843137253</v>
      </c>
      <c r="X64" s="25">
        <f>X58/X56</f>
        <v>0.50790861159929701</v>
      </c>
    </row>
    <row r="65" spans="1:24" ht="18" customHeight="1">
      <c r="A65" s="86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Y27" sqref="Y27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-2</v>
      </c>
      <c r="C8" s="53">
        <f>'Nacionalidad (esp-extr)'!D8-'Nacionalidad (esp-extr)'!C8</f>
        <v>7</v>
      </c>
      <c r="D8" s="53">
        <f>'Nacionalidad (esp-extr)'!E8-'Nacionalidad (esp-extr)'!D8</f>
        <v>-40</v>
      </c>
      <c r="E8" s="53">
        <f>'Nacionalidad (esp-extr)'!F8-'Nacionalidad (esp-extr)'!E8</f>
        <v>-21</v>
      </c>
      <c r="F8" s="53">
        <f>'Nacionalidad (esp-extr)'!G8-'Nacionalidad (esp-extr)'!F8</f>
        <v>44</v>
      </c>
      <c r="G8" s="53">
        <f>'Nacionalidad (esp-extr)'!H8-'Nacionalidad (esp-extr)'!G8</f>
        <v>8</v>
      </c>
      <c r="H8" s="53">
        <f>'Nacionalidad (esp-extr)'!I8-'Nacionalidad (esp-extr)'!H8</f>
        <v>80</v>
      </c>
      <c r="I8" s="53">
        <f>'Nacionalidad (esp-extr)'!J8-'Nacionalidad (esp-extr)'!I8</f>
        <v>4</v>
      </c>
      <c r="J8" s="53">
        <f>'Nacionalidad (esp-extr)'!K8-'Nacionalidad (esp-extr)'!J8</f>
        <v>-69</v>
      </c>
      <c r="K8" s="53">
        <f>'Nacionalidad (esp-extr)'!L8-'Nacionalidad (esp-extr)'!K8</f>
        <v>19</v>
      </c>
      <c r="L8" s="53">
        <f>'Nacionalidad (esp-extr)'!M8-'Nacionalidad (esp-extr)'!L8</f>
        <v>-43</v>
      </c>
      <c r="M8" s="53">
        <f>'Nacionalidad (esp-extr)'!N8-'Nacionalidad (esp-extr)'!M8</f>
        <v>-81</v>
      </c>
      <c r="N8" s="53">
        <f>'Nacionalidad (esp-extr)'!O8-'Nacionalidad (esp-extr)'!N8</f>
        <v>-95</v>
      </c>
      <c r="O8" s="53">
        <f>'Nacionalidad (esp-extr)'!P8-'Nacionalidad (esp-extr)'!O8</f>
        <v>-187</v>
      </c>
      <c r="P8" s="53">
        <f>'Nacionalidad (esp-extr)'!Q8-'Nacionalidad (esp-extr)'!P8</f>
        <v>-141</v>
      </c>
      <c r="Q8" s="53">
        <f>'Nacionalidad (esp-extr)'!R8-'Nacionalidad (esp-extr)'!Q8</f>
        <v>-116</v>
      </c>
      <c r="R8" s="53">
        <f>'Nacionalidad (esp-extr)'!S8-'Nacionalidad (esp-extr)'!R8</f>
        <v>-119</v>
      </c>
      <c r="S8" s="53">
        <f>'Nacionalidad (esp-extr)'!T8-'Nacionalidad (esp-extr)'!S8</f>
        <v>-30</v>
      </c>
      <c r="T8" s="53">
        <f>'Nacionalidad (esp-extr)'!U8-'Nacionalidad (esp-extr)'!T8</f>
        <v>-4</v>
      </c>
      <c r="U8" s="53">
        <f>'Nacionalidad (esp-extr)'!V8-'Nacionalidad (esp-extr)'!U8</f>
        <v>-43</v>
      </c>
      <c r="V8" s="53">
        <f>'Nacionalidad (esp-extr)'!W8-'Nacionalidad (esp-extr)'!V8</f>
        <v>16</v>
      </c>
      <c r="W8" s="53">
        <f>'Nacionalidad (esp-extr)'!X8-'Nacionalidad (esp-extr)'!W8</f>
        <v>121</v>
      </c>
    </row>
    <row r="9" spans="1:23" ht="18" customHeight="1">
      <c r="A9" s="46" t="s">
        <v>69</v>
      </c>
      <c r="B9" s="6">
        <f>'Nacionalidad (esp-extr)'!C9-'Nacionalidad (esp-extr)'!B9</f>
        <v>-44</v>
      </c>
      <c r="C9" s="6">
        <f>'Nacionalidad (esp-extr)'!D9-'Nacionalidad (esp-extr)'!C9</f>
        <v>-80</v>
      </c>
      <c r="D9" s="6">
        <f>'Nacionalidad (esp-extr)'!E9-'Nacionalidad (esp-extr)'!D9</f>
        <v>-130</v>
      </c>
      <c r="E9" s="6">
        <f>'Nacionalidad (esp-extr)'!F9-'Nacionalidad (esp-extr)'!E9</f>
        <v>-72</v>
      </c>
      <c r="F9" s="6">
        <f>'Nacionalidad (esp-extr)'!G9-'Nacionalidad (esp-extr)'!F9</f>
        <v>-66</v>
      </c>
      <c r="G9" s="6">
        <f>'Nacionalidad (esp-extr)'!H9-'Nacionalidad (esp-extr)'!G9</f>
        <v>-50</v>
      </c>
      <c r="H9" s="6">
        <f>'Nacionalidad (esp-extr)'!I9-'Nacionalidad (esp-extr)'!H9</f>
        <v>-30</v>
      </c>
      <c r="I9" s="6">
        <f>'Nacionalidad (esp-extr)'!J9-'Nacionalidad (esp-extr)'!I9</f>
        <v>-63</v>
      </c>
      <c r="J9" s="6">
        <f>'Nacionalidad (esp-extr)'!K9-'Nacionalidad (esp-extr)'!J9</f>
        <v>-85</v>
      </c>
      <c r="K9" s="6">
        <f>'Nacionalidad (esp-extr)'!L9-'Nacionalidad (esp-extr)'!K9</f>
        <v>-37</v>
      </c>
      <c r="L9" s="6">
        <f>'Nacionalidad (esp-extr)'!M9-'Nacionalidad (esp-extr)'!L9</f>
        <v>-42</v>
      </c>
      <c r="M9" s="6">
        <f>'Nacionalidad (esp-extr)'!N9-'Nacionalidad (esp-extr)'!M9</f>
        <v>-72</v>
      </c>
      <c r="N9" s="6">
        <f>'Nacionalidad (esp-extr)'!O9-'Nacionalidad (esp-extr)'!N9</f>
        <v>-52</v>
      </c>
      <c r="O9" s="6">
        <f>'Nacionalidad (esp-extr)'!P9-'Nacionalidad (esp-extr)'!O9</f>
        <v>-80</v>
      </c>
      <c r="P9" s="6">
        <f>'Nacionalidad (esp-extr)'!Q9-'Nacionalidad (esp-extr)'!P9</f>
        <v>-71</v>
      </c>
      <c r="Q9" s="6">
        <f>'Nacionalidad (esp-extr)'!R9-'Nacionalidad (esp-extr)'!Q9</f>
        <v>-70</v>
      </c>
      <c r="R9" s="6">
        <f>'Nacionalidad (esp-extr)'!S9-'Nacionalidad (esp-extr)'!R9</f>
        <v>-70</v>
      </c>
      <c r="S9" s="6">
        <f>'Nacionalidad (esp-extr)'!T9-'Nacionalidad (esp-extr)'!S9</f>
        <v>-51</v>
      </c>
      <c r="T9" s="6">
        <f>'Nacionalidad (esp-extr)'!U9-'Nacionalidad (esp-extr)'!T9</f>
        <v>-38</v>
      </c>
      <c r="U9" s="6">
        <f>'Nacionalidad (esp-extr)'!V9-'Nacionalidad (esp-extr)'!U9</f>
        <v>-43</v>
      </c>
      <c r="V9" s="6">
        <f>'Nacionalidad (esp-extr)'!W9-'Nacionalidad (esp-extr)'!V9</f>
        <v>-5</v>
      </c>
      <c r="W9" s="6">
        <f>'Nacionalidad (esp-extr)'!X9-'Nacionalidad (esp-extr)'!W9</f>
        <v>11</v>
      </c>
    </row>
    <row r="10" spans="1:23" ht="18" customHeight="1">
      <c r="A10" s="48" t="s">
        <v>70</v>
      </c>
      <c r="B10" s="45">
        <f>'Nacionalidad (esp-extr)'!C10-'Nacionalidad (esp-extr)'!B10</f>
        <v>42</v>
      </c>
      <c r="C10" s="45">
        <f>'Nacionalidad (esp-extr)'!D10-'Nacionalidad (esp-extr)'!C10</f>
        <v>87</v>
      </c>
      <c r="D10" s="45">
        <f>'Nacionalidad (esp-extr)'!E10-'Nacionalidad (esp-extr)'!D10</f>
        <v>90</v>
      </c>
      <c r="E10" s="45">
        <f>'Nacionalidad (esp-extr)'!F10-'Nacionalidad (esp-extr)'!E10</f>
        <v>51</v>
      </c>
      <c r="F10" s="45">
        <f>'Nacionalidad (esp-extr)'!G10-'Nacionalidad (esp-extr)'!F10</f>
        <v>110</v>
      </c>
      <c r="G10" s="45">
        <f>'Nacionalidad (esp-extr)'!H10-'Nacionalidad (esp-extr)'!G10</f>
        <v>58</v>
      </c>
      <c r="H10" s="45">
        <f>'Nacionalidad (esp-extr)'!I10-'Nacionalidad (esp-extr)'!H10</f>
        <v>110</v>
      </c>
      <c r="I10" s="45">
        <f>'Nacionalidad (esp-extr)'!J10-'Nacionalidad (esp-extr)'!I10</f>
        <v>67</v>
      </c>
      <c r="J10" s="45">
        <f>'Nacionalidad (esp-extr)'!K10-'Nacionalidad (esp-extr)'!J10</f>
        <v>16</v>
      </c>
      <c r="K10" s="45">
        <f>'Nacionalidad (esp-extr)'!L10-'Nacionalidad (esp-extr)'!K10</f>
        <v>56</v>
      </c>
      <c r="L10" s="45">
        <f>'Nacionalidad (esp-extr)'!M10-'Nacionalidad (esp-extr)'!L10</f>
        <v>-1</v>
      </c>
      <c r="M10" s="45">
        <f>'Nacionalidad (esp-extr)'!N10-'Nacionalidad (esp-extr)'!M10</f>
        <v>-9</v>
      </c>
      <c r="N10" s="45">
        <f>'Nacionalidad (esp-extr)'!O10-'Nacionalidad (esp-extr)'!N10</f>
        <v>-43</v>
      </c>
      <c r="O10" s="45">
        <f>'Nacionalidad (esp-extr)'!P10-'Nacionalidad (esp-extr)'!O10</f>
        <v>-107</v>
      </c>
      <c r="P10" s="45">
        <f>'Nacionalidad (esp-extr)'!Q10-'Nacionalidad (esp-extr)'!P10</f>
        <v>-70</v>
      </c>
      <c r="Q10" s="45">
        <f>'Nacionalidad (esp-extr)'!R10-'Nacionalidad (esp-extr)'!Q10</f>
        <v>-46</v>
      </c>
      <c r="R10" s="45">
        <f>'Nacionalidad (esp-extr)'!S10-'Nacionalidad (esp-extr)'!R10</f>
        <v>-49</v>
      </c>
      <c r="S10" s="45">
        <f>'Nacionalidad (esp-extr)'!T10-'Nacionalidad (esp-extr)'!S10</f>
        <v>21</v>
      </c>
      <c r="T10" s="45">
        <f>'Nacionalidad (esp-extr)'!U10-'Nacionalidad (esp-extr)'!T10</f>
        <v>34</v>
      </c>
      <c r="U10" s="45">
        <f>'Nacionalidad (esp-extr)'!V10-'Nacionalidad (esp-extr)'!U10</f>
        <v>0</v>
      </c>
      <c r="V10" s="45">
        <f>'Nacionalidad (esp-extr)'!W10-'Nacionalidad (esp-extr)'!V10</f>
        <v>21</v>
      </c>
      <c r="W10" s="45">
        <f>'Nacionalidad (esp-extr)'!X10-'Nacionalidad (esp-extr)'!W10</f>
        <v>110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7</v>
      </c>
      <c r="C15" s="53">
        <f>'Nacionalidad (esp-extr)'!D15-'Nacionalidad (esp-extr)'!C15</f>
        <v>8</v>
      </c>
      <c r="D15" s="53">
        <f>'Nacionalidad (esp-extr)'!E15-'Nacionalidad (esp-extr)'!D15</f>
        <v>-5</v>
      </c>
      <c r="E15" s="53">
        <f>'Nacionalidad (esp-extr)'!F15-'Nacionalidad (esp-extr)'!E15</f>
        <v>-11</v>
      </c>
      <c r="F15" s="53">
        <f>'Nacionalidad (esp-extr)'!G15-'Nacionalidad (esp-extr)'!F15</f>
        <v>40</v>
      </c>
      <c r="G15" s="53">
        <f>'Nacionalidad (esp-extr)'!H15-'Nacionalidad (esp-extr)'!G15</f>
        <v>1</v>
      </c>
      <c r="H15" s="53">
        <f>'Nacionalidad (esp-extr)'!I15-'Nacionalidad (esp-extr)'!H15</f>
        <v>55</v>
      </c>
      <c r="I15" s="53">
        <f>'Nacionalidad (esp-extr)'!J15-'Nacionalidad (esp-extr)'!I15</f>
        <v>23</v>
      </c>
      <c r="J15" s="53">
        <f>'Nacionalidad (esp-extr)'!K15-'Nacionalidad (esp-extr)'!J15</f>
        <v>-46</v>
      </c>
      <c r="K15" s="53">
        <f>'Nacionalidad (esp-extr)'!L15-'Nacionalidad (esp-extr)'!K15</f>
        <v>6</v>
      </c>
      <c r="L15" s="53">
        <f>'Nacionalidad (esp-extr)'!M15-'Nacionalidad (esp-extr)'!L15</f>
        <v>-13</v>
      </c>
      <c r="M15" s="53">
        <f>'Nacionalidad (esp-extr)'!N15-'Nacionalidad (esp-extr)'!M15</f>
        <v>-26</v>
      </c>
      <c r="N15" s="53">
        <f>'Nacionalidad (esp-extr)'!O15-'Nacionalidad (esp-extr)'!N15</f>
        <v>-62</v>
      </c>
      <c r="O15" s="53">
        <f>'Nacionalidad (esp-extr)'!P15-'Nacionalidad (esp-extr)'!O15</f>
        <v>-116</v>
      </c>
      <c r="P15" s="53">
        <f>'Nacionalidad (esp-extr)'!Q15-'Nacionalidad (esp-extr)'!P15</f>
        <v>-69</v>
      </c>
      <c r="Q15" s="53">
        <f>'Nacionalidad (esp-extr)'!R15-'Nacionalidad (esp-extr)'!Q15</f>
        <v>-50</v>
      </c>
      <c r="R15" s="53">
        <f>'Nacionalidad (esp-extr)'!S15-'Nacionalidad (esp-extr)'!R15</f>
        <v>-58</v>
      </c>
      <c r="S15" s="53">
        <f>'Nacionalidad (esp-extr)'!T15-'Nacionalidad (esp-extr)'!S15</f>
        <v>-17</v>
      </c>
      <c r="T15" s="53">
        <f>'Nacionalidad (esp-extr)'!U15-'Nacionalidad (esp-extr)'!T15</f>
        <v>9</v>
      </c>
      <c r="U15" s="53">
        <f>'Nacionalidad (esp-extr)'!V15-'Nacionalidad (esp-extr)'!U15</f>
        <v>-26</v>
      </c>
      <c r="V15" s="53">
        <f>'Nacionalidad (esp-extr)'!W15-'Nacionalidad (esp-extr)'!V15</f>
        <v>0</v>
      </c>
      <c r="W15" s="53">
        <f>'Nacionalidad (esp-extr)'!X15-'Nacionalidad (esp-extr)'!W15</f>
        <v>58</v>
      </c>
    </row>
    <row r="16" spans="1:23" ht="18" customHeight="1">
      <c r="A16" s="28" t="s">
        <v>69</v>
      </c>
      <c r="B16" s="6">
        <f>'Nacionalidad (esp-extr)'!C16-'Nacionalidad (esp-extr)'!B16</f>
        <v>-14</v>
      </c>
      <c r="C16" s="6">
        <f>'Nacionalidad (esp-extr)'!D16-'Nacionalidad (esp-extr)'!C16</f>
        <v>-43</v>
      </c>
      <c r="D16" s="6">
        <f>'Nacionalidad (esp-extr)'!E16-'Nacionalidad (esp-extr)'!D16</f>
        <v>-58</v>
      </c>
      <c r="E16" s="6">
        <f>'Nacionalidad (esp-extr)'!F16-'Nacionalidad (esp-extr)'!E16</f>
        <v>-45</v>
      </c>
      <c r="F16" s="6">
        <f>'Nacionalidad (esp-extr)'!G16-'Nacionalidad (esp-extr)'!F16</f>
        <v>-20</v>
      </c>
      <c r="G16" s="6">
        <f>'Nacionalidad (esp-extr)'!H16-'Nacionalidad (esp-extr)'!G16</f>
        <v>-25</v>
      </c>
      <c r="H16" s="6">
        <f>'Nacionalidad (esp-extr)'!I16-'Nacionalidad (esp-extr)'!H16</f>
        <v>-10</v>
      </c>
      <c r="I16" s="6">
        <f>'Nacionalidad (esp-extr)'!J16-'Nacionalidad (esp-extr)'!I16</f>
        <v>-22</v>
      </c>
      <c r="J16" s="6">
        <f>'Nacionalidad (esp-extr)'!K16-'Nacionalidad (esp-extr)'!J16</f>
        <v>-46</v>
      </c>
      <c r="K16" s="6">
        <f>'Nacionalidad (esp-extr)'!L16-'Nacionalidad (esp-extr)'!K16</f>
        <v>-20</v>
      </c>
      <c r="L16" s="6">
        <f>'Nacionalidad (esp-extr)'!M16-'Nacionalidad (esp-extr)'!L16</f>
        <v>-9</v>
      </c>
      <c r="M16" s="6">
        <f>'Nacionalidad (esp-extr)'!N16-'Nacionalidad (esp-extr)'!M16</f>
        <v>-16</v>
      </c>
      <c r="N16" s="6">
        <f>'Nacionalidad (esp-extr)'!O16-'Nacionalidad (esp-extr)'!N16</f>
        <v>-33</v>
      </c>
      <c r="O16" s="6">
        <f>'Nacionalidad (esp-extr)'!P16-'Nacionalidad (esp-extr)'!O16</f>
        <v>-48</v>
      </c>
      <c r="P16" s="6">
        <f>'Nacionalidad (esp-extr)'!Q16-'Nacionalidad (esp-extr)'!P16</f>
        <v>-37</v>
      </c>
      <c r="Q16" s="6">
        <f>'Nacionalidad (esp-extr)'!R16-'Nacionalidad (esp-extr)'!Q16</f>
        <v>-25</v>
      </c>
      <c r="R16" s="6">
        <f>'Nacionalidad (esp-extr)'!S16-'Nacionalidad (esp-extr)'!R16</f>
        <v>-21</v>
      </c>
      <c r="S16" s="6">
        <f>'Nacionalidad (esp-extr)'!T16-'Nacionalidad (esp-extr)'!S16</f>
        <v>-26</v>
      </c>
      <c r="T16" s="6">
        <f>'Nacionalidad (esp-extr)'!U16-'Nacionalidad (esp-extr)'!T16</f>
        <v>-7</v>
      </c>
      <c r="U16" s="6">
        <f>'Nacionalidad (esp-extr)'!V16-'Nacionalidad (esp-extr)'!U16</f>
        <v>-34</v>
      </c>
      <c r="V16" s="6">
        <f>'Nacionalidad (esp-extr)'!W16-'Nacionalidad (esp-extr)'!V16</f>
        <v>-12</v>
      </c>
      <c r="W16" s="6">
        <f>'Nacionalidad (esp-extr)'!X16-'Nacionalidad (esp-extr)'!W16</f>
        <v>12</v>
      </c>
    </row>
    <row r="17" spans="1:23" ht="18" customHeight="1">
      <c r="A17" s="30" t="s">
        <v>70</v>
      </c>
      <c r="B17" s="45">
        <f>'Nacionalidad (esp-extr)'!C17-'Nacionalidad (esp-extr)'!B17</f>
        <v>21</v>
      </c>
      <c r="C17" s="45">
        <f>'Nacionalidad (esp-extr)'!D17-'Nacionalidad (esp-extr)'!C17</f>
        <v>51</v>
      </c>
      <c r="D17" s="45">
        <f>'Nacionalidad (esp-extr)'!E17-'Nacionalidad (esp-extr)'!D17</f>
        <v>53</v>
      </c>
      <c r="E17" s="45">
        <f>'Nacionalidad (esp-extr)'!F17-'Nacionalidad (esp-extr)'!E17</f>
        <v>34</v>
      </c>
      <c r="F17" s="45">
        <f>'Nacionalidad (esp-extr)'!G17-'Nacionalidad (esp-extr)'!F17</f>
        <v>60</v>
      </c>
      <c r="G17" s="45">
        <f>'Nacionalidad (esp-extr)'!H17-'Nacionalidad (esp-extr)'!G17</f>
        <v>26</v>
      </c>
      <c r="H17" s="45">
        <f>'Nacionalidad (esp-extr)'!I17-'Nacionalidad (esp-extr)'!H17</f>
        <v>65</v>
      </c>
      <c r="I17" s="45">
        <f>'Nacionalidad (esp-extr)'!J17-'Nacionalidad (esp-extr)'!I17</f>
        <v>45</v>
      </c>
      <c r="J17" s="45">
        <f>'Nacionalidad (esp-extr)'!K17-'Nacionalidad (esp-extr)'!J17</f>
        <v>0</v>
      </c>
      <c r="K17" s="45">
        <f>'Nacionalidad (esp-extr)'!L17-'Nacionalidad (esp-extr)'!K17</f>
        <v>26</v>
      </c>
      <c r="L17" s="45">
        <f>'Nacionalidad (esp-extr)'!M17-'Nacionalidad (esp-extr)'!L17</f>
        <v>-4</v>
      </c>
      <c r="M17" s="45">
        <f>'Nacionalidad (esp-extr)'!N17-'Nacionalidad (esp-extr)'!M17</f>
        <v>-10</v>
      </c>
      <c r="N17" s="45">
        <f>'Nacionalidad (esp-extr)'!O17-'Nacionalidad (esp-extr)'!N17</f>
        <v>-29</v>
      </c>
      <c r="O17" s="45">
        <f>'Nacionalidad (esp-extr)'!P17-'Nacionalidad (esp-extr)'!O17</f>
        <v>-68</v>
      </c>
      <c r="P17" s="45">
        <f>'Nacionalidad (esp-extr)'!Q17-'Nacionalidad (esp-extr)'!P17</f>
        <v>-32</v>
      </c>
      <c r="Q17" s="45">
        <f>'Nacionalidad (esp-extr)'!R17-'Nacionalidad (esp-extr)'!Q17</f>
        <v>-25</v>
      </c>
      <c r="R17" s="45">
        <f>'Nacionalidad (esp-extr)'!S17-'Nacionalidad (esp-extr)'!R17</f>
        <v>-37</v>
      </c>
      <c r="S17" s="45">
        <f>'Nacionalidad (esp-extr)'!T17-'Nacionalidad (esp-extr)'!S17</f>
        <v>9</v>
      </c>
      <c r="T17" s="45">
        <f>'Nacionalidad (esp-extr)'!U17-'Nacionalidad (esp-extr)'!T17</f>
        <v>16</v>
      </c>
      <c r="U17" s="45">
        <f>'Nacionalidad (esp-extr)'!V17-'Nacionalidad (esp-extr)'!U17</f>
        <v>8</v>
      </c>
      <c r="V17" s="45">
        <f>'Nacionalidad (esp-extr)'!W17-'Nacionalidad (esp-extr)'!V17</f>
        <v>12</v>
      </c>
      <c r="W17" s="45">
        <f>'Nacionalidad (esp-extr)'!X17-'Nacionalidad (esp-extr)'!W17</f>
        <v>46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-9</v>
      </c>
      <c r="C22" s="53">
        <f>'Nacionalidad (esp-extr)'!D22-'Nacionalidad (esp-extr)'!C22</f>
        <v>-1</v>
      </c>
      <c r="D22" s="53">
        <f>'Nacionalidad (esp-extr)'!E22-'Nacionalidad (esp-extr)'!D22</f>
        <v>-35</v>
      </c>
      <c r="E22" s="53">
        <f>'Nacionalidad (esp-extr)'!F22-'Nacionalidad (esp-extr)'!E22</f>
        <v>-10</v>
      </c>
      <c r="F22" s="53">
        <f>'Nacionalidad (esp-extr)'!G22-'Nacionalidad (esp-extr)'!F22</f>
        <v>4</v>
      </c>
      <c r="G22" s="53">
        <f>'Nacionalidad (esp-extr)'!H22-'Nacionalidad (esp-extr)'!G22</f>
        <v>7</v>
      </c>
      <c r="H22" s="53">
        <f>'Nacionalidad (esp-extr)'!I22-'Nacionalidad (esp-extr)'!H22</f>
        <v>25</v>
      </c>
      <c r="I22" s="53">
        <f>'Nacionalidad (esp-extr)'!J22-'Nacionalidad (esp-extr)'!I22</f>
        <v>-19</v>
      </c>
      <c r="J22" s="53">
        <f>'Nacionalidad (esp-extr)'!K22-'Nacionalidad (esp-extr)'!J22</f>
        <v>-23</v>
      </c>
      <c r="K22" s="53">
        <f>'Nacionalidad (esp-extr)'!L22-'Nacionalidad (esp-extr)'!K22</f>
        <v>13</v>
      </c>
      <c r="L22" s="53">
        <f>'Nacionalidad (esp-extr)'!M22-'Nacionalidad (esp-extr)'!L22</f>
        <v>-30</v>
      </c>
      <c r="M22" s="53">
        <f>'Nacionalidad (esp-extr)'!N22-'Nacionalidad (esp-extr)'!M22</f>
        <v>-55</v>
      </c>
      <c r="N22" s="53">
        <f>'Nacionalidad (esp-extr)'!O22-'Nacionalidad (esp-extr)'!N22</f>
        <v>-33</v>
      </c>
      <c r="O22" s="53">
        <f>'Nacionalidad (esp-extr)'!P22-'Nacionalidad (esp-extr)'!O22</f>
        <v>-71</v>
      </c>
      <c r="P22" s="53">
        <f>'Nacionalidad (esp-extr)'!Q22-'Nacionalidad (esp-extr)'!P22</f>
        <v>-72</v>
      </c>
      <c r="Q22" s="53">
        <f>'Nacionalidad (esp-extr)'!R22-'Nacionalidad (esp-extr)'!Q22</f>
        <v>-66</v>
      </c>
      <c r="R22" s="53">
        <f>'Nacionalidad (esp-extr)'!S22-'Nacionalidad (esp-extr)'!R22</f>
        <v>-61</v>
      </c>
      <c r="S22" s="53">
        <f>'Nacionalidad (esp-extr)'!T22-'Nacionalidad (esp-extr)'!S22</f>
        <v>-13</v>
      </c>
      <c r="T22" s="53">
        <f>'Nacionalidad (esp-extr)'!U22-'Nacionalidad (esp-extr)'!T22</f>
        <v>-13</v>
      </c>
      <c r="U22" s="53">
        <f>'Nacionalidad (esp-extr)'!V22-'Nacionalidad (esp-extr)'!U22</f>
        <v>-17</v>
      </c>
      <c r="V22" s="53">
        <f>'Nacionalidad (esp-extr)'!W22-'Nacionalidad (esp-extr)'!V22</f>
        <v>16</v>
      </c>
      <c r="W22" s="53">
        <f>'Nacionalidad (esp-extr)'!X22-'Nacionalidad (esp-extr)'!W22</f>
        <v>63</v>
      </c>
    </row>
    <row r="23" spans="1:23" ht="18" customHeight="1">
      <c r="A23" s="28" t="s">
        <v>69</v>
      </c>
      <c r="B23" s="6">
        <f>'Nacionalidad (esp-extr)'!C23-'Nacionalidad (esp-extr)'!B23</f>
        <v>-30</v>
      </c>
      <c r="C23" s="6">
        <f>'Nacionalidad (esp-extr)'!D23-'Nacionalidad (esp-extr)'!C23</f>
        <v>-37</v>
      </c>
      <c r="D23" s="6">
        <f>'Nacionalidad (esp-extr)'!E23-'Nacionalidad (esp-extr)'!D23</f>
        <v>-72</v>
      </c>
      <c r="E23" s="6">
        <f>'Nacionalidad (esp-extr)'!F23-'Nacionalidad (esp-extr)'!E23</f>
        <v>-27</v>
      </c>
      <c r="F23" s="6">
        <f>'Nacionalidad (esp-extr)'!G23-'Nacionalidad (esp-extr)'!F23</f>
        <v>-46</v>
      </c>
      <c r="G23" s="6">
        <f>'Nacionalidad (esp-extr)'!H23-'Nacionalidad (esp-extr)'!G23</f>
        <v>-25</v>
      </c>
      <c r="H23" s="6">
        <f>'Nacionalidad (esp-extr)'!I23-'Nacionalidad (esp-extr)'!H23</f>
        <v>-20</v>
      </c>
      <c r="I23" s="6">
        <f>'Nacionalidad (esp-extr)'!J23-'Nacionalidad (esp-extr)'!I23</f>
        <v>-41</v>
      </c>
      <c r="J23" s="6">
        <f>'Nacionalidad (esp-extr)'!K23-'Nacionalidad (esp-extr)'!J23</f>
        <v>-39</v>
      </c>
      <c r="K23" s="6">
        <f>'Nacionalidad (esp-extr)'!L23-'Nacionalidad (esp-extr)'!K23</f>
        <v>-17</v>
      </c>
      <c r="L23" s="6">
        <f>'Nacionalidad (esp-extr)'!M23-'Nacionalidad (esp-extr)'!L23</f>
        <v>-33</v>
      </c>
      <c r="M23" s="6">
        <f>'Nacionalidad (esp-extr)'!N23-'Nacionalidad (esp-extr)'!M23</f>
        <v>-56</v>
      </c>
      <c r="N23" s="6">
        <f>'Nacionalidad (esp-extr)'!O23-'Nacionalidad (esp-extr)'!N23</f>
        <v>-19</v>
      </c>
      <c r="O23" s="6">
        <f>'Nacionalidad (esp-extr)'!P23-'Nacionalidad (esp-extr)'!O23</f>
        <v>-32</v>
      </c>
      <c r="P23" s="6">
        <f>'Nacionalidad (esp-extr)'!Q23-'Nacionalidad (esp-extr)'!P23</f>
        <v>-34</v>
      </c>
      <c r="Q23" s="6">
        <f>'Nacionalidad (esp-extr)'!R23-'Nacionalidad (esp-extr)'!Q23</f>
        <v>-45</v>
      </c>
      <c r="R23" s="6">
        <f>'Nacionalidad (esp-extr)'!S23-'Nacionalidad (esp-extr)'!R23</f>
        <v>-49</v>
      </c>
      <c r="S23" s="6">
        <f>'Nacionalidad (esp-extr)'!T23-'Nacionalidad (esp-extr)'!S23</f>
        <v>-25</v>
      </c>
      <c r="T23" s="6">
        <f>'Nacionalidad (esp-extr)'!U23-'Nacionalidad (esp-extr)'!T23</f>
        <v>-31</v>
      </c>
      <c r="U23" s="6">
        <f>'Nacionalidad (esp-extr)'!V23-'Nacionalidad (esp-extr)'!U23</f>
        <v>-9</v>
      </c>
      <c r="V23" s="6">
        <f>'Nacionalidad (esp-extr)'!W23-'Nacionalidad (esp-extr)'!V23</f>
        <v>7</v>
      </c>
      <c r="W23" s="6">
        <f>'Nacionalidad (esp-extr)'!X23-'Nacionalidad (esp-extr)'!W23</f>
        <v>-1</v>
      </c>
    </row>
    <row r="24" spans="1:23" ht="18" customHeight="1">
      <c r="A24" s="30" t="s">
        <v>70</v>
      </c>
      <c r="B24" s="45">
        <f>'Nacionalidad (esp-extr)'!C24-'Nacionalidad (esp-extr)'!B24</f>
        <v>21</v>
      </c>
      <c r="C24" s="45">
        <f>'Nacionalidad (esp-extr)'!D24-'Nacionalidad (esp-extr)'!C24</f>
        <v>36</v>
      </c>
      <c r="D24" s="45">
        <f>'Nacionalidad (esp-extr)'!E24-'Nacionalidad (esp-extr)'!D24</f>
        <v>37</v>
      </c>
      <c r="E24" s="45">
        <f>'Nacionalidad (esp-extr)'!F24-'Nacionalidad (esp-extr)'!E24</f>
        <v>17</v>
      </c>
      <c r="F24" s="45">
        <f>'Nacionalidad (esp-extr)'!G24-'Nacionalidad (esp-extr)'!F24</f>
        <v>50</v>
      </c>
      <c r="G24" s="45">
        <f>'Nacionalidad (esp-extr)'!H24-'Nacionalidad (esp-extr)'!G24</f>
        <v>32</v>
      </c>
      <c r="H24" s="45">
        <f>'Nacionalidad (esp-extr)'!I24-'Nacionalidad (esp-extr)'!H24</f>
        <v>45</v>
      </c>
      <c r="I24" s="45">
        <f>'Nacionalidad (esp-extr)'!J24-'Nacionalidad (esp-extr)'!I24</f>
        <v>22</v>
      </c>
      <c r="J24" s="45">
        <f>'Nacionalidad (esp-extr)'!K24-'Nacionalidad (esp-extr)'!J24</f>
        <v>16</v>
      </c>
      <c r="K24" s="45">
        <f>'Nacionalidad (esp-extr)'!L24-'Nacionalidad (esp-extr)'!K24</f>
        <v>30</v>
      </c>
      <c r="L24" s="45">
        <f>'Nacionalidad (esp-extr)'!M24-'Nacionalidad (esp-extr)'!L24</f>
        <v>3</v>
      </c>
      <c r="M24" s="45">
        <f>'Nacionalidad (esp-extr)'!N24-'Nacionalidad (esp-extr)'!M24</f>
        <v>1</v>
      </c>
      <c r="N24" s="45">
        <f>'Nacionalidad (esp-extr)'!O24-'Nacionalidad (esp-extr)'!N24</f>
        <v>-14</v>
      </c>
      <c r="O24" s="45">
        <f>'Nacionalidad (esp-extr)'!P24-'Nacionalidad (esp-extr)'!O24</f>
        <v>-39</v>
      </c>
      <c r="P24" s="45">
        <f>'Nacionalidad (esp-extr)'!Q24-'Nacionalidad (esp-extr)'!P24</f>
        <v>-38</v>
      </c>
      <c r="Q24" s="45">
        <f>'Nacionalidad (esp-extr)'!R24-'Nacionalidad (esp-extr)'!Q24</f>
        <v>-21</v>
      </c>
      <c r="R24" s="45">
        <f>'Nacionalidad (esp-extr)'!S24-'Nacionalidad (esp-extr)'!R24</f>
        <v>-12</v>
      </c>
      <c r="S24" s="45">
        <f>'Nacionalidad (esp-extr)'!T24-'Nacionalidad (esp-extr)'!S24</f>
        <v>12</v>
      </c>
      <c r="T24" s="45">
        <f>'Nacionalidad (esp-extr)'!U24-'Nacionalidad (esp-extr)'!T24</f>
        <v>18</v>
      </c>
      <c r="U24" s="45">
        <f>'Nacionalidad (esp-extr)'!V24-'Nacionalidad (esp-extr)'!U24</f>
        <v>-8</v>
      </c>
      <c r="V24" s="45">
        <f>'Nacionalidad (esp-extr)'!W24-'Nacionalidad (esp-extr)'!V24</f>
        <v>9</v>
      </c>
      <c r="W24" s="45">
        <f>'Nacionalidad (esp-extr)'!X24-'Nacionalidad (esp-extr)'!W24</f>
        <v>64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-3.8565368299267258E-4</v>
      </c>
      <c r="C32" s="51">
        <f>('Nacionalidad (esp-extr)'!D8-'Nacionalidad (esp-extr)'!C8)/'Nacionalidad (esp-extr)'!C8</f>
        <v>1.3503086419753086E-3</v>
      </c>
      <c r="D32" s="51">
        <f>('Nacionalidad (esp-extr)'!E8-'Nacionalidad (esp-extr)'!D8)/'Nacionalidad (esp-extr)'!D8</f>
        <v>-7.7056443845116545E-3</v>
      </c>
      <c r="E32" s="51">
        <f>('Nacionalidad (esp-extr)'!F8-'Nacionalidad (esp-extr)'!E8)/'Nacionalidad (esp-extr)'!E8</f>
        <v>-4.0768782760629008E-3</v>
      </c>
      <c r="F32" s="51">
        <f>('Nacionalidad (esp-extr)'!G8-'Nacionalidad (esp-extr)'!F8)/'Nacionalidad (esp-extr)'!F8</f>
        <v>8.5769980506822611E-3</v>
      </c>
      <c r="G32" s="51">
        <f>('Nacionalidad (esp-extr)'!H8-'Nacionalidad (esp-extr)'!G8)/'Nacionalidad (esp-extr)'!G8</f>
        <v>1.5461925009663702E-3</v>
      </c>
      <c r="H32" s="51">
        <f>('Nacionalidad (esp-extr)'!I8-'Nacionalidad (esp-extr)'!H8)/'Nacionalidad (esp-extr)'!H8</f>
        <v>1.5438054805094558E-2</v>
      </c>
      <c r="I32" s="51">
        <f>('Nacionalidad (esp-extr)'!J8-'Nacionalidad (esp-extr)'!I8)/'Nacionalidad (esp-extr)'!I8</f>
        <v>7.6016723679209425E-4</v>
      </c>
      <c r="J32" s="51">
        <f>('Nacionalidad (esp-extr)'!K8-'Nacionalidad (esp-extr)'!J8)/'Nacionalidad (esp-extr)'!J8</f>
        <v>-1.3102924420812762E-2</v>
      </c>
      <c r="K32" s="51">
        <f>('Nacionalidad (esp-extr)'!L8-'Nacionalidad (esp-extr)'!K8)/'Nacionalidad (esp-extr)'!K8</f>
        <v>3.6559553588608813E-3</v>
      </c>
      <c r="L32" s="51">
        <f>('Nacionalidad (esp-extr)'!M8-'Nacionalidad (esp-extr)'!L8)/'Nacionalidad (esp-extr)'!L8</f>
        <v>-8.2438650306748459E-3</v>
      </c>
      <c r="M32" s="51">
        <f>('Nacionalidad (esp-extr)'!N8-'Nacionalidad (esp-extr)'!M8)/'Nacionalidad (esp-extr)'!M8</f>
        <v>-1.5658225401121207E-2</v>
      </c>
      <c r="N32" s="51">
        <f>('Nacionalidad (esp-extr)'!O8-'Nacionalidad (esp-extr)'!N8)/'Nacionalidad (esp-extr)'!N8</f>
        <v>-1.8656716417910446E-2</v>
      </c>
      <c r="O32" s="51">
        <f>('Nacionalidad (esp-extr)'!P8-'Nacionalidad (esp-extr)'!O8)/'Nacionalidad (esp-extr)'!O8</f>
        <v>-3.7422453472083249E-2</v>
      </c>
      <c r="P32" s="51">
        <f>('Nacionalidad (esp-extr)'!Q8-'Nacionalidad (esp-extr)'!P8)/'Nacionalidad (esp-extr)'!P8</f>
        <v>-2.9313929313929316E-2</v>
      </c>
      <c r="Q32" s="51">
        <f>('Nacionalidad (esp-extr)'!R8-'Nacionalidad (esp-extr)'!Q8)/'Nacionalidad (esp-extr)'!Q8</f>
        <v>-2.4844720496894408E-2</v>
      </c>
      <c r="R32" s="51">
        <f>('Nacionalidad (esp-extr)'!S8-'Nacionalidad (esp-extr)'!R8)/'Nacionalidad (esp-extr)'!R8</f>
        <v>-2.6136613222051394E-2</v>
      </c>
      <c r="S32" s="51">
        <f>('Nacionalidad (esp-extr)'!T8-'Nacionalidad (esp-extr)'!S8)/'Nacionalidad (esp-extr)'!S8</f>
        <v>-6.7658998646820028E-3</v>
      </c>
      <c r="T32" s="51">
        <f>('Nacionalidad (esp-extr)'!U8-'Nacionalidad (esp-extr)'!T8)/'Nacionalidad (esp-extr)'!T8</f>
        <v>-9.0826521344232513E-4</v>
      </c>
      <c r="U32" s="51">
        <f>('Nacionalidad (esp-extr)'!V8-'Nacionalidad (esp-extr)'!U8)/'Nacionalidad (esp-extr)'!U8</f>
        <v>-9.7727272727272732E-3</v>
      </c>
      <c r="V32" s="51">
        <f>('Nacionalidad (esp-extr)'!W8-'Nacionalidad (esp-extr)'!V8)/'Nacionalidad (esp-extr)'!V8</f>
        <v>3.6722515492311225E-3</v>
      </c>
      <c r="W32" s="51">
        <f>('Nacionalidad (esp-extr)'!X8-'Nacionalidad (esp-extr)'!W8)/'Nacionalidad (esp-extr)'!W8</f>
        <v>2.7669791904870799E-2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-8.5188770571151991E-3</v>
      </c>
      <c r="C33" s="25">
        <f>('Nacionalidad (esp-extr)'!D9-'Nacionalidad (esp-extr)'!C9)/'Nacionalidad (esp-extr)'!C9</f>
        <v>-1.5621948838117555E-2</v>
      </c>
      <c r="D33" s="25">
        <f>('Nacionalidad (esp-extr)'!E9-'Nacionalidad (esp-extr)'!D9)/'Nacionalidad (esp-extr)'!D9</f>
        <v>-2.5788534021027574E-2</v>
      </c>
      <c r="E33" s="25">
        <f>('Nacionalidad (esp-extr)'!F9-'Nacionalidad (esp-extr)'!E9)/'Nacionalidad (esp-extr)'!E9</f>
        <v>-1.4660965180207697E-2</v>
      </c>
      <c r="F33" s="25">
        <f>('Nacionalidad (esp-extr)'!G9-'Nacionalidad (esp-extr)'!F9)/'Nacionalidad (esp-extr)'!F9</f>
        <v>-1.3639181649101054E-2</v>
      </c>
      <c r="G33" s="25">
        <f>('Nacionalidad (esp-extr)'!H9-'Nacionalidad (esp-extr)'!G9)/'Nacionalidad (esp-extr)'!G9</f>
        <v>-1.0475591870940708E-2</v>
      </c>
      <c r="H33" s="25">
        <f>('Nacionalidad (esp-extr)'!I9-'Nacionalidad (esp-extr)'!H9)/'Nacionalidad (esp-extr)'!H9</f>
        <v>-6.3518949820029645E-3</v>
      </c>
      <c r="I33" s="25">
        <f>('Nacionalidad (esp-extr)'!J9-'Nacionalidad (esp-extr)'!I9)/'Nacionalidad (esp-extr)'!I9</f>
        <v>-1.3424248881312594E-2</v>
      </c>
      <c r="J33" s="25">
        <f>('Nacionalidad (esp-extr)'!K9-'Nacionalidad (esp-extr)'!J9)/'Nacionalidad (esp-extr)'!J9</f>
        <v>-1.8358531317494601E-2</v>
      </c>
      <c r="K33" s="25">
        <f>('Nacionalidad (esp-extr)'!L9-'Nacionalidad (esp-extr)'!K9)/'Nacionalidad (esp-extr)'!K9</f>
        <v>-8.1408140814081403E-3</v>
      </c>
      <c r="L33" s="25">
        <f>('Nacionalidad (esp-extr)'!M9-'Nacionalidad (esp-extr)'!L9)/'Nacionalidad (esp-extr)'!L9</f>
        <v>-9.316770186335404E-3</v>
      </c>
      <c r="M33" s="25">
        <f>('Nacionalidad (esp-extr)'!N9-'Nacionalidad (esp-extr)'!M9)/'Nacionalidad (esp-extr)'!M9</f>
        <v>-1.6121809225257501E-2</v>
      </c>
      <c r="N33" s="25">
        <f>('Nacionalidad (esp-extr)'!O9-'Nacionalidad (esp-extr)'!N9)/'Nacionalidad (esp-extr)'!N9</f>
        <v>-1.1834319526627219E-2</v>
      </c>
      <c r="O33" s="25">
        <f>('Nacionalidad (esp-extr)'!P9-'Nacionalidad (esp-extr)'!O9)/'Nacionalidad (esp-extr)'!O9</f>
        <v>-1.8424689083371717E-2</v>
      </c>
      <c r="P33" s="25">
        <f>('Nacionalidad (esp-extr)'!Q9-'Nacionalidad (esp-extr)'!P9)/'Nacionalidad (esp-extr)'!P9</f>
        <v>-1.6658845612388552E-2</v>
      </c>
      <c r="Q33" s="25">
        <f>('Nacionalidad (esp-extr)'!R9-'Nacionalidad (esp-extr)'!Q9)/'Nacionalidad (esp-extr)'!Q9</f>
        <v>-1.6702457647339537E-2</v>
      </c>
      <c r="R33" s="25">
        <f>('Nacionalidad (esp-extr)'!S9-'Nacionalidad (esp-extr)'!R9)/'Nacionalidad (esp-extr)'!R9</f>
        <v>-1.6986168405726764E-2</v>
      </c>
      <c r="S33" s="25">
        <f>('Nacionalidad (esp-extr)'!T9-'Nacionalidad (esp-extr)'!S9)/'Nacionalidad (esp-extr)'!S9</f>
        <v>-1.258948407800543E-2</v>
      </c>
      <c r="T33" s="25">
        <f>('Nacionalidad (esp-extr)'!U9-'Nacionalidad (esp-extr)'!T9)/'Nacionalidad (esp-extr)'!T9</f>
        <v>-9.4999999999999998E-3</v>
      </c>
      <c r="U33" s="25">
        <f>('Nacionalidad (esp-extr)'!V9-'Nacionalidad (esp-extr)'!U9)/'Nacionalidad (esp-extr)'!U9</f>
        <v>-1.0853104492680465E-2</v>
      </c>
      <c r="V33" s="25">
        <f>('Nacionalidad (esp-extr)'!W9-'Nacionalidad (esp-extr)'!V9)/'Nacionalidad (esp-extr)'!V9</f>
        <v>-1.2758356723653994E-3</v>
      </c>
      <c r="W33" s="25">
        <f>('Nacionalidad (esp-extr)'!X9-'Nacionalidad (esp-extr)'!W9)/'Nacionalidad (esp-extr)'!W9</f>
        <v>2.810424118548799E-3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2</v>
      </c>
      <c r="C34" s="50">
        <f>('Nacionalidad (esp-extr)'!D10-'Nacionalidad (esp-extr)'!C10)/'Nacionalidad (esp-extr)'!C10</f>
        <v>1.3809523809523809</v>
      </c>
      <c r="D34" s="50">
        <f>('Nacionalidad (esp-extr)'!E10-'Nacionalidad (esp-extr)'!D10)/'Nacionalidad (esp-extr)'!D10</f>
        <v>0.6</v>
      </c>
      <c r="E34" s="50">
        <f>('Nacionalidad (esp-extr)'!F10-'Nacionalidad (esp-extr)'!E10)/'Nacionalidad (esp-extr)'!E10</f>
        <v>0.21249999999999999</v>
      </c>
      <c r="F34" s="50">
        <f>('Nacionalidad (esp-extr)'!G10-'Nacionalidad (esp-extr)'!F10)/'Nacionalidad (esp-extr)'!F10</f>
        <v>0.37800687285223367</v>
      </c>
      <c r="G34" s="50">
        <f>('Nacionalidad (esp-extr)'!H10-'Nacionalidad (esp-extr)'!G10)/'Nacionalidad (esp-extr)'!G10</f>
        <v>0.14463840399002495</v>
      </c>
      <c r="H34" s="50">
        <f>('Nacionalidad (esp-extr)'!I10-'Nacionalidad (esp-extr)'!H10)/'Nacionalidad (esp-extr)'!H10</f>
        <v>0.23965141612200436</v>
      </c>
      <c r="I34" s="50">
        <f>('Nacionalidad (esp-extr)'!J10-'Nacionalidad (esp-extr)'!I10)/'Nacionalidad (esp-extr)'!I10</f>
        <v>0.11775043936731107</v>
      </c>
      <c r="J34" s="50">
        <f>('Nacionalidad (esp-extr)'!K10-'Nacionalidad (esp-extr)'!J10)/'Nacionalidad (esp-extr)'!J10</f>
        <v>2.5157232704402517E-2</v>
      </c>
      <c r="K34" s="50">
        <f>('Nacionalidad (esp-extr)'!L10-'Nacionalidad (esp-extr)'!K10)/'Nacionalidad (esp-extr)'!K10</f>
        <v>8.5889570552147243E-2</v>
      </c>
      <c r="L34" s="50">
        <f>('Nacionalidad (esp-extr)'!M10-'Nacionalidad (esp-extr)'!L10)/'Nacionalidad (esp-extr)'!L10</f>
        <v>-1.4124293785310734E-3</v>
      </c>
      <c r="M34" s="50">
        <f>('Nacionalidad (esp-extr)'!N10-'Nacionalidad (esp-extr)'!M10)/'Nacionalidad (esp-extr)'!M10</f>
        <v>-1.272984441301273E-2</v>
      </c>
      <c r="N34" s="50">
        <f>('Nacionalidad (esp-extr)'!O10-'Nacionalidad (esp-extr)'!N10)/'Nacionalidad (esp-extr)'!N10</f>
        <v>-6.1604584527220632E-2</v>
      </c>
      <c r="O34" s="50">
        <f>('Nacionalidad (esp-extr)'!P10-'Nacionalidad (esp-extr)'!O10)/'Nacionalidad (esp-extr)'!O10</f>
        <v>-0.16335877862595419</v>
      </c>
      <c r="P34" s="50">
        <f>('Nacionalidad (esp-extr)'!Q10-'Nacionalidad (esp-extr)'!P10)/'Nacionalidad (esp-extr)'!P10</f>
        <v>-0.12773722627737227</v>
      </c>
      <c r="Q34" s="50">
        <f>('Nacionalidad (esp-extr)'!R10-'Nacionalidad (esp-extr)'!Q10)/'Nacionalidad (esp-extr)'!Q10</f>
        <v>-9.6234309623430964E-2</v>
      </c>
      <c r="R34" s="50">
        <f>('Nacionalidad (esp-extr)'!S10-'Nacionalidad (esp-extr)'!R10)/'Nacionalidad (esp-extr)'!R10</f>
        <v>-0.11342592592592593</v>
      </c>
      <c r="S34" s="50">
        <f>('Nacionalidad (esp-extr)'!T10-'Nacionalidad (esp-extr)'!S10)/'Nacionalidad (esp-extr)'!S10</f>
        <v>5.4830287206266322E-2</v>
      </c>
      <c r="T34" s="50">
        <f>('Nacionalidad (esp-extr)'!U10-'Nacionalidad (esp-extr)'!T10)/'Nacionalidad (esp-extr)'!T10</f>
        <v>8.4158415841584164E-2</v>
      </c>
      <c r="U34" s="50">
        <f>('Nacionalidad (esp-extr)'!V10-'Nacionalidad (esp-extr)'!U10)/'Nacionalidad (esp-extr)'!U10</f>
        <v>0</v>
      </c>
      <c r="V34" s="50">
        <f>('Nacionalidad (esp-extr)'!W10-'Nacionalidad (esp-extr)'!V10)/'Nacionalidad (esp-extr)'!V10</f>
        <v>4.7945205479452052E-2</v>
      </c>
      <c r="W34" s="50">
        <f>('Nacionalidad (esp-extr)'!X10-'Nacionalidad (esp-extr)'!W10)/'Nacionalidad (esp-extr)'!W10</f>
        <v>0.23965141612200436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2.7504911591355601E-3</v>
      </c>
      <c r="C39" s="51">
        <f>('Nacionalidad (esp-extr)'!D15-'Nacionalidad (esp-extr)'!C15)/'Nacionalidad (esp-extr)'!C15</f>
        <v>3.134796238244514E-3</v>
      </c>
      <c r="D39" s="51">
        <f>('Nacionalidad (esp-extr)'!E15-'Nacionalidad (esp-extr)'!D15)/'Nacionalidad (esp-extr)'!D15</f>
        <v>-1.953125E-3</v>
      </c>
      <c r="E39" s="51">
        <f>('Nacionalidad (esp-extr)'!F15-'Nacionalidad (esp-extr)'!E15)/'Nacionalidad (esp-extr)'!E15</f>
        <v>-4.3052837573385521E-3</v>
      </c>
      <c r="F39" s="51">
        <f>('Nacionalidad (esp-extr)'!G15-'Nacionalidad (esp-extr)'!F15)/'Nacionalidad (esp-extr)'!F15</f>
        <v>1.5723270440251572E-2</v>
      </c>
      <c r="G39" s="51">
        <f>('Nacionalidad (esp-extr)'!H15-'Nacionalidad (esp-extr)'!G15)/'Nacionalidad (esp-extr)'!G15</f>
        <v>3.8699690402476783E-4</v>
      </c>
      <c r="H39" s="51">
        <f>('Nacionalidad (esp-extr)'!I15-'Nacionalidad (esp-extr)'!H15)/'Nacionalidad (esp-extr)'!H15</f>
        <v>2.1276595744680851E-2</v>
      </c>
      <c r="I39" s="51">
        <f>('Nacionalidad (esp-extr)'!J15-'Nacionalidad (esp-extr)'!I15)/'Nacionalidad (esp-extr)'!I15</f>
        <v>8.7121212121212127E-3</v>
      </c>
      <c r="J39" s="51">
        <f>('Nacionalidad (esp-extr)'!K15-'Nacionalidad (esp-extr)'!J15)/'Nacionalidad (esp-extr)'!J15</f>
        <v>-1.7273751408186256E-2</v>
      </c>
      <c r="K39" s="51">
        <f>('Nacionalidad (esp-extr)'!L15-'Nacionalidad (esp-extr)'!K15)/'Nacionalidad (esp-extr)'!K15</f>
        <v>2.2927015666794038E-3</v>
      </c>
      <c r="L39" s="51">
        <f>('Nacionalidad (esp-extr)'!M15-'Nacionalidad (esp-extr)'!L15)/'Nacionalidad (esp-extr)'!L15</f>
        <v>-4.9561570720548986E-3</v>
      </c>
      <c r="M39" s="51">
        <f>('Nacionalidad (esp-extr)'!N15-'Nacionalidad (esp-extr)'!M15)/'Nacionalidad (esp-extr)'!M15</f>
        <v>-9.9616858237547897E-3</v>
      </c>
      <c r="N39" s="51">
        <f>('Nacionalidad (esp-extr)'!O15-'Nacionalidad (esp-extr)'!N15)/'Nacionalidad (esp-extr)'!N15</f>
        <v>-2.3993808049535603E-2</v>
      </c>
      <c r="O39" s="51">
        <f>('Nacionalidad (esp-extr)'!P15-'Nacionalidad (esp-extr)'!O15)/'Nacionalidad (esp-extr)'!O15</f>
        <v>-4.5995241871530534E-2</v>
      </c>
      <c r="P39" s="51">
        <f>('Nacionalidad (esp-extr)'!Q15-'Nacionalidad (esp-extr)'!P15)/'Nacionalidad (esp-extr)'!P15</f>
        <v>-2.8678304239401497E-2</v>
      </c>
      <c r="Q39" s="51">
        <f>('Nacionalidad (esp-extr)'!R15-'Nacionalidad (esp-extr)'!Q15)/'Nacionalidad (esp-extr)'!Q15</f>
        <v>-2.1394950791613181E-2</v>
      </c>
      <c r="R39" s="51">
        <f>('Nacionalidad (esp-extr)'!S15-'Nacionalidad (esp-extr)'!R15)/'Nacionalidad (esp-extr)'!R15</f>
        <v>-2.5360734586794928E-2</v>
      </c>
      <c r="S39" s="51">
        <f>('Nacionalidad (esp-extr)'!T15-'Nacionalidad (esp-extr)'!S15)/'Nacionalidad (esp-extr)'!S15</f>
        <v>-7.6267384477344104E-3</v>
      </c>
      <c r="T39" s="51">
        <f>('Nacionalidad (esp-extr)'!U15-'Nacionalidad (esp-extr)'!T15)/'Nacionalidad (esp-extr)'!T15</f>
        <v>4.06871609403255E-3</v>
      </c>
      <c r="U39" s="51">
        <f>('Nacionalidad (esp-extr)'!V15-'Nacionalidad (esp-extr)'!U15)/'Nacionalidad (esp-extr)'!U15</f>
        <v>-1.1706438541197659E-2</v>
      </c>
      <c r="V39" s="51">
        <f>('Nacionalidad (esp-extr)'!W15-'Nacionalidad (esp-extr)'!V15)/'Nacionalidad (esp-extr)'!V15</f>
        <v>0</v>
      </c>
      <c r="W39" s="51">
        <f>('Nacionalidad (esp-extr)'!X15-'Nacionalidad (esp-extr)'!W15)/'Nacionalidad (esp-extr)'!W15</f>
        <v>2.6423690205011389E-2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-5.5292259083728279E-3</v>
      </c>
      <c r="C40" s="25">
        <f>('Nacionalidad (esp-extr)'!D16-'Nacionalidad (esp-extr)'!C16)/'Nacionalidad (esp-extr)'!C16</f>
        <v>-1.7077045274027005E-2</v>
      </c>
      <c r="D40" s="25">
        <f>('Nacionalidad (esp-extr)'!E16-'Nacionalidad (esp-extr)'!D16)/'Nacionalidad (esp-extr)'!D16</f>
        <v>-2.3434343434343436E-2</v>
      </c>
      <c r="E40" s="25">
        <f>('Nacionalidad (esp-extr)'!F16-'Nacionalidad (esp-extr)'!E16)/'Nacionalidad (esp-extr)'!E16</f>
        <v>-1.8618121638394703E-2</v>
      </c>
      <c r="F40" s="25">
        <f>('Nacionalidad (esp-extr)'!G16-'Nacionalidad (esp-extr)'!F16)/'Nacionalidad (esp-extr)'!F16</f>
        <v>-8.4317032040472171E-3</v>
      </c>
      <c r="G40" s="25">
        <f>('Nacionalidad (esp-extr)'!H16-'Nacionalidad (esp-extr)'!G16)/'Nacionalidad (esp-extr)'!G16</f>
        <v>-1.0629251700680272E-2</v>
      </c>
      <c r="H40" s="25">
        <f>('Nacionalidad (esp-extr)'!I16-'Nacionalidad (esp-extr)'!H16)/'Nacionalidad (esp-extr)'!H16</f>
        <v>-4.2973785990545769E-3</v>
      </c>
      <c r="I40" s="25">
        <f>('Nacionalidad (esp-extr)'!J16-'Nacionalidad (esp-extr)'!I16)/'Nacionalidad (esp-extr)'!I16</f>
        <v>-9.4950366853690116E-3</v>
      </c>
      <c r="J40" s="25">
        <f>('Nacionalidad (esp-extr)'!K16-'Nacionalidad (esp-extr)'!J16)/'Nacionalidad (esp-extr)'!J16</f>
        <v>-2.0043572984749455E-2</v>
      </c>
      <c r="K40" s="25">
        <f>('Nacionalidad (esp-extr)'!L16-'Nacionalidad (esp-extr)'!K16)/'Nacionalidad (esp-extr)'!K16</f>
        <v>-8.8928412627834585E-3</v>
      </c>
      <c r="L40" s="25">
        <f>('Nacionalidad (esp-extr)'!M16-'Nacionalidad (esp-extr)'!L16)/'Nacionalidad (esp-extr)'!L16</f>
        <v>-4.0376850605652759E-3</v>
      </c>
      <c r="M40" s="25">
        <f>('Nacionalidad (esp-extr)'!N16-'Nacionalidad (esp-extr)'!M16)/'Nacionalidad (esp-extr)'!M16</f>
        <v>-7.2072072072072073E-3</v>
      </c>
      <c r="N40" s="25">
        <f>('Nacionalidad (esp-extr)'!O16-'Nacionalidad (esp-extr)'!N16)/'Nacionalidad (esp-extr)'!N16</f>
        <v>-1.4972776769509982E-2</v>
      </c>
      <c r="O40" s="25">
        <f>('Nacionalidad (esp-extr)'!P16-'Nacionalidad (esp-extr)'!O16)/'Nacionalidad (esp-extr)'!O16</f>
        <v>-2.2109626900046062E-2</v>
      </c>
      <c r="P40" s="25">
        <f>('Nacionalidad (esp-extr)'!Q16-'Nacionalidad (esp-extr)'!P16)/'Nacionalidad (esp-extr)'!P16</f>
        <v>-1.7428167687235045E-2</v>
      </c>
      <c r="Q40" s="25">
        <f>('Nacionalidad (esp-extr)'!R16-'Nacionalidad (esp-extr)'!Q16)/'Nacionalidad (esp-extr)'!Q16</f>
        <v>-1.1984659635666348E-2</v>
      </c>
      <c r="R40" s="25">
        <f>('Nacionalidad (esp-extr)'!S16-'Nacionalidad (esp-extr)'!R16)/'Nacionalidad (esp-extr)'!R16</f>
        <v>-1.0189228529839884E-2</v>
      </c>
      <c r="S40" s="25">
        <f>('Nacionalidad (esp-extr)'!T16-'Nacionalidad (esp-extr)'!S16)/'Nacionalidad (esp-extr)'!S16</f>
        <v>-1.2745098039215686E-2</v>
      </c>
      <c r="T40" s="25">
        <f>('Nacionalidad (esp-extr)'!U16-'Nacionalidad (esp-extr)'!T16)/'Nacionalidad (esp-extr)'!T16</f>
        <v>-3.4756703078450842E-3</v>
      </c>
      <c r="U40" s="25">
        <f>('Nacionalidad (esp-extr)'!V16-'Nacionalidad (esp-extr)'!U16)/'Nacionalidad (esp-extr)'!U16</f>
        <v>-1.6940707523667164E-2</v>
      </c>
      <c r="V40" s="25">
        <f>('Nacionalidad (esp-extr)'!W16-'Nacionalidad (esp-extr)'!V16)/'Nacionalidad (esp-extr)'!V16</f>
        <v>-6.0821084642676132E-3</v>
      </c>
      <c r="W40" s="25">
        <f>('Nacionalidad (esp-extr)'!X16-'Nacionalidad (esp-extr)'!W16)/'Nacionalidad (esp-extr)'!W16</f>
        <v>6.1193268740438551E-3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1.6153846153846154</v>
      </c>
      <c r="C41" s="50">
        <f>('Nacionalidad (esp-extr)'!D17-'Nacionalidad (esp-extr)'!C17)/'Nacionalidad (esp-extr)'!C17</f>
        <v>1.5</v>
      </c>
      <c r="D41" s="50">
        <f>('Nacionalidad (esp-extr)'!E17-'Nacionalidad (esp-extr)'!D17)/'Nacionalidad (esp-extr)'!D17</f>
        <v>0.62352941176470589</v>
      </c>
      <c r="E41" s="50">
        <f>('Nacionalidad (esp-extr)'!F17-'Nacionalidad (esp-extr)'!E17)/'Nacionalidad (esp-extr)'!E17</f>
        <v>0.24637681159420291</v>
      </c>
      <c r="F41" s="50">
        <f>('Nacionalidad (esp-extr)'!G17-'Nacionalidad (esp-extr)'!F17)/'Nacionalidad (esp-extr)'!F17</f>
        <v>0.34883720930232559</v>
      </c>
      <c r="G41" s="50">
        <f>('Nacionalidad (esp-extr)'!H17-'Nacionalidad (esp-extr)'!G17)/'Nacionalidad (esp-extr)'!G17</f>
        <v>0.11206896551724138</v>
      </c>
      <c r="H41" s="50">
        <f>('Nacionalidad (esp-extr)'!I17-'Nacionalidad (esp-extr)'!H17)/'Nacionalidad (esp-extr)'!H17</f>
        <v>0.25193798449612403</v>
      </c>
      <c r="I41" s="50">
        <f>('Nacionalidad (esp-extr)'!J17-'Nacionalidad (esp-extr)'!I17)/'Nacionalidad (esp-extr)'!I17</f>
        <v>0.13931888544891641</v>
      </c>
      <c r="J41" s="50">
        <f>('Nacionalidad (esp-extr)'!K17-'Nacionalidad (esp-extr)'!J17)/'Nacionalidad (esp-extr)'!J17</f>
        <v>0</v>
      </c>
      <c r="K41" s="50">
        <f>('Nacionalidad (esp-extr)'!L17-'Nacionalidad (esp-extr)'!K17)/'Nacionalidad (esp-extr)'!K17</f>
        <v>7.0652173913043473E-2</v>
      </c>
      <c r="L41" s="50">
        <f>('Nacionalidad (esp-extr)'!M17-'Nacionalidad (esp-extr)'!L17)/'Nacionalidad (esp-extr)'!L17</f>
        <v>-1.015228426395939E-2</v>
      </c>
      <c r="M41" s="50">
        <f>('Nacionalidad (esp-extr)'!N17-'Nacionalidad (esp-extr)'!M17)/'Nacionalidad (esp-extr)'!M17</f>
        <v>-2.564102564102564E-2</v>
      </c>
      <c r="N41" s="50">
        <f>('Nacionalidad (esp-extr)'!O17-'Nacionalidad (esp-extr)'!N17)/'Nacionalidad (esp-extr)'!N17</f>
        <v>-7.6315789473684212E-2</v>
      </c>
      <c r="O41" s="50">
        <f>('Nacionalidad (esp-extr)'!P17-'Nacionalidad (esp-extr)'!O17)/'Nacionalidad (esp-extr)'!O17</f>
        <v>-0.19373219373219372</v>
      </c>
      <c r="P41" s="50">
        <f>('Nacionalidad (esp-extr)'!Q17-'Nacionalidad (esp-extr)'!P17)/'Nacionalidad (esp-extr)'!P17</f>
        <v>-0.11307420494699646</v>
      </c>
      <c r="Q41" s="50">
        <f>('Nacionalidad (esp-extr)'!R17-'Nacionalidad (esp-extr)'!Q17)/'Nacionalidad (esp-extr)'!Q17</f>
        <v>-9.9601593625498003E-2</v>
      </c>
      <c r="R41" s="50">
        <f>('Nacionalidad (esp-extr)'!S17-'Nacionalidad (esp-extr)'!R17)/'Nacionalidad (esp-extr)'!R17</f>
        <v>-0.16371681415929204</v>
      </c>
      <c r="S41" s="50">
        <f>('Nacionalidad (esp-extr)'!T17-'Nacionalidad (esp-extr)'!S17)/'Nacionalidad (esp-extr)'!S17</f>
        <v>4.7619047619047616E-2</v>
      </c>
      <c r="T41" s="50">
        <f>('Nacionalidad (esp-extr)'!U17-'Nacionalidad (esp-extr)'!T17)/'Nacionalidad (esp-extr)'!T17</f>
        <v>8.0808080808080815E-2</v>
      </c>
      <c r="U41" s="50">
        <f>('Nacionalidad (esp-extr)'!V17-'Nacionalidad (esp-extr)'!U17)/'Nacionalidad (esp-extr)'!U17</f>
        <v>3.7383177570093455E-2</v>
      </c>
      <c r="V41" s="50">
        <f>('Nacionalidad (esp-extr)'!W17-'Nacionalidad (esp-extr)'!V17)/'Nacionalidad (esp-extr)'!V17</f>
        <v>5.4054054054054057E-2</v>
      </c>
      <c r="W41" s="50">
        <f>('Nacionalidad (esp-extr)'!X17-'Nacionalidad (esp-extr)'!W17)/'Nacionalidad (esp-extr)'!W17</f>
        <v>0.19658119658119658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-3.4078000757288905E-3</v>
      </c>
      <c r="C46" s="51">
        <f>('Nacionalidad (esp-extr)'!D22-'Nacionalidad (esp-extr)'!C22)/'Nacionalidad (esp-extr)'!C22</f>
        <v>-3.7993920972644377E-4</v>
      </c>
      <c r="D46" s="51">
        <f>('Nacionalidad (esp-extr)'!E22-'Nacionalidad (esp-extr)'!D22)/'Nacionalidad (esp-extr)'!D22</f>
        <v>-1.3302926643861649E-2</v>
      </c>
      <c r="E46" s="51">
        <f>('Nacionalidad (esp-extr)'!F22-'Nacionalidad (esp-extr)'!E22)/'Nacionalidad (esp-extr)'!E22</f>
        <v>-3.852080123266564E-3</v>
      </c>
      <c r="F46" s="51">
        <f>('Nacionalidad (esp-extr)'!G22-'Nacionalidad (esp-extr)'!F22)/'Nacionalidad (esp-extr)'!F22</f>
        <v>1.5467904098994587E-3</v>
      </c>
      <c r="G46" s="51">
        <f>('Nacionalidad (esp-extr)'!H22-'Nacionalidad (esp-extr)'!G22)/'Nacionalidad (esp-extr)'!G22</f>
        <v>2.7027027027027029E-3</v>
      </c>
      <c r="H46" s="51">
        <f>('Nacionalidad (esp-extr)'!I22-'Nacionalidad (esp-extr)'!H22)/'Nacionalidad (esp-extr)'!H22</f>
        <v>9.6264921062764724E-3</v>
      </c>
      <c r="I46" s="51">
        <f>('Nacionalidad (esp-extr)'!J22-'Nacionalidad (esp-extr)'!I22)/'Nacionalidad (esp-extr)'!I22</f>
        <v>-7.246376811594203E-3</v>
      </c>
      <c r="J46" s="51">
        <f>('Nacionalidad (esp-extr)'!K22-'Nacionalidad (esp-extr)'!J22)/'Nacionalidad (esp-extr)'!J22</f>
        <v>-8.8359585094122169E-3</v>
      </c>
      <c r="K46" s="51">
        <f>('Nacionalidad (esp-extr)'!L22-'Nacionalidad (esp-extr)'!K22)/'Nacionalidad (esp-extr)'!K22</f>
        <v>5.0387596899224806E-3</v>
      </c>
      <c r="L46" s="51">
        <f>('Nacionalidad (esp-extr)'!M22-'Nacionalidad (esp-extr)'!L22)/'Nacionalidad (esp-extr)'!L22</f>
        <v>-1.1569610489780177E-2</v>
      </c>
      <c r="M46" s="51">
        <f>('Nacionalidad (esp-extr)'!N22-'Nacionalidad (esp-extr)'!M22)/'Nacionalidad (esp-extr)'!M22</f>
        <v>-2.1459227467811159E-2</v>
      </c>
      <c r="N46" s="51">
        <f>('Nacionalidad (esp-extr)'!O22-'Nacionalidad (esp-extr)'!N22)/'Nacionalidad (esp-extr)'!N22</f>
        <v>-1.3157894736842105E-2</v>
      </c>
      <c r="O46" s="51">
        <f>('Nacionalidad (esp-extr)'!P22-'Nacionalidad (esp-extr)'!O22)/'Nacionalidad (esp-extr)'!O22</f>
        <v>-2.8686868686868688E-2</v>
      </c>
      <c r="P46" s="51">
        <f>('Nacionalidad (esp-extr)'!Q22-'Nacionalidad (esp-extr)'!P22)/'Nacionalidad (esp-extr)'!P22</f>
        <v>-2.9950083194675542E-2</v>
      </c>
      <c r="Q46" s="51">
        <f>('Nacionalidad (esp-extr)'!R22-'Nacionalidad (esp-extr)'!Q22)/'Nacionalidad (esp-extr)'!Q22</f>
        <v>-2.8301886792452831E-2</v>
      </c>
      <c r="R46" s="51">
        <f>('Nacionalidad (esp-extr)'!S22-'Nacionalidad (esp-extr)'!R22)/'Nacionalidad (esp-extr)'!R22</f>
        <v>-2.6919682259488084E-2</v>
      </c>
      <c r="S46" s="51">
        <f>('Nacionalidad (esp-extr)'!T22-'Nacionalidad (esp-extr)'!S22)/'Nacionalidad (esp-extr)'!S22</f>
        <v>-5.8956916099773245E-3</v>
      </c>
      <c r="T46" s="51">
        <f>('Nacionalidad (esp-extr)'!U22-'Nacionalidad (esp-extr)'!T22)/'Nacionalidad (esp-extr)'!T22</f>
        <v>-5.930656934306569E-3</v>
      </c>
      <c r="U46" s="51">
        <f>('Nacionalidad (esp-extr)'!V22-'Nacionalidad (esp-extr)'!U22)/'Nacionalidad (esp-extr)'!U22</f>
        <v>-7.8017439192290044E-3</v>
      </c>
      <c r="V46" s="51">
        <f>('Nacionalidad (esp-extr)'!W22-'Nacionalidad (esp-extr)'!V22)/'Nacionalidad (esp-extr)'!V22</f>
        <v>7.4005550416281225E-3</v>
      </c>
      <c r="W46" s="51">
        <f>('Nacionalidad (esp-extr)'!X22-'Nacionalidad (esp-extr)'!W22)/'Nacionalidad (esp-extr)'!W22</f>
        <v>2.8925619834710745E-2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-1.1393847322445879E-2</v>
      </c>
      <c r="C47" s="25">
        <f>('Nacionalidad (esp-extr)'!D23-'Nacionalidad (esp-extr)'!C23)/'Nacionalidad (esp-extr)'!C23</f>
        <v>-1.4214368036880523E-2</v>
      </c>
      <c r="D47" s="25">
        <f>('Nacionalidad (esp-extr)'!E23-'Nacionalidad (esp-extr)'!D23)/'Nacionalidad (esp-extr)'!D23</f>
        <v>-2.8059236165237724E-2</v>
      </c>
      <c r="E47" s="25">
        <f>('Nacionalidad (esp-extr)'!F23-'Nacionalidad (esp-extr)'!E23)/'Nacionalidad (esp-extr)'!E23</f>
        <v>-1.082598235765838E-2</v>
      </c>
      <c r="F47" s="25">
        <f>('Nacionalidad (esp-extr)'!G23-'Nacionalidad (esp-extr)'!F23)/'Nacionalidad (esp-extr)'!F23</f>
        <v>-1.8646128901499796E-2</v>
      </c>
      <c r="G47" s="25">
        <f>('Nacionalidad (esp-extr)'!H23-'Nacionalidad (esp-extr)'!G23)/'Nacionalidad (esp-extr)'!G23</f>
        <v>-1.0326311441553077E-2</v>
      </c>
      <c r="H47" s="25">
        <f>('Nacionalidad (esp-extr)'!I23-'Nacionalidad (esp-extr)'!H23)/'Nacionalidad (esp-extr)'!H23</f>
        <v>-8.3472454090150246E-3</v>
      </c>
      <c r="I47" s="25">
        <f>('Nacionalidad (esp-extr)'!J23-'Nacionalidad (esp-extr)'!I23)/'Nacionalidad (esp-extr)'!I23</f>
        <v>-1.7255892255892257E-2</v>
      </c>
      <c r="J47" s="25">
        <f>('Nacionalidad (esp-extr)'!K23-'Nacionalidad (esp-extr)'!J23)/'Nacionalidad (esp-extr)'!J23</f>
        <v>-1.670235546038544E-2</v>
      </c>
      <c r="K47" s="25">
        <f>('Nacionalidad (esp-extr)'!L23-'Nacionalidad (esp-extr)'!K23)/'Nacionalidad (esp-extr)'!K23</f>
        <v>-7.4041811846689894E-3</v>
      </c>
      <c r="L47" s="25">
        <f>('Nacionalidad (esp-extr)'!M23-'Nacionalidad (esp-extr)'!L23)/'Nacionalidad (esp-extr)'!L23</f>
        <v>-1.4480035103115402E-2</v>
      </c>
      <c r="M47" s="25">
        <f>('Nacionalidad (esp-extr)'!N23-'Nacionalidad (esp-extr)'!M23)/'Nacionalidad (esp-extr)'!M23</f>
        <v>-2.4933214603739984E-2</v>
      </c>
      <c r="N47" s="25">
        <f>('Nacionalidad (esp-extr)'!O23-'Nacionalidad (esp-extr)'!N23)/'Nacionalidad (esp-extr)'!N23</f>
        <v>-8.6757990867579911E-3</v>
      </c>
      <c r="O47" s="25">
        <f>('Nacionalidad (esp-extr)'!P23-'Nacionalidad (esp-extr)'!O23)/'Nacionalidad (esp-extr)'!O23</f>
        <v>-1.4739751266697375E-2</v>
      </c>
      <c r="P47" s="25">
        <f>('Nacionalidad (esp-extr)'!Q23-'Nacionalidad (esp-extr)'!P23)/'Nacionalidad (esp-extr)'!P23</f>
        <v>-1.5895278167367927E-2</v>
      </c>
      <c r="Q47" s="25">
        <f>('Nacionalidad (esp-extr)'!R23-'Nacionalidad (esp-extr)'!Q23)/'Nacionalidad (esp-extr)'!Q23</f>
        <v>-2.1377672209026127E-2</v>
      </c>
      <c r="R47" s="25">
        <f>('Nacionalidad (esp-extr)'!S23-'Nacionalidad (esp-extr)'!R23)/'Nacionalidad (esp-extr)'!R23</f>
        <v>-2.378640776699029E-2</v>
      </c>
      <c r="S47" s="25">
        <f>('Nacionalidad (esp-extr)'!T23-'Nacionalidad (esp-extr)'!S23)/'Nacionalidad (esp-extr)'!S23</f>
        <v>-1.2431626056688214E-2</v>
      </c>
      <c r="T47" s="25">
        <f>('Nacionalidad (esp-extr)'!U23-'Nacionalidad (esp-extr)'!T23)/'Nacionalidad (esp-extr)'!T23</f>
        <v>-1.5609264853977844E-2</v>
      </c>
      <c r="U47" s="25">
        <f>('Nacionalidad (esp-extr)'!V23-'Nacionalidad (esp-extr)'!U23)/'Nacionalidad (esp-extr)'!U23</f>
        <v>-4.6035805626598461E-3</v>
      </c>
      <c r="V47" s="25">
        <f>('Nacionalidad (esp-extr)'!W23-'Nacionalidad (esp-extr)'!V23)/'Nacionalidad (esp-extr)'!V23</f>
        <v>3.5971223021582736E-3</v>
      </c>
      <c r="W47" s="25">
        <f>('Nacionalidad (esp-extr)'!X23-'Nacionalidad (esp-extr)'!W23)/'Nacionalidad (esp-extr)'!W23</f>
        <v>-5.1203277009728623E-4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2.625</v>
      </c>
      <c r="C48" s="50">
        <f>('Nacionalidad (esp-extr)'!D24-'Nacionalidad (esp-extr)'!C24)/'Nacionalidad (esp-extr)'!C24</f>
        <v>1.2413793103448276</v>
      </c>
      <c r="D48" s="50">
        <f>('Nacionalidad (esp-extr)'!E24-'Nacionalidad (esp-extr)'!D24)/'Nacionalidad (esp-extr)'!D24</f>
        <v>0.56923076923076921</v>
      </c>
      <c r="E48" s="50">
        <f>('Nacionalidad (esp-extr)'!F24-'Nacionalidad (esp-extr)'!E24)/'Nacionalidad (esp-extr)'!E24</f>
        <v>0.16666666666666666</v>
      </c>
      <c r="F48" s="50">
        <f>('Nacionalidad (esp-extr)'!G24-'Nacionalidad (esp-extr)'!F24)/'Nacionalidad (esp-extr)'!F24</f>
        <v>0.42016806722689076</v>
      </c>
      <c r="G48" s="50">
        <f>('Nacionalidad (esp-extr)'!H24-'Nacionalidad (esp-extr)'!G24)/'Nacionalidad (esp-extr)'!G24</f>
        <v>0.1893491124260355</v>
      </c>
      <c r="H48" s="50">
        <f>('Nacionalidad (esp-extr)'!I24-'Nacionalidad (esp-extr)'!H24)/'Nacionalidad (esp-extr)'!H24</f>
        <v>0.22388059701492538</v>
      </c>
      <c r="I48" s="50">
        <f>('Nacionalidad (esp-extr)'!J24-'Nacionalidad (esp-extr)'!I24)/'Nacionalidad (esp-extr)'!I24</f>
        <v>8.943089430894309E-2</v>
      </c>
      <c r="J48" s="50">
        <f>('Nacionalidad (esp-extr)'!K24-'Nacionalidad (esp-extr)'!J24)/'Nacionalidad (esp-extr)'!J24</f>
        <v>5.9701492537313432E-2</v>
      </c>
      <c r="K48" s="50">
        <f>('Nacionalidad (esp-extr)'!L24-'Nacionalidad (esp-extr)'!K24)/'Nacionalidad (esp-extr)'!K24</f>
        <v>0.10563380281690141</v>
      </c>
      <c r="L48" s="50">
        <f>('Nacionalidad (esp-extr)'!M24-'Nacionalidad (esp-extr)'!L24)/'Nacionalidad (esp-extr)'!L24</f>
        <v>9.5541401273885346E-3</v>
      </c>
      <c r="M48" s="50">
        <f>('Nacionalidad (esp-extr)'!N24-'Nacionalidad (esp-extr)'!M24)/'Nacionalidad (esp-extr)'!M24</f>
        <v>3.1545741324921135E-3</v>
      </c>
      <c r="N48" s="50">
        <f>('Nacionalidad (esp-extr)'!O24-'Nacionalidad (esp-extr)'!N24)/'Nacionalidad (esp-extr)'!N24</f>
        <v>-4.40251572327044E-2</v>
      </c>
      <c r="O48" s="50">
        <f>('Nacionalidad (esp-extr)'!P24-'Nacionalidad (esp-extr)'!O24)/'Nacionalidad (esp-extr)'!O24</f>
        <v>-0.12828947368421054</v>
      </c>
      <c r="P48" s="50">
        <f>('Nacionalidad (esp-extr)'!Q24-'Nacionalidad (esp-extr)'!P24)/'Nacionalidad (esp-extr)'!P24</f>
        <v>-0.14339622641509434</v>
      </c>
      <c r="Q48" s="50">
        <f>('Nacionalidad (esp-extr)'!R24-'Nacionalidad (esp-extr)'!Q24)/'Nacionalidad (esp-extr)'!Q24</f>
        <v>-9.2511013215859028E-2</v>
      </c>
      <c r="R48" s="50">
        <f>('Nacionalidad (esp-extr)'!S24-'Nacionalidad (esp-extr)'!R24)/'Nacionalidad (esp-extr)'!R24</f>
        <v>-5.8252427184466021E-2</v>
      </c>
      <c r="S48" s="50">
        <f>('Nacionalidad (esp-extr)'!T24-'Nacionalidad (esp-extr)'!S24)/'Nacionalidad (esp-extr)'!S24</f>
        <v>6.1855670103092786E-2</v>
      </c>
      <c r="T48" s="50">
        <f>('Nacionalidad (esp-extr)'!U24-'Nacionalidad (esp-extr)'!T24)/'Nacionalidad (esp-extr)'!T24</f>
        <v>8.7378640776699032E-2</v>
      </c>
      <c r="U48" s="50">
        <f>('Nacionalidad (esp-extr)'!V24-'Nacionalidad (esp-extr)'!U24)/'Nacionalidad (esp-extr)'!U24</f>
        <v>-3.5714285714285712E-2</v>
      </c>
      <c r="V48" s="50">
        <f>('Nacionalidad (esp-extr)'!W24-'Nacionalidad (esp-extr)'!V24)/'Nacionalidad (esp-extr)'!V24</f>
        <v>4.1666666666666664E-2</v>
      </c>
      <c r="W48" s="50">
        <f>('Nacionalidad (esp-extr)'!X24-'Nacionalidad (esp-extr)'!W24)/'Nacionalidad (esp-extr)'!W24</f>
        <v>0.28444444444444444</v>
      </c>
    </row>
    <row r="49" spans="1:22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B51" sqref="B51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v>150</v>
      </c>
      <c r="C8" s="40">
        <v>240</v>
      </c>
      <c r="D8" s="40">
        <v>291</v>
      </c>
      <c r="E8" s="40">
        <v>401</v>
      </c>
      <c r="F8" s="40">
        <v>459</v>
      </c>
      <c r="G8" s="40">
        <v>569</v>
      </c>
      <c r="H8" s="40">
        <v>636</v>
      </c>
      <c r="I8" s="40">
        <v>652</v>
      </c>
      <c r="J8" s="40">
        <v>708</v>
      </c>
      <c r="K8" s="40">
        <v>707</v>
      </c>
      <c r="L8" s="40">
        <v>698</v>
      </c>
      <c r="M8" s="40">
        <v>655</v>
      </c>
      <c r="N8" s="40">
        <v>548</v>
      </c>
      <c r="O8" s="40">
        <v>478</v>
      </c>
      <c r="P8" s="40">
        <v>432</v>
      </c>
      <c r="Q8" s="40">
        <v>383</v>
      </c>
      <c r="R8" s="40">
        <v>404</v>
      </c>
      <c r="S8" s="40">
        <v>438</v>
      </c>
      <c r="T8" s="40">
        <v>438</v>
      </c>
      <c r="U8" s="40">
        <v>459</v>
      </c>
      <c r="V8" s="40">
        <v>569</v>
      </c>
    </row>
    <row r="9" spans="1:22" ht="18" customHeight="1">
      <c r="A9" s="36" t="s">
        <v>74</v>
      </c>
      <c r="B9" s="6">
        <v>13</v>
      </c>
      <c r="C9" s="6">
        <v>35</v>
      </c>
      <c r="D9" s="6">
        <v>33</v>
      </c>
      <c r="E9" s="6">
        <v>43</v>
      </c>
      <c r="F9" s="6">
        <v>59</v>
      </c>
      <c r="G9" s="6">
        <v>72</v>
      </c>
      <c r="H9" s="6">
        <v>86</v>
      </c>
      <c r="I9" s="6">
        <v>87</v>
      </c>
      <c r="J9" s="6">
        <v>99</v>
      </c>
      <c r="K9" s="6">
        <v>98</v>
      </c>
      <c r="L9" s="6">
        <v>102</v>
      </c>
      <c r="M9" s="6">
        <v>100</v>
      </c>
      <c r="N9" s="6">
        <v>94</v>
      </c>
      <c r="O9" s="6">
        <v>80</v>
      </c>
      <c r="P9" s="6">
        <v>82</v>
      </c>
      <c r="Q9" s="6">
        <v>70</v>
      </c>
      <c r="R9" s="6">
        <v>77</v>
      </c>
      <c r="S9" s="6">
        <v>85</v>
      </c>
      <c r="T9" s="6">
        <v>76</v>
      </c>
      <c r="U9" s="6">
        <v>79</v>
      </c>
      <c r="V9" s="6">
        <v>105</v>
      </c>
    </row>
    <row r="10" spans="1:22" ht="18" customHeight="1">
      <c r="A10" s="36" t="s">
        <v>75</v>
      </c>
      <c r="B10" s="29">
        <v>95</v>
      </c>
      <c r="C10" s="29">
        <v>150</v>
      </c>
      <c r="D10" s="29">
        <v>186</v>
      </c>
      <c r="E10" s="29">
        <v>263</v>
      </c>
      <c r="F10" s="29">
        <v>295</v>
      </c>
      <c r="G10" s="29">
        <v>363</v>
      </c>
      <c r="H10" s="29">
        <v>376</v>
      </c>
      <c r="I10" s="29">
        <v>387</v>
      </c>
      <c r="J10" s="29">
        <v>412</v>
      </c>
      <c r="K10" s="29">
        <v>399</v>
      </c>
      <c r="L10" s="29">
        <v>382</v>
      </c>
      <c r="M10" s="29">
        <v>350</v>
      </c>
      <c r="N10" s="29">
        <v>278</v>
      </c>
      <c r="O10" s="29">
        <v>231</v>
      </c>
      <c r="P10" s="29">
        <v>197</v>
      </c>
      <c r="Q10" s="29">
        <v>171</v>
      </c>
      <c r="R10" s="29">
        <v>163</v>
      </c>
      <c r="S10" s="29">
        <v>182</v>
      </c>
      <c r="T10" s="29">
        <v>178</v>
      </c>
      <c r="U10" s="29">
        <v>185</v>
      </c>
      <c r="V10" s="29">
        <v>226</v>
      </c>
    </row>
    <row r="11" spans="1:22" ht="18" customHeight="1">
      <c r="A11" s="36" t="s">
        <v>76</v>
      </c>
      <c r="B11" s="29">
        <v>37</v>
      </c>
      <c r="C11" s="29">
        <v>52</v>
      </c>
      <c r="D11" s="29">
        <v>69</v>
      </c>
      <c r="E11" s="29">
        <v>91</v>
      </c>
      <c r="F11" s="29">
        <v>99</v>
      </c>
      <c r="G11" s="29">
        <v>127</v>
      </c>
      <c r="H11" s="29">
        <v>166</v>
      </c>
      <c r="I11" s="29">
        <v>173</v>
      </c>
      <c r="J11" s="29">
        <v>188</v>
      </c>
      <c r="K11" s="29">
        <v>200</v>
      </c>
      <c r="L11" s="29">
        <v>205</v>
      </c>
      <c r="M11" s="29">
        <v>196</v>
      </c>
      <c r="N11" s="29">
        <v>168</v>
      </c>
      <c r="O11" s="29">
        <v>159</v>
      </c>
      <c r="P11" s="29">
        <v>148</v>
      </c>
      <c r="Q11" s="29">
        <v>137</v>
      </c>
      <c r="R11" s="29">
        <v>159</v>
      </c>
      <c r="S11" s="29">
        <v>163</v>
      </c>
      <c r="T11" s="29">
        <v>169</v>
      </c>
      <c r="U11" s="29">
        <v>181</v>
      </c>
      <c r="V11" s="29">
        <v>217</v>
      </c>
    </row>
    <row r="12" spans="1:22" ht="18" customHeight="1">
      <c r="A12" s="36" t="s">
        <v>77</v>
      </c>
      <c r="B12" s="29">
        <v>3</v>
      </c>
      <c r="C12" s="29">
        <v>3</v>
      </c>
      <c r="D12" s="29">
        <v>3</v>
      </c>
      <c r="E12" s="29">
        <v>4</v>
      </c>
      <c r="F12" s="29">
        <v>3</v>
      </c>
      <c r="G12" s="29">
        <v>4</v>
      </c>
      <c r="H12" s="29">
        <v>5</v>
      </c>
      <c r="I12" s="29">
        <v>3</v>
      </c>
      <c r="J12" s="29">
        <v>6</v>
      </c>
      <c r="K12" s="29">
        <v>6</v>
      </c>
      <c r="L12" s="29">
        <v>5</v>
      </c>
      <c r="M12" s="29">
        <v>5</v>
      </c>
      <c r="N12" s="29">
        <v>4</v>
      </c>
      <c r="O12" s="29">
        <v>4</v>
      </c>
      <c r="P12" s="29">
        <v>1</v>
      </c>
      <c r="Q12" s="29">
        <v>2</v>
      </c>
      <c r="R12" s="29">
        <v>3</v>
      </c>
      <c r="S12" s="29">
        <v>7</v>
      </c>
      <c r="T12" s="29">
        <v>12</v>
      </c>
      <c r="U12" s="29">
        <v>11</v>
      </c>
      <c r="V12" s="29">
        <v>17</v>
      </c>
    </row>
    <row r="13" spans="1:22" ht="18" customHeight="1">
      <c r="A13" s="30" t="s">
        <v>78</v>
      </c>
      <c r="B13" s="54">
        <v>2</v>
      </c>
      <c r="C13" s="54">
        <v>0</v>
      </c>
      <c r="D13" s="54">
        <v>0</v>
      </c>
      <c r="E13" s="54">
        <v>0</v>
      </c>
      <c r="F13" s="54">
        <v>3</v>
      </c>
      <c r="G13" s="54">
        <v>3</v>
      </c>
      <c r="H13" s="54">
        <v>3</v>
      </c>
      <c r="I13" s="54">
        <v>2</v>
      </c>
      <c r="J13" s="54">
        <v>3</v>
      </c>
      <c r="K13" s="54">
        <v>4</v>
      </c>
      <c r="L13" s="54">
        <v>4</v>
      </c>
      <c r="M13" s="54">
        <v>4</v>
      </c>
      <c r="N13" s="54">
        <v>4</v>
      </c>
      <c r="O13" s="54">
        <v>4</v>
      </c>
      <c r="P13" s="54">
        <v>4</v>
      </c>
      <c r="Q13" s="54">
        <v>3</v>
      </c>
      <c r="R13" s="54">
        <v>2</v>
      </c>
      <c r="S13" s="54">
        <v>1</v>
      </c>
      <c r="T13" s="54">
        <v>3</v>
      </c>
      <c r="U13" s="54">
        <v>3</v>
      </c>
      <c r="V13" s="54">
        <v>4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v>85</v>
      </c>
      <c r="C18" s="40">
        <v>138</v>
      </c>
      <c r="D18" s="40">
        <v>172</v>
      </c>
      <c r="E18" s="40">
        <v>232</v>
      </c>
      <c r="F18" s="40">
        <v>258</v>
      </c>
      <c r="G18" s="40">
        <v>323</v>
      </c>
      <c r="H18" s="40">
        <v>368</v>
      </c>
      <c r="I18" s="40">
        <v>368</v>
      </c>
      <c r="J18" s="40">
        <v>394</v>
      </c>
      <c r="K18" s="40">
        <v>390</v>
      </c>
      <c r="L18" s="40">
        <v>380</v>
      </c>
      <c r="M18" s="40">
        <v>351</v>
      </c>
      <c r="N18" s="40">
        <v>283</v>
      </c>
      <c r="O18" s="40">
        <v>251</v>
      </c>
      <c r="P18" s="40">
        <v>226</v>
      </c>
      <c r="Q18" s="40">
        <v>189</v>
      </c>
      <c r="R18" s="40">
        <v>198</v>
      </c>
      <c r="S18" s="40">
        <v>214</v>
      </c>
      <c r="T18" s="40">
        <v>222</v>
      </c>
      <c r="U18" s="40">
        <v>234</v>
      </c>
      <c r="V18" s="40">
        <v>280</v>
      </c>
    </row>
    <row r="19" spans="1:22" ht="18" customHeight="1">
      <c r="A19" s="36" t="s">
        <v>74</v>
      </c>
      <c r="B19" s="6">
        <v>6</v>
      </c>
      <c r="C19" s="6">
        <v>21</v>
      </c>
      <c r="D19" s="6">
        <v>21</v>
      </c>
      <c r="E19" s="6">
        <v>23</v>
      </c>
      <c r="F19" s="6">
        <v>33</v>
      </c>
      <c r="G19" s="6">
        <v>38</v>
      </c>
      <c r="H19" s="6">
        <v>47</v>
      </c>
      <c r="I19" s="6">
        <v>48</v>
      </c>
      <c r="J19" s="6">
        <v>53</v>
      </c>
      <c r="K19" s="6">
        <v>50</v>
      </c>
      <c r="L19" s="6">
        <v>52</v>
      </c>
      <c r="M19" s="6">
        <v>47</v>
      </c>
      <c r="N19" s="6">
        <v>44</v>
      </c>
      <c r="O19" s="6">
        <v>37</v>
      </c>
      <c r="P19" s="6">
        <v>38</v>
      </c>
      <c r="Q19" s="6">
        <v>31</v>
      </c>
      <c r="R19" s="6">
        <v>36</v>
      </c>
      <c r="S19" s="6">
        <v>38</v>
      </c>
      <c r="T19" s="6">
        <v>38</v>
      </c>
      <c r="U19" s="6">
        <v>44</v>
      </c>
      <c r="V19" s="6">
        <v>59</v>
      </c>
    </row>
    <row r="20" spans="1:22" ht="18" customHeight="1">
      <c r="A20" s="36" t="s">
        <v>75</v>
      </c>
      <c r="B20" s="29">
        <v>61</v>
      </c>
      <c r="C20" s="29">
        <v>88</v>
      </c>
      <c r="D20" s="29">
        <v>105</v>
      </c>
      <c r="E20" s="29">
        <v>152</v>
      </c>
      <c r="F20" s="29">
        <v>166</v>
      </c>
      <c r="G20" s="29">
        <v>207</v>
      </c>
      <c r="H20" s="29">
        <v>220</v>
      </c>
      <c r="I20" s="29">
        <v>223</v>
      </c>
      <c r="J20" s="29">
        <v>238</v>
      </c>
      <c r="K20" s="29">
        <v>230</v>
      </c>
      <c r="L20" s="29">
        <v>214</v>
      </c>
      <c r="M20" s="29">
        <v>193</v>
      </c>
      <c r="N20" s="29">
        <v>147</v>
      </c>
      <c r="O20" s="29">
        <v>131</v>
      </c>
      <c r="P20" s="29">
        <v>114</v>
      </c>
      <c r="Q20" s="29">
        <v>92</v>
      </c>
      <c r="R20" s="29">
        <v>83</v>
      </c>
      <c r="S20" s="29">
        <v>91</v>
      </c>
      <c r="T20" s="29">
        <v>94</v>
      </c>
      <c r="U20" s="29">
        <v>95</v>
      </c>
      <c r="V20" s="29">
        <v>102</v>
      </c>
    </row>
    <row r="21" spans="1:22" ht="18" customHeight="1">
      <c r="A21" s="36" t="s">
        <v>76</v>
      </c>
      <c r="B21" s="29">
        <v>16</v>
      </c>
      <c r="C21" s="29">
        <v>28</v>
      </c>
      <c r="D21" s="29">
        <v>44</v>
      </c>
      <c r="E21" s="29">
        <v>54</v>
      </c>
      <c r="F21" s="29">
        <v>54</v>
      </c>
      <c r="G21" s="29">
        <v>74</v>
      </c>
      <c r="H21" s="29">
        <v>97</v>
      </c>
      <c r="I21" s="29">
        <v>95</v>
      </c>
      <c r="J21" s="29">
        <v>99</v>
      </c>
      <c r="K21" s="29">
        <v>106</v>
      </c>
      <c r="L21" s="29">
        <v>111</v>
      </c>
      <c r="M21" s="29">
        <v>108</v>
      </c>
      <c r="N21" s="29">
        <v>89</v>
      </c>
      <c r="O21" s="29">
        <v>79</v>
      </c>
      <c r="P21" s="29">
        <v>72</v>
      </c>
      <c r="Q21" s="29">
        <v>63</v>
      </c>
      <c r="R21" s="29">
        <v>76</v>
      </c>
      <c r="S21" s="29">
        <v>79</v>
      </c>
      <c r="T21" s="29">
        <v>80</v>
      </c>
      <c r="U21" s="29">
        <v>87</v>
      </c>
      <c r="V21" s="29">
        <v>108</v>
      </c>
    </row>
    <row r="22" spans="1:22" ht="18" customHeight="1">
      <c r="A22" s="36" t="s">
        <v>77</v>
      </c>
      <c r="B22" s="29">
        <v>1</v>
      </c>
      <c r="C22" s="29">
        <v>1</v>
      </c>
      <c r="D22" s="29">
        <v>2</v>
      </c>
      <c r="E22" s="29">
        <v>3</v>
      </c>
      <c r="F22" s="29">
        <v>2</v>
      </c>
      <c r="G22" s="29">
        <v>1</v>
      </c>
      <c r="H22" s="29">
        <v>1</v>
      </c>
      <c r="I22" s="29">
        <v>0</v>
      </c>
      <c r="J22" s="29">
        <v>2</v>
      </c>
      <c r="K22" s="29">
        <v>2</v>
      </c>
      <c r="L22" s="29">
        <v>2</v>
      </c>
      <c r="M22" s="29">
        <v>2</v>
      </c>
      <c r="N22" s="29">
        <v>2</v>
      </c>
      <c r="O22" s="29">
        <v>3</v>
      </c>
      <c r="P22" s="29">
        <v>1</v>
      </c>
      <c r="Q22" s="29">
        <v>2</v>
      </c>
      <c r="R22" s="29">
        <v>2</v>
      </c>
      <c r="S22" s="29">
        <v>5</v>
      </c>
      <c r="T22" s="29">
        <v>8</v>
      </c>
      <c r="U22" s="29">
        <v>6</v>
      </c>
      <c r="V22" s="29">
        <v>9</v>
      </c>
    </row>
    <row r="23" spans="1:22" ht="18" customHeight="1">
      <c r="A23" s="30" t="s">
        <v>78</v>
      </c>
      <c r="B23" s="54">
        <v>1</v>
      </c>
      <c r="C23" s="54">
        <v>0</v>
      </c>
      <c r="D23" s="54">
        <v>0</v>
      </c>
      <c r="E23" s="54">
        <v>0</v>
      </c>
      <c r="F23" s="54">
        <v>3</v>
      </c>
      <c r="G23" s="54">
        <v>3</v>
      </c>
      <c r="H23" s="54">
        <v>3</v>
      </c>
      <c r="I23" s="54">
        <v>2</v>
      </c>
      <c r="J23" s="54">
        <v>2</v>
      </c>
      <c r="K23" s="54">
        <v>2</v>
      </c>
      <c r="L23" s="54">
        <v>1</v>
      </c>
      <c r="M23" s="54">
        <v>1</v>
      </c>
      <c r="N23" s="54">
        <v>1</v>
      </c>
      <c r="O23" s="54">
        <v>1</v>
      </c>
      <c r="P23" s="54">
        <v>1</v>
      </c>
      <c r="Q23" s="54">
        <v>1</v>
      </c>
      <c r="R23" s="54">
        <v>1</v>
      </c>
      <c r="S23" s="54">
        <v>1</v>
      </c>
      <c r="T23" s="54">
        <v>2</v>
      </c>
      <c r="U23" s="54">
        <v>2</v>
      </c>
      <c r="V23" s="54">
        <v>2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v>65</v>
      </c>
      <c r="C28" s="40">
        <v>102</v>
      </c>
      <c r="D28" s="40">
        <v>119</v>
      </c>
      <c r="E28" s="40">
        <v>169</v>
      </c>
      <c r="F28" s="40">
        <v>201</v>
      </c>
      <c r="G28" s="40">
        <v>246</v>
      </c>
      <c r="H28" s="40">
        <v>268</v>
      </c>
      <c r="I28" s="40">
        <v>284</v>
      </c>
      <c r="J28" s="40">
        <v>314</v>
      </c>
      <c r="K28" s="40">
        <v>317</v>
      </c>
      <c r="L28" s="40">
        <v>318</v>
      </c>
      <c r="M28" s="40">
        <v>304</v>
      </c>
      <c r="N28" s="40">
        <v>265</v>
      </c>
      <c r="O28" s="40">
        <v>227</v>
      </c>
      <c r="P28" s="40">
        <v>206</v>
      </c>
      <c r="Q28" s="40">
        <v>194</v>
      </c>
      <c r="R28" s="40">
        <v>206</v>
      </c>
      <c r="S28" s="40">
        <v>224</v>
      </c>
      <c r="T28" s="40">
        <v>216</v>
      </c>
      <c r="U28" s="40">
        <v>225</v>
      </c>
      <c r="V28" s="40">
        <v>289</v>
      </c>
    </row>
    <row r="29" spans="1:22" ht="18" customHeight="1">
      <c r="A29" s="36" t="s">
        <v>74</v>
      </c>
      <c r="B29" s="6">
        <v>7</v>
      </c>
      <c r="C29" s="6">
        <v>14</v>
      </c>
      <c r="D29" s="6">
        <v>12</v>
      </c>
      <c r="E29" s="6">
        <v>20</v>
      </c>
      <c r="F29" s="6">
        <v>26</v>
      </c>
      <c r="G29" s="6">
        <v>34</v>
      </c>
      <c r="H29" s="6">
        <v>39</v>
      </c>
      <c r="I29" s="6">
        <v>39</v>
      </c>
      <c r="J29" s="6">
        <v>46</v>
      </c>
      <c r="K29" s="6">
        <v>48</v>
      </c>
      <c r="L29" s="6">
        <v>50</v>
      </c>
      <c r="M29" s="6">
        <v>53</v>
      </c>
      <c r="N29" s="6">
        <v>50</v>
      </c>
      <c r="O29" s="6">
        <v>43</v>
      </c>
      <c r="P29" s="6">
        <v>44</v>
      </c>
      <c r="Q29" s="6">
        <v>39</v>
      </c>
      <c r="R29" s="6">
        <v>41</v>
      </c>
      <c r="S29" s="6">
        <v>47</v>
      </c>
      <c r="T29" s="6">
        <v>38</v>
      </c>
      <c r="U29" s="6">
        <v>35</v>
      </c>
      <c r="V29" s="6">
        <v>46</v>
      </c>
    </row>
    <row r="30" spans="1:22" ht="18" customHeight="1">
      <c r="A30" s="36" t="s">
        <v>75</v>
      </c>
      <c r="B30" s="29">
        <v>34</v>
      </c>
      <c r="C30" s="29">
        <v>62</v>
      </c>
      <c r="D30" s="29">
        <v>81</v>
      </c>
      <c r="E30" s="29">
        <v>111</v>
      </c>
      <c r="F30" s="29">
        <v>129</v>
      </c>
      <c r="G30" s="29">
        <v>156</v>
      </c>
      <c r="H30" s="29">
        <v>156</v>
      </c>
      <c r="I30" s="29">
        <v>164</v>
      </c>
      <c r="J30" s="29">
        <v>174</v>
      </c>
      <c r="K30" s="29">
        <v>169</v>
      </c>
      <c r="L30" s="29">
        <v>168</v>
      </c>
      <c r="M30" s="29">
        <v>157</v>
      </c>
      <c r="N30" s="29">
        <v>131</v>
      </c>
      <c r="O30" s="29">
        <v>100</v>
      </c>
      <c r="P30" s="29">
        <v>83</v>
      </c>
      <c r="Q30" s="29">
        <v>79</v>
      </c>
      <c r="R30" s="29">
        <v>80</v>
      </c>
      <c r="S30" s="29">
        <v>91</v>
      </c>
      <c r="T30" s="29">
        <v>84</v>
      </c>
      <c r="U30" s="29">
        <v>90</v>
      </c>
      <c r="V30" s="29">
        <v>124</v>
      </c>
    </row>
    <row r="31" spans="1:22" ht="18" customHeight="1">
      <c r="A31" s="36" t="s">
        <v>76</v>
      </c>
      <c r="B31" s="29">
        <v>21</v>
      </c>
      <c r="C31" s="29">
        <v>24</v>
      </c>
      <c r="D31" s="29">
        <v>25</v>
      </c>
      <c r="E31" s="29">
        <v>37</v>
      </c>
      <c r="F31" s="29">
        <v>45</v>
      </c>
      <c r="G31" s="29">
        <v>53</v>
      </c>
      <c r="H31" s="29">
        <v>69</v>
      </c>
      <c r="I31" s="29">
        <v>78</v>
      </c>
      <c r="J31" s="29">
        <v>89</v>
      </c>
      <c r="K31" s="29">
        <v>94</v>
      </c>
      <c r="L31" s="29">
        <v>94</v>
      </c>
      <c r="M31" s="29">
        <v>88</v>
      </c>
      <c r="N31" s="29">
        <v>79</v>
      </c>
      <c r="O31" s="29">
        <v>80</v>
      </c>
      <c r="P31" s="29">
        <v>76</v>
      </c>
      <c r="Q31" s="29">
        <v>74</v>
      </c>
      <c r="R31" s="29">
        <v>83</v>
      </c>
      <c r="S31" s="29">
        <v>84</v>
      </c>
      <c r="T31" s="29">
        <v>89</v>
      </c>
      <c r="U31" s="29">
        <v>94</v>
      </c>
      <c r="V31" s="29">
        <v>109</v>
      </c>
    </row>
    <row r="32" spans="1:22" ht="18" customHeight="1">
      <c r="A32" s="36" t="s">
        <v>77</v>
      </c>
      <c r="B32" s="29">
        <v>2</v>
      </c>
      <c r="C32" s="29">
        <v>2</v>
      </c>
      <c r="D32" s="29">
        <v>1</v>
      </c>
      <c r="E32" s="29">
        <v>1</v>
      </c>
      <c r="F32" s="29">
        <v>1</v>
      </c>
      <c r="G32" s="29">
        <v>3</v>
      </c>
      <c r="H32" s="29">
        <v>4</v>
      </c>
      <c r="I32" s="29">
        <v>3</v>
      </c>
      <c r="J32" s="29">
        <v>4</v>
      </c>
      <c r="K32" s="29">
        <v>4</v>
      </c>
      <c r="L32" s="29">
        <v>3</v>
      </c>
      <c r="M32" s="29">
        <v>3</v>
      </c>
      <c r="N32" s="29">
        <v>2</v>
      </c>
      <c r="O32" s="29">
        <v>1</v>
      </c>
      <c r="P32" s="29">
        <v>0</v>
      </c>
      <c r="Q32" s="29">
        <v>0</v>
      </c>
      <c r="R32" s="29">
        <v>1</v>
      </c>
      <c r="S32" s="29">
        <v>2</v>
      </c>
      <c r="T32" s="29">
        <v>4</v>
      </c>
      <c r="U32" s="29">
        <v>5</v>
      </c>
      <c r="V32" s="29">
        <v>8</v>
      </c>
    </row>
    <row r="33" spans="1:22" ht="18" customHeight="1">
      <c r="A33" s="30" t="s">
        <v>78</v>
      </c>
      <c r="B33" s="54">
        <v>1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1</v>
      </c>
      <c r="K33" s="54">
        <v>2</v>
      </c>
      <c r="L33" s="54">
        <v>3</v>
      </c>
      <c r="M33" s="54">
        <v>3</v>
      </c>
      <c r="N33" s="54">
        <v>3</v>
      </c>
      <c r="O33" s="54">
        <v>3</v>
      </c>
      <c r="P33" s="54">
        <v>3</v>
      </c>
      <c r="Q33" s="54">
        <v>2</v>
      </c>
      <c r="R33" s="54">
        <v>1</v>
      </c>
      <c r="S33" s="54">
        <v>0</v>
      </c>
      <c r="T33" s="54">
        <v>1</v>
      </c>
      <c r="U33" s="54">
        <v>1</v>
      </c>
      <c r="V33" s="54">
        <v>2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1</v>
      </c>
      <c r="F41" s="52">
        <f t="shared" si="0"/>
        <v>0.99999999999999989</v>
      </c>
      <c r="G41" s="52">
        <f t="shared" si="0"/>
        <v>0.99999999999999989</v>
      </c>
      <c r="H41" s="52">
        <f t="shared" si="0"/>
        <v>1</v>
      </c>
      <c r="I41" s="52">
        <f t="shared" si="0"/>
        <v>1</v>
      </c>
      <c r="J41" s="52">
        <f t="shared" si="0"/>
        <v>0.99999999999999989</v>
      </c>
      <c r="K41" s="52">
        <f t="shared" si="0"/>
        <v>0.99999999999999989</v>
      </c>
      <c r="L41" s="52">
        <f t="shared" si="0"/>
        <v>1.0000000000000002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8.666666666666667E-2</v>
      </c>
      <c r="C42" s="7">
        <f t="shared" si="1"/>
        <v>0.14583333333333334</v>
      </c>
      <c r="D42" s="7">
        <f t="shared" si="1"/>
        <v>0.1134020618556701</v>
      </c>
      <c r="E42" s="7">
        <f t="shared" si="1"/>
        <v>0.10723192019950124</v>
      </c>
      <c r="F42" s="7">
        <f t="shared" si="1"/>
        <v>0.12854030501089325</v>
      </c>
      <c r="G42" s="7">
        <f t="shared" si="1"/>
        <v>0.1265377855887522</v>
      </c>
      <c r="H42" s="7">
        <f t="shared" si="1"/>
        <v>0.13522012578616352</v>
      </c>
      <c r="I42" s="7">
        <f t="shared" si="1"/>
        <v>0.1334355828220859</v>
      </c>
      <c r="J42" s="7">
        <f t="shared" si="1"/>
        <v>0.13983050847457626</v>
      </c>
      <c r="K42" s="7">
        <f t="shared" si="1"/>
        <v>0.13861386138613863</v>
      </c>
      <c r="L42" s="7">
        <f t="shared" si="1"/>
        <v>0.14613180515759314</v>
      </c>
      <c r="M42" s="7">
        <f t="shared" si="1"/>
        <v>0.15267175572519084</v>
      </c>
      <c r="N42" s="7">
        <f t="shared" si="1"/>
        <v>0.17153284671532848</v>
      </c>
      <c r="O42" s="7">
        <f t="shared" si="1"/>
        <v>0.16736401673640167</v>
      </c>
      <c r="P42" s="7">
        <f t="shared" si="1"/>
        <v>0.18981481481481483</v>
      </c>
      <c r="Q42" s="7">
        <f t="shared" si="1"/>
        <v>0.18276762402088773</v>
      </c>
      <c r="R42" s="7">
        <f t="shared" si="1"/>
        <v>0.1905940594059406</v>
      </c>
      <c r="S42" s="7">
        <f t="shared" si="1"/>
        <v>0.19406392694063926</v>
      </c>
      <c r="T42" s="7">
        <f t="shared" si="1"/>
        <v>0.17351598173515981</v>
      </c>
      <c r="U42" s="7">
        <f>U9/U8</f>
        <v>0.17211328976034859</v>
      </c>
      <c r="V42" s="7">
        <f>V9/V8</f>
        <v>0.18453427065026362</v>
      </c>
    </row>
    <row r="43" spans="1:22" ht="18" customHeight="1">
      <c r="A43" s="36" t="s">
        <v>75</v>
      </c>
      <c r="B43" s="37">
        <f t="shared" ref="B43:T43" si="2">B10/B8</f>
        <v>0.6333333333333333</v>
      </c>
      <c r="C43" s="37">
        <f t="shared" si="2"/>
        <v>0.625</v>
      </c>
      <c r="D43" s="37">
        <f t="shared" si="2"/>
        <v>0.63917525773195871</v>
      </c>
      <c r="E43" s="37">
        <f t="shared" si="2"/>
        <v>0.65586034912718205</v>
      </c>
      <c r="F43" s="37">
        <f t="shared" si="2"/>
        <v>0.64270152505446621</v>
      </c>
      <c r="G43" s="37">
        <f t="shared" si="2"/>
        <v>0.63796133567662561</v>
      </c>
      <c r="H43" s="37">
        <f t="shared" si="2"/>
        <v>0.5911949685534591</v>
      </c>
      <c r="I43" s="37">
        <f t="shared" si="2"/>
        <v>0.59355828220858897</v>
      </c>
      <c r="J43" s="37">
        <f t="shared" si="2"/>
        <v>0.58192090395480223</v>
      </c>
      <c r="K43" s="37">
        <f t="shared" si="2"/>
        <v>0.5643564356435643</v>
      </c>
      <c r="L43" s="37">
        <f t="shared" si="2"/>
        <v>0.54727793696275073</v>
      </c>
      <c r="M43" s="37">
        <f t="shared" si="2"/>
        <v>0.53435114503816794</v>
      </c>
      <c r="N43" s="37">
        <f t="shared" si="2"/>
        <v>0.50729927007299269</v>
      </c>
      <c r="O43" s="37">
        <f t="shared" si="2"/>
        <v>0.48326359832635984</v>
      </c>
      <c r="P43" s="37">
        <f t="shared" si="2"/>
        <v>0.45601851851851855</v>
      </c>
      <c r="Q43" s="37">
        <f t="shared" si="2"/>
        <v>0.44647519582245432</v>
      </c>
      <c r="R43" s="37">
        <f t="shared" si="2"/>
        <v>0.40346534653465349</v>
      </c>
      <c r="S43" s="37">
        <f t="shared" si="2"/>
        <v>0.41552511415525112</v>
      </c>
      <c r="T43" s="37">
        <f t="shared" si="2"/>
        <v>0.40639269406392692</v>
      </c>
      <c r="U43" s="7">
        <f>U10/U8</f>
        <v>0.40305010893246185</v>
      </c>
      <c r="V43" s="7">
        <f>V10/V8</f>
        <v>0.39718804920913886</v>
      </c>
    </row>
    <row r="44" spans="1:22" ht="18" customHeight="1">
      <c r="A44" s="36" t="s">
        <v>76</v>
      </c>
      <c r="B44" s="37">
        <f t="shared" ref="B44:T44" si="3">B11/B8</f>
        <v>0.24666666666666667</v>
      </c>
      <c r="C44" s="37">
        <f t="shared" si="3"/>
        <v>0.21666666666666667</v>
      </c>
      <c r="D44" s="37">
        <f t="shared" si="3"/>
        <v>0.23711340206185566</v>
      </c>
      <c r="E44" s="37">
        <f t="shared" si="3"/>
        <v>0.22693266832917705</v>
      </c>
      <c r="F44" s="37">
        <f t="shared" si="3"/>
        <v>0.21568627450980393</v>
      </c>
      <c r="G44" s="37">
        <f t="shared" si="3"/>
        <v>0.22319859402460457</v>
      </c>
      <c r="H44" s="37">
        <f t="shared" si="3"/>
        <v>0.2610062893081761</v>
      </c>
      <c r="I44" s="37">
        <f t="shared" si="3"/>
        <v>0.26533742331288346</v>
      </c>
      <c r="J44" s="37">
        <f t="shared" si="3"/>
        <v>0.2655367231638418</v>
      </c>
      <c r="K44" s="37">
        <f t="shared" si="3"/>
        <v>0.28288543140028288</v>
      </c>
      <c r="L44" s="37">
        <f t="shared" si="3"/>
        <v>0.29369627507163326</v>
      </c>
      <c r="M44" s="37">
        <f t="shared" si="3"/>
        <v>0.29923664122137406</v>
      </c>
      <c r="N44" s="37">
        <f t="shared" si="3"/>
        <v>0.30656934306569344</v>
      </c>
      <c r="O44" s="37">
        <f t="shared" si="3"/>
        <v>0.33263598326359833</v>
      </c>
      <c r="P44" s="37">
        <f t="shared" si="3"/>
        <v>0.34259259259259262</v>
      </c>
      <c r="Q44" s="37">
        <f t="shared" si="3"/>
        <v>0.35770234986945171</v>
      </c>
      <c r="R44" s="37">
        <f t="shared" si="3"/>
        <v>0.39356435643564358</v>
      </c>
      <c r="S44" s="37">
        <f t="shared" si="3"/>
        <v>0.37214611872146119</v>
      </c>
      <c r="T44" s="37">
        <f t="shared" si="3"/>
        <v>0.38584474885844749</v>
      </c>
      <c r="U44" s="7">
        <f>U11/U8</f>
        <v>0.39433551198257083</v>
      </c>
      <c r="V44" s="7">
        <f>V11/V8</f>
        <v>0.38137082601054484</v>
      </c>
    </row>
    <row r="45" spans="1:22" ht="18" customHeight="1">
      <c r="A45" s="36" t="s">
        <v>77</v>
      </c>
      <c r="B45" s="37">
        <f t="shared" ref="B45:T45" si="4">B12/B8</f>
        <v>0.02</v>
      </c>
      <c r="C45" s="37">
        <f t="shared" si="4"/>
        <v>1.2500000000000001E-2</v>
      </c>
      <c r="D45" s="37">
        <f t="shared" si="4"/>
        <v>1.0309278350515464E-2</v>
      </c>
      <c r="E45" s="37">
        <f t="shared" si="4"/>
        <v>9.9750623441396506E-3</v>
      </c>
      <c r="F45" s="37">
        <f t="shared" si="4"/>
        <v>6.5359477124183009E-3</v>
      </c>
      <c r="G45" s="37">
        <f t="shared" si="4"/>
        <v>7.0298769771528994E-3</v>
      </c>
      <c r="H45" s="37">
        <f t="shared" si="4"/>
        <v>7.8616352201257862E-3</v>
      </c>
      <c r="I45" s="37">
        <f t="shared" si="4"/>
        <v>4.601226993865031E-3</v>
      </c>
      <c r="J45" s="37">
        <f t="shared" si="4"/>
        <v>8.4745762711864406E-3</v>
      </c>
      <c r="K45" s="37">
        <f t="shared" si="4"/>
        <v>8.4865629420084864E-3</v>
      </c>
      <c r="L45" s="37">
        <f t="shared" si="4"/>
        <v>7.1633237822349575E-3</v>
      </c>
      <c r="M45" s="37">
        <f t="shared" si="4"/>
        <v>7.6335877862595417E-3</v>
      </c>
      <c r="N45" s="37">
        <f t="shared" si="4"/>
        <v>7.2992700729927005E-3</v>
      </c>
      <c r="O45" s="37">
        <f t="shared" si="4"/>
        <v>8.368200836820083E-3</v>
      </c>
      <c r="P45" s="37">
        <f t="shared" si="4"/>
        <v>2.3148148148148147E-3</v>
      </c>
      <c r="Q45" s="37">
        <f t="shared" si="4"/>
        <v>5.2219321148825066E-3</v>
      </c>
      <c r="R45" s="37">
        <f t="shared" si="4"/>
        <v>7.4257425742574254E-3</v>
      </c>
      <c r="S45" s="37">
        <f t="shared" si="4"/>
        <v>1.5981735159817351E-2</v>
      </c>
      <c r="T45" s="37">
        <f t="shared" si="4"/>
        <v>2.7397260273972601E-2</v>
      </c>
      <c r="U45" s="7">
        <f>U12/U8</f>
        <v>2.3965141612200435E-2</v>
      </c>
      <c r="V45" s="7">
        <f>V12/V8</f>
        <v>2.9876977152899824E-2</v>
      </c>
    </row>
    <row r="46" spans="1:22" ht="18" customHeight="1">
      <c r="A46" s="30" t="s">
        <v>78</v>
      </c>
      <c r="B46" s="55">
        <f t="shared" ref="B46:T46" si="5">B13/B8</f>
        <v>1.3333333333333334E-2</v>
      </c>
      <c r="C46" s="55">
        <f t="shared" si="5"/>
        <v>0</v>
      </c>
      <c r="D46" s="55">
        <f t="shared" si="5"/>
        <v>0</v>
      </c>
      <c r="E46" s="55">
        <f t="shared" si="5"/>
        <v>0</v>
      </c>
      <c r="F46" s="55">
        <f t="shared" si="5"/>
        <v>6.5359477124183009E-3</v>
      </c>
      <c r="G46" s="55">
        <f t="shared" si="5"/>
        <v>5.272407732864675E-3</v>
      </c>
      <c r="H46" s="55">
        <f t="shared" si="5"/>
        <v>4.7169811320754715E-3</v>
      </c>
      <c r="I46" s="55">
        <f t="shared" si="5"/>
        <v>3.0674846625766872E-3</v>
      </c>
      <c r="J46" s="55">
        <f t="shared" si="5"/>
        <v>4.2372881355932203E-3</v>
      </c>
      <c r="K46" s="55">
        <f t="shared" si="5"/>
        <v>5.6577086280056579E-3</v>
      </c>
      <c r="L46" s="55">
        <f t="shared" si="5"/>
        <v>5.7306590257879654E-3</v>
      </c>
      <c r="M46" s="55">
        <f t="shared" si="5"/>
        <v>6.1068702290076335E-3</v>
      </c>
      <c r="N46" s="55">
        <f t="shared" si="5"/>
        <v>7.2992700729927005E-3</v>
      </c>
      <c r="O46" s="55">
        <f t="shared" si="5"/>
        <v>8.368200836820083E-3</v>
      </c>
      <c r="P46" s="55">
        <f t="shared" si="5"/>
        <v>9.2592592592592587E-3</v>
      </c>
      <c r="Q46" s="55">
        <f t="shared" si="5"/>
        <v>7.832898172323759E-3</v>
      </c>
      <c r="R46" s="55">
        <f t="shared" si="5"/>
        <v>4.9504950495049506E-3</v>
      </c>
      <c r="S46" s="55">
        <f t="shared" si="5"/>
        <v>2.2831050228310501E-3</v>
      </c>
      <c r="T46" s="55">
        <f t="shared" si="5"/>
        <v>6.8493150684931503E-3</v>
      </c>
      <c r="U46" s="95">
        <f>U13/U8</f>
        <v>6.5359477124183009E-3</v>
      </c>
      <c r="V46" s="95">
        <f>V13/V8</f>
        <v>7.0298769771528994E-3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0.99999999999999989</v>
      </c>
      <c r="C51" s="52">
        <f t="shared" si="6"/>
        <v>1</v>
      </c>
      <c r="D51" s="52">
        <f t="shared" si="6"/>
        <v>1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1</v>
      </c>
      <c r="K51" s="52">
        <f t="shared" si="6"/>
        <v>1</v>
      </c>
      <c r="L51" s="52">
        <f t="shared" si="6"/>
        <v>1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0.99999999999999978</v>
      </c>
      <c r="R51" s="52">
        <f t="shared" si="6"/>
        <v>1</v>
      </c>
      <c r="S51" s="52">
        <f t="shared" si="6"/>
        <v>0.99999999999999989</v>
      </c>
      <c r="T51" s="52">
        <f t="shared" si="6"/>
        <v>1</v>
      </c>
      <c r="U51" s="52">
        <f>SUM(U52:U56)</f>
        <v>1</v>
      </c>
      <c r="V51" s="52">
        <f>SUM(V52:V56)</f>
        <v>0.99999999999999989</v>
      </c>
    </row>
    <row r="52" spans="1:22" ht="18" customHeight="1">
      <c r="A52" s="36" t="s">
        <v>74</v>
      </c>
      <c r="B52" s="7">
        <f t="shared" ref="B52:T52" si="7">B19/B18</f>
        <v>7.0588235294117646E-2</v>
      </c>
      <c r="C52" s="7">
        <f t="shared" si="7"/>
        <v>0.15217391304347827</v>
      </c>
      <c r="D52" s="7">
        <f t="shared" si="7"/>
        <v>0.12209302325581395</v>
      </c>
      <c r="E52" s="7">
        <f t="shared" si="7"/>
        <v>9.9137931034482762E-2</v>
      </c>
      <c r="F52" s="7">
        <f t="shared" si="7"/>
        <v>0.12790697674418605</v>
      </c>
      <c r="G52" s="7">
        <f t="shared" si="7"/>
        <v>0.11764705882352941</v>
      </c>
      <c r="H52" s="7">
        <f t="shared" si="7"/>
        <v>0.12771739130434784</v>
      </c>
      <c r="I52" s="7">
        <f t="shared" si="7"/>
        <v>0.13043478260869565</v>
      </c>
      <c r="J52" s="7">
        <f t="shared" si="7"/>
        <v>0.13451776649746192</v>
      </c>
      <c r="K52" s="7">
        <f t="shared" si="7"/>
        <v>0.12820512820512819</v>
      </c>
      <c r="L52" s="7">
        <f t="shared" si="7"/>
        <v>0.1368421052631579</v>
      </c>
      <c r="M52" s="7">
        <f t="shared" si="7"/>
        <v>0.13390313390313391</v>
      </c>
      <c r="N52" s="7">
        <f t="shared" si="7"/>
        <v>0.15547703180212014</v>
      </c>
      <c r="O52" s="7">
        <f t="shared" si="7"/>
        <v>0.14741035856573706</v>
      </c>
      <c r="P52" s="7">
        <f t="shared" si="7"/>
        <v>0.16814159292035399</v>
      </c>
      <c r="Q52" s="7">
        <f t="shared" si="7"/>
        <v>0.16402116402116401</v>
      </c>
      <c r="R52" s="7">
        <f t="shared" si="7"/>
        <v>0.18181818181818182</v>
      </c>
      <c r="S52" s="7">
        <f t="shared" si="7"/>
        <v>0.17757009345794392</v>
      </c>
      <c r="T52" s="7">
        <f t="shared" si="7"/>
        <v>0.17117117117117117</v>
      </c>
      <c r="U52" s="7">
        <f>U19/U18</f>
        <v>0.18803418803418803</v>
      </c>
      <c r="V52" s="7">
        <f>V19/V18</f>
        <v>0.21071428571428572</v>
      </c>
    </row>
    <row r="53" spans="1:22" ht="18" customHeight="1">
      <c r="A53" s="36" t="s">
        <v>75</v>
      </c>
      <c r="B53" s="37">
        <f t="shared" ref="B53:T53" si="8">B20/B18</f>
        <v>0.71764705882352942</v>
      </c>
      <c r="C53" s="37">
        <f t="shared" si="8"/>
        <v>0.6376811594202898</v>
      </c>
      <c r="D53" s="37">
        <f t="shared" si="8"/>
        <v>0.61046511627906974</v>
      </c>
      <c r="E53" s="37">
        <f t="shared" si="8"/>
        <v>0.65517241379310343</v>
      </c>
      <c r="F53" s="37">
        <f t="shared" si="8"/>
        <v>0.64341085271317833</v>
      </c>
      <c r="G53" s="37">
        <f t="shared" si="8"/>
        <v>0.64086687306501544</v>
      </c>
      <c r="H53" s="37">
        <f t="shared" si="8"/>
        <v>0.59782608695652173</v>
      </c>
      <c r="I53" s="37">
        <f t="shared" si="8"/>
        <v>0.60597826086956519</v>
      </c>
      <c r="J53" s="37">
        <f t="shared" si="8"/>
        <v>0.60406091370558379</v>
      </c>
      <c r="K53" s="37">
        <f t="shared" si="8"/>
        <v>0.58974358974358976</v>
      </c>
      <c r="L53" s="37">
        <f t="shared" si="8"/>
        <v>0.56315789473684208</v>
      </c>
      <c r="M53" s="37">
        <f t="shared" si="8"/>
        <v>0.54985754985754987</v>
      </c>
      <c r="N53" s="37">
        <f t="shared" si="8"/>
        <v>0.51943462897526504</v>
      </c>
      <c r="O53" s="37">
        <f t="shared" si="8"/>
        <v>0.52191235059760954</v>
      </c>
      <c r="P53" s="37">
        <f t="shared" si="8"/>
        <v>0.50442477876106195</v>
      </c>
      <c r="Q53" s="37">
        <f t="shared" si="8"/>
        <v>0.48677248677248675</v>
      </c>
      <c r="R53" s="37">
        <f t="shared" si="8"/>
        <v>0.41919191919191917</v>
      </c>
      <c r="S53" s="37">
        <f t="shared" si="8"/>
        <v>0.42523364485981308</v>
      </c>
      <c r="T53" s="37">
        <f t="shared" si="8"/>
        <v>0.42342342342342343</v>
      </c>
      <c r="U53" s="7">
        <f>U20/U18</f>
        <v>0.40598290598290598</v>
      </c>
      <c r="V53" s="7">
        <f>V20/V18</f>
        <v>0.36428571428571427</v>
      </c>
    </row>
    <row r="54" spans="1:22" ht="18" customHeight="1">
      <c r="A54" s="36" t="s">
        <v>76</v>
      </c>
      <c r="B54" s="37">
        <f t="shared" ref="B54:T54" si="9">B21/B18</f>
        <v>0.18823529411764706</v>
      </c>
      <c r="C54" s="37">
        <f t="shared" si="9"/>
        <v>0.20289855072463769</v>
      </c>
      <c r="D54" s="37">
        <f t="shared" si="9"/>
        <v>0.2558139534883721</v>
      </c>
      <c r="E54" s="37">
        <f t="shared" si="9"/>
        <v>0.23275862068965517</v>
      </c>
      <c r="F54" s="37">
        <f t="shared" si="9"/>
        <v>0.20930232558139536</v>
      </c>
      <c r="G54" s="37">
        <f t="shared" si="9"/>
        <v>0.22910216718266255</v>
      </c>
      <c r="H54" s="37">
        <f t="shared" si="9"/>
        <v>0.26358695652173914</v>
      </c>
      <c r="I54" s="37">
        <f t="shared" si="9"/>
        <v>0.25815217391304346</v>
      </c>
      <c r="J54" s="37">
        <f t="shared" si="9"/>
        <v>0.2512690355329949</v>
      </c>
      <c r="K54" s="37">
        <f t="shared" si="9"/>
        <v>0.27179487179487177</v>
      </c>
      <c r="L54" s="37">
        <f t="shared" si="9"/>
        <v>0.29210526315789476</v>
      </c>
      <c r="M54" s="37">
        <f t="shared" si="9"/>
        <v>0.30769230769230771</v>
      </c>
      <c r="N54" s="37">
        <f t="shared" si="9"/>
        <v>0.31448763250883394</v>
      </c>
      <c r="O54" s="37">
        <f t="shared" si="9"/>
        <v>0.3147410358565737</v>
      </c>
      <c r="P54" s="37">
        <f t="shared" si="9"/>
        <v>0.31858407079646017</v>
      </c>
      <c r="Q54" s="37">
        <f t="shared" si="9"/>
        <v>0.33333333333333331</v>
      </c>
      <c r="R54" s="37">
        <f t="shared" si="9"/>
        <v>0.38383838383838381</v>
      </c>
      <c r="S54" s="37">
        <f t="shared" si="9"/>
        <v>0.36915887850467288</v>
      </c>
      <c r="T54" s="37">
        <f t="shared" si="9"/>
        <v>0.36036036036036034</v>
      </c>
      <c r="U54" s="7">
        <f>U21/U18</f>
        <v>0.37179487179487181</v>
      </c>
      <c r="V54" s="7">
        <f>V21/V18</f>
        <v>0.38571428571428573</v>
      </c>
    </row>
    <row r="55" spans="1:22" ht="18" customHeight="1">
      <c r="A55" s="36" t="s">
        <v>77</v>
      </c>
      <c r="B55" s="37">
        <f t="shared" ref="B55:T55" si="10">B22/B18</f>
        <v>1.1764705882352941E-2</v>
      </c>
      <c r="C55" s="37">
        <f t="shared" si="10"/>
        <v>7.246376811594203E-3</v>
      </c>
      <c r="D55" s="37">
        <f t="shared" si="10"/>
        <v>1.1627906976744186E-2</v>
      </c>
      <c r="E55" s="37">
        <f t="shared" si="10"/>
        <v>1.2931034482758621E-2</v>
      </c>
      <c r="F55" s="37">
        <f t="shared" si="10"/>
        <v>7.7519379844961239E-3</v>
      </c>
      <c r="G55" s="37">
        <f t="shared" si="10"/>
        <v>3.0959752321981426E-3</v>
      </c>
      <c r="H55" s="37">
        <f t="shared" si="10"/>
        <v>2.717391304347826E-3</v>
      </c>
      <c r="I55" s="37">
        <f t="shared" si="10"/>
        <v>0</v>
      </c>
      <c r="J55" s="37">
        <f t="shared" si="10"/>
        <v>5.076142131979695E-3</v>
      </c>
      <c r="K55" s="37">
        <f t="shared" si="10"/>
        <v>5.1282051282051282E-3</v>
      </c>
      <c r="L55" s="37">
        <f t="shared" si="10"/>
        <v>5.263157894736842E-3</v>
      </c>
      <c r="M55" s="37">
        <f t="shared" si="10"/>
        <v>5.6980056980056983E-3</v>
      </c>
      <c r="N55" s="37">
        <f t="shared" si="10"/>
        <v>7.0671378091872791E-3</v>
      </c>
      <c r="O55" s="37">
        <f t="shared" si="10"/>
        <v>1.1952191235059761E-2</v>
      </c>
      <c r="P55" s="37">
        <f t="shared" si="10"/>
        <v>4.4247787610619468E-3</v>
      </c>
      <c r="Q55" s="37">
        <f t="shared" si="10"/>
        <v>1.0582010582010581E-2</v>
      </c>
      <c r="R55" s="37">
        <f t="shared" si="10"/>
        <v>1.0101010101010102E-2</v>
      </c>
      <c r="S55" s="37">
        <f t="shared" si="10"/>
        <v>2.336448598130841E-2</v>
      </c>
      <c r="T55" s="37">
        <f t="shared" si="10"/>
        <v>3.6036036036036036E-2</v>
      </c>
      <c r="U55" s="7">
        <f>U22/U18</f>
        <v>2.564102564102564E-2</v>
      </c>
      <c r="V55" s="7">
        <f>V22/V18</f>
        <v>3.214285714285714E-2</v>
      </c>
    </row>
    <row r="56" spans="1:22" ht="18" customHeight="1">
      <c r="A56" s="30" t="s">
        <v>78</v>
      </c>
      <c r="B56" s="55">
        <f t="shared" ref="B56:T56" si="11">B23/B18</f>
        <v>1.1764705882352941E-2</v>
      </c>
      <c r="C56" s="55">
        <f t="shared" si="11"/>
        <v>0</v>
      </c>
      <c r="D56" s="55">
        <f t="shared" si="11"/>
        <v>0</v>
      </c>
      <c r="E56" s="55">
        <f t="shared" si="11"/>
        <v>0</v>
      </c>
      <c r="F56" s="55">
        <f t="shared" si="11"/>
        <v>1.1627906976744186E-2</v>
      </c>
      <c r="G56" s="55">
        <f t="shared" si="11"/>
        <v>9.2879256965944269E-3</v>
      </c>
      <c r="H56" s="55">
        <f t="shared" si="11"/>
        <v>8.152173913043478E-3</v>
      </c>
      <c r="I56" s="55">
        <f t="shared" si="11"/>
        <v>5.434782608695652E-3</v>
      </c>
      <c r="J56" s="55">
        <f t="shared" si="11"/>
        <v>5.076142131979695E-3</v>
      </c>
      <c r="K56" s="55">
        <f t="shared" si="11"/>
        <v>5.1282051282051282E-3</v>
      </c>
      <c r="L56" s="55">
        <f t="shared" si="11"/>
        <v>2.631578947368421E-3</v>
      </c>
      <c r="M56" s="55">
        <f t="shared" si="11"/>
        <v>2.8490028490028491E-3</v>
      </c>
      <c r="N56" s="55">
        <f t="shared" si="11"/>
        <v>3.5335689045936395E-3</v>
      </c>
      <c r="O56" s="55">
        <f t="shared" si="11"/>
        <v>3.9840637450199202E-3</v>
      </c>
      <c r="P56" s="55">
        <f t="shared" si="11"/>
        <v>4.4247787610619468E-3</v>
      </c>
      <c r="Q56" s="55">
        <f t="shared" si="11"/>
        <v>5.2910052910052907E-3</v>
      </c>
      <c r="R56" s="55">
        <f t="shared" si="11"/>
        <v>5.0505050505050509E-3</v>
      </c>
      <c r="S56" s="55">
        <f t="shared" si="11"/>
        <v>4.6728971962616819E-3</v>
      </c>
      <c r="T56" s="55">
        <f t="shared" si="11"/>
        <v>9.0090090090090089E-3</v>
      </c>
      <c r="U56" s="95">
        <f>U23/U18</f>
        <v>8.5470085470085479E-3</v>
      </c>
      <c r="V56" s="95">
        <f>V23/V18</f>
        <v>7.1428571428571426E-3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1</v>
      </c>
      <c r="F61" s="52">
        <f t="shared" si="12"/>
        <v>0.99999999999999989</v>
      </c>
      <c r="G61" s="52">
        <f t="shared" si="12"/>
        <v>1</v>
      </c>
      <c r="H61" s="52">
        <f t="shared" si="12"/>
        <v>1</v>
      </c>
      <c r="I61" s="52">
        <f t="shared" si="12"/>
        <v>1.0000000000000002</v>
      </c>
      <c r="J61" s="52">
        <f t="shared" si="12"/>
        <v>0.99999999999999989</v>
      </c>
      <c r="K61" s="52">
        <f t="shared" si="12"/>
        <v>0.99999999999999989</v>
      </c>
      <c r="L61" s="52">
        <f t="shared" si="12"/>
        <v>1</v>
      </c>
      <c r="M61" s="52">
        <f t="shared" si="12"/>
        <v>0.99999999999999989</v>
      </c>
      <c r="N61" s="52">
        <f t="shared" si="12"/>
        <v>1</v>
      </c>
      <c r="O61" s="52">
        <f t="shared" si="12"/>
        <v>1.0000000000000002</v>
      </c>
      <c r="P61" s="52">
        <f t="shared" si="12"/>
        <v>1</v>
      </c>
      <c r="Q61" s="52">
        <f t="shared" si="12"/>
        <v>1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1</v>
      </c>
    </row>
    <row r="62" spans="1:22" ht="18" customHeight="1">
      <c r="A62" s="36" t="s">
        <v>74</v>
      </c>
      <c r="B62" s="7">
        <f t="shared" ref="B62:T62" si="13">B29/B28</f>
        <v>0.1076923076923077</v>
      </c>
      <c r="C62" s="7">
        <f t="shared" si="13"/>
        <v>0.13725490196078433</v>
      </c>
      <c r="D62" s="7">
        <f t="shared" si="13"/>
        <v>0.10084033613445378</v>
      </c>
      <c r="E62" s="7">
        <f t="shared" si="13"/>
        <v>0.11834319526627218</v>
      </c>
      <c r="F62" s="7">
        <f t="shared" si="13"/>
        <v>0.12935323383084577</v>
      </c>
      <c r="G62" s="7">
        <f t="shared" si="13"/>
        <v>0.13821138211382114</v>
      </c>
      <c r="H62" s="7">
        <f t="shared" si="13"/>
        <v>0.1455223880597015</v>
      </c>
      <c r="I62" s="7">
        <f t="shared" si="13"/>
        <v>0.13732394366197184</v>
      </c>
      <c r="J62" s="7">
        <f t="shared" si="13"/>
        <v>0.1464968152866242</v>
      </c>
      <c r="K62" s="7">
        <f t="shared" si="13"/>
        <v>0.15141955835962145</v>
      </c>
      <c r="L62" s="7">
        <f t="shared" si="13"/>
        <v>0.15723270440251572</v>
      </c>
      <c r="M62" s="7">
        <f t="shared" si="13"/>
        <v>0.17434210526315788</v>
      </c>
      <c r="N62" s="7">
        <f t="shared" si="13"/>
        <v>0.18867924528301888</v>
      </c>
      <c r="O62" s="7">
        <f t="shared" si="13"/>
        <v>0.1894273127753304</v>
      </c>
      <c r="P62" s="7">
        <f t="shared" si="13"/>
        <v>0.21359223300970873</v>
      </c>
      <c r="Q62" s="7">
        <f t="shared" si="13"/>
        <v>0.20103092783505155</v>
      </c>
      <c r="R62" s="7">
        <f t="shared" si="13"/>
        <v>0.19902912621359223</v>
      </c>
      <c r="S62" s="7">
        <f t="shared" si="13"/>
        <v>0.20982142857142858</v>
      </c>
      <c r="T62" s="7">
        <f t="shared" si="13"/>
        <v>0.17592592592592593</v>
      </c>
      <c r="U62" s="7">
        <f>U29/U28</f>
        <v>0.15555555555555556</v>
      </c>
      <c r="V62" s="7">
        <f>V29/V28</f>
        <v>0.15916955017301038</v>
      </c>
    </row>
    <row r="63" spans="1:22" ht="18" customHeight="1">
      <c r="A63" s="36" t="s">
        <v>75</v>
      </c>
      <c r="B63" s="37">
        <f t="shared" ref="B63:T63" si="14">B30/B28</f>
        <v>0.52307692307692311</v>
      </c>
      <c r="C63" s="37">
        <f t="shared" si="14"/>
        <v>0.60784313725490191</v>
      </c>
      <c r="D63" s="37">
        <f t="shared" si="14"/>
        <v>0.68067226890756305</v>
      </c>
      <c r="E63" s="37">
        <f t="shared" si="14"/>
        <v>0.65680473372781067</v>
      </c>
      <c r="F63" s="37">
        <f t="shared" si="14"/>
        <v>0.64179104477611937</v>
      </c>
      <c r="G63" s="37">
        <f t="shared" si="14"/>
        <v>0.63414634146341464</v>
      </c>
      <c r="H63" s="37">
        <f t="shared" si="14"/>
        <v>0.58208955223880599</v>
      </c>
      <c r="I63" s="37">
        <f t="shared" si="14"/>
        <v>0.57746478873239437</v>
      </c>
      <c r="J63" s="37">
        <f t="shared" si="14"/>
        <v>0.55414012738853502</v>
      </c>
      <c r="K63" s="37">
        <f t="shared" si="14"/>
        <v>0.53312302839116721</v>
      </c>
      <c r="L63" s="37">
        <f t="shared" si="14"/>
        <v>0.52830188679245282</v>
      </c>
      <c r="M63" s="37">
        <f t="shared" si="14"/>
        <v>0.51644736842105265</v>
      </c>
      <c r="N63" s="37">
        <f t="shared" si="14"/>
        <v>0.49433962264150944</v>
      </c>
      <c r="O63" s="37">
        <f t="shared" si="14"/>
        <v>0.44052863436123346</v>
      </c>
      <c r="P63" s="37">
        <f t="shared" si="14"/>
        <v>0.40291262135922329</v>
      </c>
      <c r="Q63" s="37">
        <f t="shared" si="14"/>
        <v>0.40721649484536082</v>
      </c>
      <c r="R63" s="37">
        <f t="shared" si="14"/>
        <v>0.38834951456310679</v>
      </c>
      <c r="S63" s="37">
        <f t="shared" si="14"/>
        <v>0.40625</v>
      </c>
      <c r="T63" s="37">
        <f t="shared" si="14"/>
        <v>0.3888888888888889</v>
      </c>
      <c r="U63" s="7">
        <f>U30/U28</f>
        <v>0.4</v>
      </c>
      <c r="V63" s="7">
        <f>V30/V28</f>
        <v>0.4290657439446367</v>
      </c>
    </row>
    <row r="64" spans="1:22" ht="18" customHeight="1">
      <c r="A64" s="36" t="s">
        <v>76</v>
      </c>
      <c r="B64" s="37">
        <f t="shared" ref="B64:T64" si="15">B31/B28</f>
        <v>0.32307692307692309</v>
      </c>
      <c r="C64" s="37">
        <f t="shared" si="15"/>
        <v>0.23529411764705882</v>
      </c>
      <c r="D64" s="37">
        <f t="shared" si="15"/>
        <v>0.21008403361344538</v>
      </c>
      <c r="E64" s="37">
        <f t="shared" si="15"/>
        <v>0.21893491124260356</v>
      </c>
      <c r="F64" s="37">
        <f t="shared" si="15"/>
        <v>0.22388059701492538</v>
      </c>
      <c r="G64" s="37">
        <f t="shared" si="15"/>
        <v>0.21544715447154472</v>
      </c>
      <c r="H64" s="37">
        <f t="shared" si="15"/>
        <v>0.2574626865671642</v>
      </c>
      <c r="I64" s="37">
        <f t="shared" si="15"/>
        <v>0.27464788732394368</v>
      </c>
      <c r="J64" s="37">
        <f t="shared" si="15"/>
        <v>0.28343949044585987</v>
      </c>
      <c r="K64" s="37">
        <f t="shared" si="15"/>
        <v>0.29652996845425866</v>
      </c>
      <c r="L64" s="37">
        <f t="shared" si="15"/>
        <v>0.29559748427672955</v>
      </c>
      <c r="M64" s="37">
        <f t="shared" si="15"/>
        <v>0.28947368421052633</v>
      </c>
      <c r="N64" s="37">
        <f t="shared" si="15"/>
        <v>0.2981132075471698</v>
      </c>
      <c r="O64" s="37">
        <f t="shared" si="15"/>
        <v>0.3524229074889868</v>
      </c>
      <c r="P64" s="37">
        <f t="shared" si="15"/>
        <v>0.36893203883495146</v>
      </c>
      <c r="Q64" s="37">
        <f t="shared" si="15"/>
        <v>0.38144329896907214</v>
      </c>
      <c r="R64" s="37">
        <f t="shared" si="15"/>
        <v>0.40291262135922329</v>
      </c>
      <c r="S64" s="37">
        <f t="shared" si="15"/>
        <v>0.375</v>
      </c>
      <c r="T64" s="37">
        <f t="shared" si="15"/>
        <v>0.41203703703703703</v>
      </c>
      <c r="U64" s="7">
        <f>U31/U28</f>
        <v>0.4177777777777778</v>
      </c>
      <c r="V64" s="7">
        <f>V31/V28</f>
        <v>0.37716262975778547</v>
      </c>
    </row>
    <row r="65" spans="1:22" ht="18" customHeight="1">
      <c r="A65" s="36" t="s">
        <v>77</v>
      </c>
      <c r="B65" s="37">
        <f t="shared" ref="B65:T65" si="16">B32/B28</f>
        <v>3.0769230769230771E-2</v>
      </c>
      <c r="C65" s="37">
        <f t="shared" si="16"/>
        <v>1.9607843137254902E-2</v>
      </c>
      <c r="D65" s="37">
        <f t="shared" si="16"/>
        <v>8.4033613445378148E-3</v>
      </c>
      <c r="E65" s="37">
        <f t="shared" si="16"/>
        <v>5.9171597633136093E-3</v>
      </c>
      <c r="F65" s="37">
        <f t="shared" si="16"/>
        <v>4.9751243781094526E-3</v>
      </c>
      <c r="G65" s="37">
        <f t="shared" si="16"/>
        <v>1.2195121951219513E-2</v>
      </c>
      <c r="H65" s="37">
        <f t="shared" si="16"/>
        <v>1.4925373134328358E-2</v>
      </c>
      <c r="I65" s="37">
        <f t="shared" si="16"/>
        <v>1.0563380281690141E-2</v>
      </c>
      <c r="J65" s="37">
        <f t="shared" si="16"/>
        <v>1.2738853503184714E-2</v>
      </c>
      <c r="K65" s="37">
        <f t="shared" si="16"/>
        <v>1.2618296529968454E-2</v>
      </c>
      <c r="L65" s="37">
        <f t="shared" si="16"/>
        <v>9.433962264150943E-3</v>
      </c>
      <c r="M65" s="37">
        <f t="shared" si="16"/>
        <v>9.8684210526315784E-3</v>
      </c>
      <c r="N65" s="37">
        <f t="shared" si="16"/>
        <v>7.5471698113207548E-3</v>
      </c>
      <c r="O65" s="37">
        <f t="shared" si="16"/>
        <v>4.4052863436123352E-3</v>
      </c>
      <c r="P65" s="37">
        <f t="shared" si="16"/>
        <v>0</v>
      </c>
      <c r="Q65" s="37">
        <f t="shared" si="16"/>
        <v>0</v>
      </c>
      <c r="R65" s="37">
        <f t="shared" si="16"/>
        <v>4.8543689320388345E-3</v>
      </c>
      <c r="S65" s="37">
        <f t="shared" si="16"/>
        <v>8.9285714285714281E-3</v>
      </c>
      <c r="T65" s="37">
        <f t="shared" si="16"/>
        <v>1.8518518518518517E-2</v>
      </c>
      <c r="U65" s="7">
        <f>U32/U28</f>
        <v>2.2222222222222223E-2</v>
      </c>
      <c r="V65" s="7">
        <f>V32/V28</f>
        <v>2.768166089965398E-2</v>
      </c>
    </row>
    <row r="66" spans="1:22" ht="18" customHeight="1">
      <c r="A66" s="30" t="s">
        <v>78</v>
      </c>
      <c r="B66" s="55">
        <f t="shared" ref="B66:T66" si="17">B33/B28</f>
        <v>1.5384615384615385E-2</v>
      </c>
      <c r="C66" s="55">
        <f t="shared" si="17"/>
        <v>0</v>
      </c>
      <c r="D66" s="55">
        <f t="shared" si="17"/>
        <v>0</v>
      </c>
      <c r="E66" s="55">
        <f t="shared" si="17"/>
        <v>0</v>
      </c>
      <c r="F66" s="55">
        <f t="shared" si="17"/>
        <v>0</v>
      </c>
      <c r="G66" s="55">
        <f t="shared" si="17"/>
        <v>0</v>
      </c>
      <c r="H66" s="55">
        <f t="shared" si="17"/>
        <v>0</v>
      </c>
      <c r="I66" s="55">
        <f t="shared" si="17"/>
        <v>0</v>
      </c>
      <c r="J66" s="55">
        <f t="shared" si="17"/>
        <v>3.1847133757961785E-3</v>
      </c>
      <c r="K66" s="55">
        <f t="shared" si="17"/>
        <v>6.3091482649842269E-3</v>
      </c>
      <c r="L66" s="55">
        <f t="shared" si="17"/>
        <v>9.433962264150943E-3</v>
      </c>
      <c r="M66" s="55">
        <f t="shared" si="17"/>
        <v>9.8684210526315784E-3</v>
      </c>
      <c r="N66" s="55">
        <f t="shared" si="17"/>
        <v>1.1320754716981131E-2</v>
      </c>
      <c r="O66" s="55">
        <f t="shared" si="17"/>
        <v>1.3215859030837005E-2</v>
      </c>
      <c r="P66" s="55">
        <f t="shared" si="17"/>
        <v>1.4563106796116505E-2</v>
      </c>
      <c r="Q66" s="55">
        <f t="shared" si="17"/>
        <v>1.0309278350515464E-2</v>
      </c>
      <c r="R66" s="55">
        <f t="shared" si="17"/>
        <v>4.8543689320388345E-3</v>
      </c>
      <c r="S66" s="55">
        <f t="shared" si="17"/>
        <v>0</v>
      </c>
      <c r="T66" s="55">
        <f t="shared" si="17"/>
        <v>4.6296296296296294E-3</v>
      </c>
      <c r="U66" s="95">
        <f>U33/U28</f>
        <v>4.4444444444444444E-3</v>
      </c>
      <c r="V66" s="95">
        <f>V33/V28</f>
        <v>6.920415224913495E-3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B63" sqref="B6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182</v>
      </c>
      <c r="C8" s="40">
        <v>275</v>
      </c>
      <c r="D8" s="40">
        <v>324</v>
      </c>
      <c r="E8" s="40">
        <v>422</v>
      </c>
      <c r="F8" s="40">
        <v>479</v>
      </c>
      <c r="G8" s="40">
        <v>577</v>
      </c>
      <c r="H8" s="40">
        <v>635</v>
      </c>
      <c r="I8" s="40">
        <v>651</v>
      </c>
      <c r="J8" s="40">
        <v>698</v>
      </c>
      <c r="K8" s="40">
        <v>694</v>
      </c>
      <c r="L8" s="40">
        <v>682</v>
      </c>
      <c r="M8" s="40">
        <v>634</v>
      </c>
      <c r="N8" s="40">
        <v>528</v>
      </c>
      <c r="O8" s="40">
        <v>461</v>
      </c>
      <c r="P8" s="40">
        <v>413</v>
      </c>
      <c r="Q8" s="40">
        <v>367</v>
      </c>
      <c r="R8" s="40">
        <v>385</v>
      </c>
      <c r="S8" s="40">
        <v>418</v>
      </c>
      <c r="T8" s="40">
        <v>421</v>
      </c>
      <c r="U8" s="40">
        <v>442</v>
      </c>
      <c r="V8" s="40">
        <v>543</v>
      </c>
    </row>
    <row r="9" spans="1:22" customFormat="1" ht="18" customHeight="1">
      <c r="A9" s="36" t="s">
        <v>82</v>
      </c>
      <c r="B9" s="6">
        <v>17</v>
      </c>
      <c r="C9" s="6">
        <v>15</v>
      </c>
      <c r="D9" s="6">
        <v>15</v>
      </c>
      <c r="E9" s="6">
        <v>33</v>
      </c>
      <c r="F9" s="6">
        <v>39</v>
      </c>
      <c r="G9" s="6">
        <v>493</v>
      </c>
      <c r="H9" s="6">
        <v>558</v>
      </c>
      <c r="I9" s="6">
        <v>581</v>
      </c>
      <c r="J9" s="6">
        <v>598</v>
      </c>
      <c r="K9" s="6">
        <v>600</v>
      </c>
      <c r="L9" s="6">
        <v>596</v>
      </c>
      <c r="M9" s="6">
        <v>552</v>
      </c>
      <c r="N9" s="6">
        <v>447</v>
      </c>
      <c r="O9" s="6">
        <v>394</v>
      </c>
      <c r="P9" s="6">
        <v>346</v>
      </c>
      <c r="Q9" s="6">
        <v>299</v>
      </c>
      <c r="R9" s="6">
        <v>309</v>
      </c>
      <c r="S9" s="6">
        <v>312</v>
      </c>
      <c r="T9" s="6">
        <v>291</v>
      </c>
      <c r="U9" s="6">
        <v>281</v>
      </c>
      <c r="V9" s="6">
        <v>325</v>
      </c>
    </row>
    <row r="10" spans="1:22" customFormat="1" ht="18" customHeight="1">
      <c r="A10" s="36" t="s">
        <v>83</v>
      </c>
      <c r="B10" s="6">
        <v>115</v>
      </c>
      <c r="C10" s="6">
        <v>202</v>
      </c>
      <c r="D10" s="6">
        <v>252</v>
      </c>
      <c r="E10" s="6">
        <v>325</v>
      </c>
      <c r="F10" s="6">
        <v>356</v>
      </c>
      <c r="G10" s="6">
        <v>4</v>
      </c>
      <c r="H10" s="6">
        <v>2</v>
      </c>
      <c r="I10" s="6">
        <v>0</v>
      </c>
      <c r="J10" s="6">
        <v>0</v>
      </c>
      <c r="K10" s="6">
        <v>0</v>
      </c>
      <c r="L10" s="6">
        <v>2</v>
      </c>
      <c r="M10" s="6">
        <v>2</v>
      </c>
      <c r="N10" s="6">
        <v>2</v>
      </c>
      <c r="O10" s="6">
        <v>2</v>
      </c>
      <c r="P10" s="6">
        <v>2</v>
      </c>
      <c r="Q10" s="6">
        <v>3</v>
      </c>
      <c r="R10" s="6">
        <v>4</v>
      </c>
      <c r="S10" s="6">
        <v>5</v>
      </c>
      <c r="T10" s="6">
        <v>6</v>
      </c>
      <c r="U10" s="6">
        <v>8</v>
      </c>
      <c r="V10" s="6">
        <v>9</v>
      </c>
    </row>
    <row r="11" spans="1:22" customFormat="1" ht="18" customHeight="1">
      <c r="A11" s="36" t="s">
        <v>84</v>
      </c>
      <c r="B11" s="6">
        <v>5</v>
      </c>
      <c r="C11" s="6">
        <v>4</v>
      </c>
      <c r="D11" s="6">
        <v>5</v>
      </c>
      <c r="E11" s="6">
        <v>5</v>
      </c>
      <c r="F11" s="6">
        <v>9</v>
      </c>
      <c r="G11" s="6">
        <v>17</v>
      </c>
      <c r="H11" s="6">
        <v>11</v>
      </c>
      <c r="I11" s="6">
        <v>13</v>
      </c>
      <c r="J11" s="6">
        <v>23</v>
      </c>
      <c r="K11" s="6">
        <v>28</v>
      </c>
      <c r="L11" s="6">
        <v>25</v>
      </c>
      <c r="M11" s="6">
        <v>24</v>
      </c>
      <c r="N11" s="6">
        <v>28</v>
      </c>
      <c r="O11" s="6">
        <v>18</v>
      </c>
      <c r="P11" s="6">
        <v>18</v>
      </c>
      <c r="Q11" s="6">
        <v>19</v>
      </c>
      <c r="R11" s="6">
        <v>17</v>
      </c>
      <c r="S11" s="6">
        <v>20</v>
      </c>
      <c r="T11" s="6">
        <v>27</v>
      </c>
      <c r="U11" s="6">
        <v>28</v>
      </c>
      <c r="V11" s="6">
        <v>45</v>
      </c>
    </row>
    <row r="12" spans="1:22" customFormat="1" ht="18" customHeight="1">
      <c r="A12" s="36" t="s">
        <v>85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2</v>
      </c>
      <c r="V12" s="6">
        <v>4</v>
      </c>
    </row>
    <row r="13" spans="1:22" customFormat="1" ht="18" customHeight="1">
      <c r="A13" s="36" t="s">
        <v>86</v>
      </c>
      <c r="B13" s="6">
        <v>3</v>
      </c>
      <c r="C13" s="6">
        <v>5</v>
      </c>
      <c r="D13" s="6">
        <v>4</v>
      </c>
      <c r="E13" s="6">
        <v>4</v>
      </c>
      <c r="F13" s="6">
        <v>5</v>
      </c>
      <c r="G13" s="6">
        <v>7</v>
      </c>
      <c r="H13" s="6">
        <v>7</v>
      </c>
      <c r="I13" s="6">
        <v>6</v>
      </c>
      <c r="J13" s="6">
        <v>5</v>
      </c>
      <c r="K13" s="6">
        <v>5</v>
      </c>
      <c r="L13" s="6">
        <v>5</v>
      </c>
      <c r="M13" s="6">
        <v>4</v>
      </c>
      <c r="N13" s="6">
        <v>5</v>
      </c>
      <c r="O13" s="6">
        <v>5</v>
      </c>
      <c r="P13" s="6">
        <v>6</v>
      </c>
      <c r="Q13" s="6">
        <v>4</v>
      </c>
      <c r="R13" s="6">
        <v>5</v>
      </c>
      <c r="S13" s="6">
        <v>14</v>
      </c>
      <c r="T13" s="6">
        <v>13</v>
      </c>
      <c r="U13" s="6">
        <v>18</v>
      </c>
      <c r="V13" s="6">
        <v>21</v>
      </c>
    </row>
    <row r="14" spans="1:22" customFormat="1" ht="18" customHeight="1">
      <c r="A14" s="36" t="s">
        <v>87</v>
      </c>
      <c r="B14" s="6">
        <v>41</v>
      </c>
      <c r="C14" s="6">
        <v>41</v>
      </c>
      <c r="D14" s="6">
        <v>48</v>
      </c>
      <c r="E14" s="6">
        <v>55</v>
      </c>
      <c r="F14" s="6">
        <v>70</v>
      </c>
      <c r="G14" s="6">
        <v>55</v>
      </c>
      <c r="H14" s="6">
        <v>55</v>
      </c>
      <c r="I14" s="6">
        <v>50</v>
      </c>
      <c r="J14" s="6">
        <v>70</v>
      </c>
      <c r="K14" s="6">
        <v>59</v>
      </c>
      <c r="L14" s="6">
        <v>53</v>
      </c>
      <c r="M14" s="6">
        <v>47</v>
      </c>
      <c r="N14" s="6">
        <v>40</v>
      </c>
      <c r="O14" s="6">
        <v>37</v>
      </c>
      <c r="P14" s="6">
        <v>36</v>
      </c>
      <c r="Q14" s="6">
        <v>35</v>
      </c>
      <c r="R14" s="6">
        <v>42</v>
      </c>
      <c r="S14" s="6">
        <v>60</v>
      </c>
      <c r="T14" s="6">
        <v>74</v>
      </c>
      <c r="U14" s="6">
        <v>96</v>
      </c>
      <c r="V14" s="6">
        <v>128</v>
      </c>
    </row>
    <row r="15" spans="1:22" customFormat="1" ht="18" customHeight="1">
      <c r="A15" s="36" t="s">
        <v>88</v>
      </c>
      <c r="B15" s="6">
        <v>1</v>
      </c>
      <c r="C15" s="6">
        <v>8</v>
      </c>
      <c r="D15" s="6">
        <v>0</v>
      </c>
      <c r="E15" s="6">
        <v>0</v>
      </c>
      <c r="F15" s="6">
        <v>0</v>
      </c>
      <c r="G15" s="6">
        <v>1</v>
      </c>
      <c r="H15" s="6">
        <v>2</v>
      </c>
      <c r="I15" s="6">
        <v>1</v>
      </c>
      <c r="J15" s="6">
        <v>2</v>
      </c>
      <c r="K15" s="6">
        <v>2</v>
      </c>
      <c r="L15" s="6">
        <v>1</v>
      </c>
      <c r="M15" s="6">
        <v>5</v>
      </c>
      <c r="N15" s="6">
        <v>6</v>
      </c>
      <c r="O15" s="6">
        <v>5</v>
      </c>
      <c r="P15" s="6">
        <v>5</v>
      </c>
      <c r="Q15" s="6">
        <v>7</v>
      </c>
      <c r="R15" s="6">
        <v>8</v>
      </c>
      <c r="S15" s="6">
        <v>7</v>
      </c>
      <c r="T15" s="6">
        <v>10</v>
      </c>
      <c r="U15" s="6">
        <v>9</v>
      </c>
      <c r="V15" s="6">
        <v>11</v>
      </c>
    </row>
    <row r="16" spans="1:22" customFormat="1" ht="18" customHeight="1">
      <c r="A16" s="30" t="s">
        <v>89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v>101</v>
      </c>
      <c r="C21" s="40">
        <v>156</v>
      </c>
      <c r="D21" s="40">
        <v>191</v>
      </c>
      <c r="E21" s="40">
        <v>245</v>
      </c>
      <c r="F21" s="40">
        <v>271</v>
      </c>
      <c r="G21" s="40">
        <v>327</v>
      </c>
      <c r="H21" s="40">
        <v>365</v>
      </c>
      <c r="I21" s="40">
        <v>364</v>
      </c>
      <c r="J21" s="40">
        <v>383</v>
      </c>
      <c r="K21" s="40">
        <v>377</v>
      </c>
      <c r="L21" s="40">
        <v>366</v>
      </c>
      <c r="M21" s="40">
        <v>337</v>
      </c>
      <c r="N21" s="40">
        <v>268</v>
      </c>
      <c r="O21" s="40">
        <v>240</v>
      </c>
      <c r="P21" s="40">
        <v>214</v>
      </c>
      <c r="Q21" s="40">
        <v>178</v>
      </c>
      <c r="R21" s="40">
        <v>188</v>
      </c>
      <c r="S21" s="40">
        <v>207</v>
      </c>
      <c r="T21" s="40">
        <v>208</v>
      </c>
      <c r="U21" s="40">
        <v>217</v>
      </c>
      <c r="V21" s="40">
        <v>258</v>
      </c>
    </row>
    <row r="22" spans="1:22" customFormat="1" ht="18" customHeight="1">
      <c r="A22" s="36" t="s">
        <v>82</v>
      </c>
      <c r="B22" s="6">
        <v>10</v>
      </c>
      <c r="C22" s="6">
        <v>9</v>
      </c>
      <c r="D22" s="6">
        <v>9</v>
      </c>
      <c r="E22" s="6">
        <v>19</v>
      </c>
      <c r="F22" s="6">
        <v>24</v>
      </c>
      <c r="G22" s="6">
        <v>277</v>
      </c>
      <c r="H22" s="6">
        <v>323</v>
      </c>
      <c r="I22" s="6">
        <v>329</v>
      </c>
      <c r="J22" s="6">
        <v>332</v>
      </c>
      <c r="K22" s="6">
        <v>324</v>
      </c>
      <c r="L22" s="6">
        <v>318</v>
      </c>
      <c r="M22" s="6">
        <v>293</v>
      </c>
      <c r="N22" s="6">
        <v>226</v>
      </c>
      <c r="O22" s="6">
        <v>201</v>
      </c>
      <c r="P22" s="6">
        <v>180</v>
      </c>
      <c r="Q22" s="6">
        <v>142</v>
      </c>
      <c r="R22" s="6">
        <v>145</v>
      </c>
      <c r="S22" s="6">
        <v>153</v>
      </c>
      <c r="T22" s="6">
        <v>142</v>
      </c>
      <c r="U22" s="6">
        <v>143</v>
      </c>
      <c r="V22" s="6">
        <v>159</v>
      </c>
    </row>
    <row r="23" spans="1:22" customFormat="1" ht="18" customHeight="1">
      <c r="A23" s="36" t="s">
        <v>83</v>
      </c>
      <c r="B23" s="6">
        <v>70</v>
      </c>
      <c r="C23" s="6">
        <v>118</v>
      </c>
      <c r="D23" s="6">
        <v>149</v>
      </c>
      <c r="E23" s="6">
        <v>189</v>
      </c>
      <c r="F23" s="6">
        <v>192</v>
      </c>
      <c r="G23" s="6">
        <v>3</v>
      </c>
      <c r="H23" s="6">
        <v>2</v>
      </c>
      <c r="I23" s="6">
        <v>0</v>
      </c>
      <c r="J23" s="6">
        <v>0</v>
      </c>
      <c r="K23" s="6">
        <v>0</v>
      </c>
      <c r="L23" s="6">
        <v>2</v>
      </c>
      <c r="M23" s="6">
        <v>2</v>
      </c>
      <c r="N23" s="6">
        <v>1</v>
      </c>
      <c r="O23" s="6">
        <v>1</v>
      </c>
      <c r="P23" s="6">
        <v>0</v>
      </c>
      <c r="Q23" s="6">
        <v>1</v>
      </c>
      <c r="R23" s="6">
        <v>1</v>
      </c>
      <c r="S23" s="6">
        <v>1</v>
      </c>
      <c r="T23" s="6">
        <v>1</v>
      </c>
      <c r="U23" s="6">
        <v>2</v>
      </c>
      <c r="V23" s="6">
        <v>2</v>
      </c>
    </row>
    <row r="24" spans="1:22" customFormat="1" ht="18" customHeight="1">
      <c r="A24" s="36" t="s">
        <v>84</v>
      </c>
      <c r="B24" s="6">
        <v>2</v>
      </c>
      <c r="C24" s="6">
        <v>3</v>
      </c>
      <c r="D24" s="6">
        <v>4</v>
      </c>
      <c r="E24" s="6">
        <v>3</v>
      </c>
      <c r="F24" s="6">
        <v>6</v>
      </c>
      <c r="G24" s="6">
        <v>14</v>
      </c>
      <c r="H24" s="6">
        <v>8</v>
      </c>
      <c r="I24" s="6">
        <v>10</v>
      </c>
      <c r="J24" s="6">
        <v>17</v>
      </c>
      <c r="K24" s="6">
        <v>23</v>
      </c>
      <c r="L24" s="6">
        <v>20</v>
      </c>
      <c r="M24" s="6">
        <v>16</v>
      </c>
      <c r="N24" s="6">
        <v>16</v>
      </c>
      <c r="O24" s="6">
        <v>13</v>
      </c>
      <c r="P24" s="6">
        <v>11</v>
      </c>
      <c r="Q24" s="6">
        <v>12</v>
      </c>
      <c r="R24" s="6">
        <v>12</v>
      </c>
      <c r="S24" s="6">
        <v>14</v>
      </c>
      <c r="T24" s="6">
        <v>21</v>
      </c>
      <c r="U24" s="6">
        <v>22</v>
      </c>
      <c r="V24" s="6">
        <v>34</v>
      </c>
    </row>
    <row r="25" spans="1:22" customFormat="1" ht="18" customHeight="1">
      <c r="A25" s="36" t="s">
        <v>85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1</v>
      </c>
      <c r="V25" s="29">
        <v>1</v>
      </c>
    </row>
    <row r="26" spans="1:22" customFormat="1" ht="18" customHeight="1">
      <c r="A26" s="36" t="s">
        <v>86</v>
      </c>
      <c r="B26" s="29">
        <v>0</v>
      </c>
      <c r="C26" s="29">
        <v>2</v>
      </c>
      <c r="D26" s="29">
        <v>2</v>
      </c>
      <c r="E26" s="29">
        <v>2</v>
      </c>
      <c r="F26" s="29">
        <v>3</v>
      </c>
      <c r="G26" s="29">
        <v>3</v>
      </c>
      <c r="H26" s="29">
        <v>3</v>
      </c>
      <c r="I26" s="29">
        <v>3</v>
      </c>
      <c r="J26" s="29">
        <v>2</v>
      </c>
      <c r="K26" s="29">
        <v>2</v>
      </c>
      <c r="L26" s="29">
        <v>2</v>
      </c>
      <c r="M26" s="29">
        <v>2</v>
      </c>
      <c r="N26" s="29">
        <v>3</v>
      </c>
      <c r="O26" s="29">
        <v>3</v>
      </c>
      <c r="P26" s="29">
        <v>3</v>
      </c>
      <c r="Q26" s="29">
        <v>2</v>
      </c>
      <c r="R26" s="29">
        <v>2</v>
      </c>
      <c r="S26" s="29">
        <v>5</v>
      </c>
      <c r="T26" s="29">
        <v>3</v>
      </c>
      <c r="U26" s="29">
        <v>3</v>
      </c>
      <c r="V26" s="29">
        <v>5</v>
      </c>
    </row>
    <row r="27" spans="1:22" customFormat="1" ht="18" customHeight="1">
      <c r="A27" s="36" t="s">
        <v>87</v>
      </c>
      <c r="B27" s="29">
        <v>19</v>
      </c>
      <c r="C27" s="29">
        <v>20</v>
      </c>
      <c r="D27" s="29">
        <v>27</v>
      </c>
      <c r="E27" s="29">
        <v>32</v>
      </c>
      <c r="F27" s="29">
        <v>46</v>
      </c>
      <c r="G27" s="29">
        <v>30</v>
      </c>
      <c r="H27" s="29">
        <v>28</v>
      </c>
      <c r="I27" s="29">
        <v>22</v>
      </c>
      <c r="J27" s="29">
        <v>32</v>
      </c>
      <c r="K27" s="29">
        <v>28</v>
      </c>
      <c r="L27" s="29">
        <v>24</v>
      </c>
      <c r="M27" s="29">
        <v>23</v>
      </c>
      <c r="N27" s="29">
        <v>20</v>
      </c>
      <c r="O27" s="29">
        <v>19</v>
      </c>
      <c r="P27" s="29">
        <v>17</v>
      </c>
      <c r="Q27" s="29">
        <v>17</v>
      </c>
      <c r="R27" s="29">
        <v>24</v>
      </c>
      <c r="S27" s="29">
        <v>31</v>
      </c>
      <c r="T27" s="29">
        <v>36</v>
      </c>
      <c r="U27" s="29">
        <v>41</v>
      </c>
      <c r="V27" s="29">
        <v>51</v>
      </c>
    </row>
    <row r="28" spans="1:22" customFormat="1" ht="18" customHeight="1">
      <c r="A28" s="36" t="s">
        <v>88</v>
      </c>
      <c r="B28" s="29">
        <v>0</v>
      </c>
      <c r="C28" s="29">
        <v>4</v>
      </c>
      <c r="D28" s="29">
        <v>0</v>
      </c>
      <c r="E28" s="29">
        <v>0</v>
      </c>
      <c r="F28" s="29">
        <v>0</v>
      </c>
      <c r="G28" s="29">
        <v>0</v>
      </c>
      <c r="H28" s="29">
        <v>1</v>
      </c>
      <c r="I28" s="29">
        <v>0</v>
      </c>
      <c r="J28" s="29">
        <v>0</v>
      </c>
      <c r="K28" s="29">
        <v>0</v>
      </c>
      <c r="L28" s="29">
        <v>0</v>
      </c>
      <c r="M28" s="29">
        <v>1</v>
      </c>
      <c r="N28" s="29">
        <v>2</v>
      </c>
      <c r="O28" s="29">
        <v>3</v>
      </c>
      <c r="P28" s="29">
        <v>3</v>
      </c>
      <c r="Q28" s="29">
        <v>4</v>
      </c>
      <c r="R28" s="29">
        <v>4</v>
      </c>
      <c r="S28" s="29">
        <v>3</v>
      </c>
      <c r="T28" s="29">
        <v>5</v>
      </c>
      <c r="U28" s="29">
        <v>5</v>
      </c>
      <c r="V28" s="29">
        <v>6</v>
      </c>
    </row>
    <row r="29" spans="1:22" customFormat="1" ht="18" customHeight="1">
      <c r="A29" s="30" t="s">
        <v>89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v>81</v>
      </c>
      <c r="C34" s="40">
        <v>119</v>
      </c>
      <c r="D34" s="40">
        <v>133</v>
      </c>
      <c r="E34" s="40">
        <v>177</v>
      </c>
      <c r="F34" s="40">
        <v>208</v>
      </c>
      <c r="G34" s="40">
        <v>250</v>
      </c>
      <c r="H34" s="40">
        <v>270</v>
      </c>
      <c r="I34" s="40">
        <v>287</v>
      </c>
      <c r="J34" s="40">
        <v>315</v>
      </c>
      <c r="K34" s="40">
        <v>317</v>
      </c>
      <c r="L34" s="40">
        <v>316</v>
      </c>
      <c r="M34" s="40">
        <v>297</v>
      </c>
      <c r="N34" s="40">
        <v>260</v>
      </c>
      <c r="O34" s="40">
        <v>221</v>
      </c>
      <c r="P34" s="40">
        <v>199</v>
      </c>
      <c r="Q34" s="40">
        <v>189</v>
      </c>
      <c r="R34" s="40">
        <v>197</v>
      </c>
      <c r="S34" s="40">
        <v>211</v>
      </c>
      <c r="T34" s="40">
        <v>213</v>
      </c>
      <c r="U34" s="40">
        <v>225</v>
      </c>
      <c r="V34" s="40">
        <v>285</v>
      </c>
    </row>
    <row r="35" spans="1:22" customFormat="1" ht="18" customHeight="1">
      <c r="A35" s="36" t="s">
        <v>82</v>
      </c>
      <c r="B35" s="6">
        <v>7</v>
      </c>
      <c r="C35" s="6">
        <v>6</v>
      </c>
      <c r="D35" s="6">
        <v>6</v>
      </c>
      <c r="E35" s="6">
        <v>14</v>
      </c>
      <c r="F35" s="6">
        <v>15</v>
      </c>
      <c r="G35" s="6">
        <v>216</v>
      </c>
      <c r="H35" s="6">
        <v>235</v>
      </c>
      <c r="I35" s="6">
        <v>252</v>
      </c>
      <c r="J35" s="6">
        <v>266</v>
      </c>
      <c r="K35" s="6">
        <v>276</v>
      </c>
      <c r="L35" s="6">
        <v>278</v>
      </c>
      <c r="M35" s="6">
        <v>259</v>
      </c>
      <c r="N35" s="6">
        <v>221</v>
      </c>
      <c r="O35" s="6">
        <v>193</v>
      </c>
      <c r="P35" s="6">
        <v>166</v>
      </c>
      <c r="Q35" s="6">
        <v>157</v>
      </c>
      <c r="R35" s="6">
        <v>164</v>
      </c>
      <c r="S35" s="6">
        <v>159</v>
      </c>
      <c r="T35" s="6">
        <v>149</v>
      </c>
      <c r="U35" s="6">
        <v>138</v>
      </c>
      <c r="V35" s="6">
        <v>166</v>
      </c>
    </row>
    <row r="36" spans="1:22" customFormat="1" ht="18" customHeight="1">
      <c r="A36" s="36" t="s">
        <v>83</v>
      </c>
      <c r="B36" s="6">
        <v>45</v>
      </c>
      <c r="C36" s="6">
        <v>84</v>
      </c>
      <c r="D36" s="6">
        <v>103</v>
      </c>
      <c r="E36" s="6">
        <v>136</v>
      </c>
      <c r="F36" s="6">
        <v>164</v>
      </c>
      <c r="G36" s="6">
        <v>1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1</v>
      </c>
      <c r="P36" s="6">
        <v>2</v>
      </c>
      <c r="Q36" s="6">
        <v>2</v>
      </c>
      <c r="R36" s="6">
        <v>3</v>
      </c>
      <c r="S36" s="6">
        <v>4</v>
      </c>
      <c r="T36" s="6">
        <v>5</v>
      </c>
      <c r="U36" s="6">
        <v>6</v>
      </c>
      <c r="V36" s="6">
        <v>7</v>
      </c>
    </row>
    <row r="37" spans="1:22" customFormat="1" ht="18" customHeight="1">
      <c r="A37" s="36" t="s">
        <v>84</v>
      </c>
      <c r="B37" s="6">
        <v>3</v>
      </c>
      <c r="C37" s="6">
        <v>1</v>
      </c>
      <c r="D37" s="6">
        <v>1</v>
      </c>
      <c r="E37" s="6">
        <v>2</v>
      </c>
      <c r="F37" s="6">
        <v>3</v>
      </c>
      <c r="G37" s="6">
        <v>3</v>
      </c>
      <c r="H37" s="6">
        <v>3</v>
      </c>
      <c r="I37" s="6">
        <v>3</v>
      </c>
      <c r="J37" s="6">
        <v>6</v>
      </c>
      <c r="K37" s="6">
        <v>5</v>
      </c>
      <c r="L37" s="6">
        <v>5</v>
      </c>
      <c r="M37" s="6">
        <v>8</v>
      </c>
      <c r="N37" s="6">
        <v>12</v>
      </c>
      <c r="O37" s="6">
        <v>5</v>
      </c>
      <c r="P37" s="6">
        <v>7</v>
      </c>
      <c r="Q37" s="6">
        <v>7</v>
      </c>
      <c r="R37" s="6">
        <v>5</v>
      </c>
      <c r="S37" s="6">
        <v>6</v>
      </c>
      <c r="T37" s="6">
        <v>6</v>
      </c>
      <c r="U37" s="6">
        <v>6</v>
      </c>
      <c r="V37" s="6">
        <v>11</v>
      </c>
    </row>
    <row r="38" spans="1:22" customFormat="1" ht="18" customHeight="1">
      <c r="A38" s="36" t="s">
        <v>85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</v>
      </c>
      <c r="V38" s="6">
        <v>3</v>
      </c>
    </row>
    <row r="39" spans="1:22" customFormat="1" ht="18" customHeight="1">
      <c r="A39" s="36" t="s">
        <v>86</v>
      </c>
      <c r="B39" s="29">
        <v>3</v>
      </c>
      <c r="C39" s="29">
        <v>3</v>
      </c>
      <c r="D39" s="29">
        <v>2</v>
      </c>
      <c r="E39" s="29">
        <v>2</v>
      </c>
      <c r="F39" s="29">
        <v>2</v>
      </c>
      <c r="G39" s="29">
        <v>4</v>
      </c>
      <c r="H39" s="29">
        <v>4</v>
      </c>
      <c r="I39" s="29">
        <v>3</v>
      </c>
      <c r="J39" s="29">
        <v>3</v>
      </c>
      <c r="K39" s="29">
        <v>3</v>
      </c>
      <c r="L39" s="29">
        <v>3</v>
      </c>
      <c r="M39" s="29">
        <v>2</v>
      </c>
      <c r="N39" s="29">
        <v>2</v>
      </c>
      <c r="O39" s="29">
        <v>2</v>
      </c>
      <c r="P39" s="29">
        <v>3</v>
      </c>
      <c r="Q39" s="29">
        <v>2</v>
      </c>
      <c r="R39" s="29">
        <v>3</v>
      </c>
      <c r="S39" s="29">
        <v>9</v>
      </c>
      <c r="T39" s="29">
        <v>10</v>
      </c>
      <c r="U39" s="29">
        <v>15</v>
      </c>
      <c r="V39" s="29">
        <v>16</v>
      </c>
    </row>
    <row r="40" spans="1:22" customFormat="1" ht="18" customHeight="1">
      <c r="A40" s="36" t="s">
        <v>87</v>
      </c>
      <c r="B40" s="29">
        <v>22</v>
      </c>
      <c r="C40" s="29">
        <v>21</v>
      </c>
      <c r="D40" s="29">
        <v>21</v>
      </c>
      <c r="E40" s="29">
        <v>23</v>
      </c>
      <c r="F40" s="29">
        <v>24</v>
      </c>
      <c r="G40" s="29">
        <v>25</v>
      </c>
      <c r="H40" s="29">
        <v>27</v>
      </c>
      <c r="I40" s="29">
        <v>28</v>
      </c>
      <c r="J40" s="29">
        <v>38</v>
      </c>
      <c r="K40" s="29">
        <v>31</v>
      </c>
      <c r="L40" s="29">
        <v>29</v>
      </c>
      <c r="M40" s="29">
        <v>24</v>
      </c>
      <c r="N40" s="29">
        <v>20</v>
      </c>
      <c r="O40" s="29">
        <v>18</v>
      </c>
      <c r="P40" s="29">
        <v>19</v>
      </c>
      <c r="Q40" s="29">
        <v>18</v>
      </c>
      <c r="R40" s="29">
        <v>18</v>
      </c>
      <c r="S40" s="29">
        <v>29</v>
      </c>
      <c r="T40" s="29">
        <v>38</v>
      </c>
      <c r="U40" s="29">
        <v>55</v>
      </c>
      <c r="V40" s="29">
        <v>77</v>
      </c>
    </row>
    <row r="41" spans="1:22" customFormat="1" ht="18" customHeight="1">
      <c r="A41" s="36" t="s">
        <v>88</v>
      </c>
      <c r="B41" s="29">
        <v>1</v>
      </c>
      <c r="C41" s="29">
        <v>4</v>
      </c>
      <c r="D41" s="29">
        <v>0</v>
      </c>
      <c r="E41" s="29">
        <v>0</v>
      </c>
      <c r="F41" s="29">
        <v>0</v>
      </c>
      <c r="G41" s="29">
        <v>1</v>
      </c>
      <c r="H41" s="29">
        <v>1</v>
      </c>
      <c r="I41" s="29">
        <v>1</v>
      </c>
      <c r="J41" s="29">
        <v>2</v>
      </c>
      <c r="K41" s="29">
        <v>2</v>
      </c>
      <c r="L41" s="29">
        <v>1</v>
      </c>
      <c r="M41" s="29">
        <v>4</v>
      </c>
      <c r="N41" s="29">
        <v>4</v>
      </c>
      <c r="O41" s="29">
        <v>2</v>
      </c>
      <c r="P41" s="29">
        <v>2</v>
      </c>
      <c r="Q41" s="29">
        <v>3</v>
      </c>
      <c r="R41" s="29">
        <v>4</v>
      </c>
      <c r="S41" s="29">
        <v>4</v>
      </c>
      <c r="T41" s="29">
        <v>5</v>
      </c>
      <c r="U41" s="29">
        <v>4</v>
      </c>
      <c r="V41" s="29">
        <v>5</v>
      </c>
    </row>
    <row r="42" spans="1:22" customFormat="1" ht="18" customHeight="1">
      <c r="A42" s="30" t="s">
        <v>89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0.99999999999999989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1</v>
      </c>
      <c r="H50" s="52">
        <f t="shared" si="0"/>
        <v>0.99999999999999989</v>
      </c>
      <c r="I50" s="52">
        <f t="shared" si="0"/>
        <v>0.99999999999999989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0.99999999999999989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1</v>
      </c>
      <c r="V50" s="52">
        <f>SUM(V51:V58)</f>
        <v>0.99999999999999989</v>
      </c>
    </row>
    <row r="51" spans="1:22" customFormat="1" ht="18" customHeight="1">
      <c r="A51" s="36" t="s">
        <v>82</v>
      </c>
      <c r="B51" s="7">
        <f t="shared" ref="B51:U51" si="1">B9/B8</f>
        <v>9.3406593406593408E-2</v>
      </c>
      <c r="C51" s="7">
        <f t="shared" si="1"/>
        <v>5.4545454545454543E-2</v>
      </c>
      <c r="D51" s="7">
        <f t="shared" si="1"/>
        <v>4.6296296296296294E-2</v>
      </c>
      <c r="E51" s="7">
        <f t="shared" si="1"/>
        <v>7.8199052132701424E-2</v>
      </c>
      <c r="F51" s="7">
        <f t="shared" si="1"/>
        <v>8.1419624217118999E-2</v>
      </c>
      <c r="G51" s="7">
        <f t="shared" si="1"/>
        <v>0.85441941074523398</v>
      </c>
      <c r="H51" s="7">
        <f t="shared" si="1"/>
        <v>0.87874015748031498</v>
      </c>
      <c r="I51" s="7">
        <f t="shared" si="1"/>
        <v>0.89247311827956988</v>
      </c>
      <c r="J51" s="7">
        <f t="shared" si="1"/>
        <v>0.85673352435530081</v>
      </c>
      <c r="K51" s="7">
        <f t="shared" si="1"/>
        <v>0.86455331412103742</v>
      </c>
      <c r="L51" s="7">
        <f t="shared" si="1"/>
        <v>0.87390029325513197</v>
      </c>
      <c r="M51" s="7">
        <f t="shared" si="1"/>
        <v>0.87066246056782337</v>
      </c>
      <c r="N51" s="7">
        <f t="shared" si="1"/>
        <v>0.84659090909090906</v>
      </c>
      <c r="O51" s="7">
        <f t="shared" si="1"/>
        <v>0.85466377440347074</v>
      </c>
      <c r="P51" s="7">
        <f t="shared" si="1"/>
        <v>0.83777239709443097</v>
      </c>
      <c r="Q51" s="7">
        <f t="shared" si="1"/>
        <v>0.81471389645776571</v>
      </c>
      <c r="R51" s="7">
        <f t="shared" si="1"/>
        <v>0.80259740259740264</v>
      </c>
      <c r="S51" s="7">
        <f t="shared" si="1"/>
        <v>0.74641148325358853</v>
      </c>
      <c r="T51" s="7">
        <f t="shared" si="1"/>
        <v>0.69121140142517812</v>
      </c>
      <c r="U51" s="7">
        <f t="shared" si="1"/>
        <v>0.63574660633484159</v>
      </c>
      <c r="V51" s="7">
        <f>V9/V8</f>
        <v>0.59852670349907922</v>
      </c>
    </row>
    <row r="52" spans="1:22" customFormat="1" ht="18" customHeight="1">
      <c r="A52" s="36" t="s">
        <v>83</v>
      </c>
      <c r="B52" s="7">
        <f t="shared" ref="B52:U52" si="2">B10/B8</f>
        <v>0.63186813186813184</v>
      </c>
      <c r="C52" s="7">
        <f t="shared" si="2"/>
        <v>0.7345454545454545</v>
      </c>
      <c r="D52" s="7">
        <f t="shared" si="2"/>
        <v>0.77777777777777779</v>
      </c>
      <c r="E52" s="7">
        <f t="shared" si="2"/>
        <v>0.77014218009478674</v>
      </c>
      <c r="F52" s="7">
        <f t="shared" si="2"/>
        <v>0.74321503131524014</v>
      </c>
      <c r="G52" s="7">
        <f t="shared" si="2"/>
        <v>6.9324090121317154E-3</v>
      </c>
      <c r="H52" s="7">
        <f t="shared" si="2"/>
        <v>3.1496062992125984E-3</v>
      </c>
      <c r="I52" s="7">
        <f t="shared" si="2"/>
        <v>0</v>
      </c>
      <c r="J52" s="7">
        <f t="shared" si="2"/>
        <v>0</v>
      </c>
      <c r="K52" s="7">
        <f t="shared" si="2"/>
        <v>0</v>
      </c>
      <c r="L52" s="7">
        <f t="shared" si="2"/>
        <v>2.9325513196480938E-3</v>
      </c>
      <c r="M52" s="7">
        <f t="shared" si="2"/>
        <v>3.1545741324921135E-3</v>
      </c>
      <c r="N52" s="7">
        <f t="shared" si="2"/>
        <v>3.787878787878788E-3</v>
      </c>
      <c r="O52" s="7">
        <f t="shared" si="2"/>
        <v>4.3383947939262474E-3</v>
      </c>
      <c r="P52" s="7">
        <f t="shared" si="2"/>
        <v>4.8426150121065378E-3</v>
      </c>
      <c r="Q52" s="7">
        <f t="shared" si="2"/>
        <v>8.1743869209809257E-3</v>
      </c>
      <c r="R52" s="7">
        <f t="shared" si="2"/>
        <v>1.038961038961039E-2</v>
      </c>
      <c r="S52" s="7">
        <f t="shared" si="2"/>
        <v>1.1961722488038277E-2</v>
      </c>
      <c r="T52" s="7">
        <f t="shared" si="2"/>
        <v>1.4251781472684086E-2</v>
      </c>
      <c r="U52" s="7">
        <f t="shared" si="2"/>
        <v>1.8099547511312219E-2</v>
      </c>
      <c r="V52" s="7">
        <f>V10/V8</f>
        <v>1.6574585635359115E-2</v>
      </c>
    </row>
    <row r="53" spans="1:22" customFormat="1" ht="18" customHeight="1">
      <c r="A53" s="36" t="s">
        <v>84</v>
      </c>
      <c r="B53" s="7">
        <f t="shared" ref="B53:U53" si="3">B11/B8</f>
        <v>2.7472527472527472E-2</v>
      </c>
      <c r="C53" s="7">
        <f t="shared" si="3"/>
        <v>1.4545454545454545E-2</v>
      </c>
      <c r="D53" s="7">
        <f t="shared" si="3"/>
        <v>1.5432098765432098E-2</v>
      </c>
      <c r="E53" s="7">
        <f t="shared" si="3"/>
        <v>1.1848341232227487E-2</v>
      </c>
      <c r="F53" s="7">
        <f t="shared" si="3"/>
        <v>1.8789144050104383E-2</v>
      </c>
      <c r="G53" s="7">
        <f t="shared" si="3"/>
        <v>2.9462738301559793E-2</v>
      </c>
      <c r="H53" s="7">
        <f t="shared" si="3"/>
        <v>1.7322834645669291E-2</v>
      </c>
      <c r="I53" s="7">
        <f t="shared" si="3"/>
        <v>1.9969278033794162E-2</v>
      </c>
      <c r="J53" s="7">
        <f t="shared" si="3"/>
        <v>3.2951289398280799E-2</v>
      </c>
      <c r="K53" s="7">
        <f t="shared" si="3"/>
        <v>4.0345821325648415E-2</v>
      </c>
      <c r="L53" s="7">
        <f t="shared" si="3"/>
        <v>3.6656891495601175E-2</v>
      </c>
      <c r="M53" s="7">
        <f t="shared" si="3"/>
        <v>3.7854889589905363E-2</v>
      </c>
      <c r="N53" s="7">
        <f t="shared" si="3"/>
        <v>5.3030303030303032E-2</v>
      </c>
      <c r="O53" s="7">
        <f t="shared" si="3"/>
        <v>3.9045553145336226E-2</v>
      </c>
      <c r="P53" s="7">
        <f t="shared" si="3"/>
        <v>4.3583535108958835E-2</v>
      </c>
      <c r="Q53" s="7">
        <f t="shared" si="3"/>
        <v>5.1771117166212535E-2</v>
      </c>
      <c r="R53" s="7">
        <f t="shared" si="3"/>
        <v>4.4155844155844157E-2</v>
      </c>
      <c r="S53" s="7">
        <f t="shared" si="3"/>
        <v>4.784688995215311E-2</v>
      </c>
      <c r="T53" s="7">
        <f t="shared" si="3"/>
        <v>6.413301662707839E-2</v>
      </c>
      <c r="U53" s="7">
        <f t="shared" si="3"/>
        <v>6.3348416289592757E-2</v>
      </c>
      <c r="V53" s="7">
        <f>V11/V8</f>
        <v>8.2872928176795577E-2</v>
      </c>
    </row>
    <row r="54" spans="1:22" customFormat="1" ht="18" customHeight="1">
      <c r="A54" s="36" t="s">
        <v>85</v>
      </c>
      <c r="B54" s="7">
        <f t="shared" ref="B54:U54" si="4">B12/B8</f>
        <v>0</v>
      </c>
      <c r="C54" s="7">
        <f t="shared" si="4"/>
        <v>0</v>
      </c>
      <c r="D54" s="7">
        <f t="shared" si="4"/>
        <v>0</v>
      </c>
      <c r="E54" s="7">
        <f t="shared" si="4"/>
        <v>0</v>
      </c>
      <c r="F54" s="7">
        <f t="shared" si="4"/>
        <v>0</v>
      </c>
      <c r="G54" s="7">
        <f t="shared" si="4"/>
        <v>0</v>
      </c>
      <c r="H54" s="7">
        <f t="shared" si="4"/>
        <v>0</v>
      </c>
      <c r="I54" s="7">
        <f t="shared" si="4"/>
        <v>0</v>
      </c>
      <c r="J54" s="7">
        <f t="shared" si="4"/>
        <v>0</v>
      </c>
      <c r="K54" s="7">
        <f t="shared" si="4"/>
        <v>0</v>
      </c>
      <c r="L54" s="7">
        <f t="shared" si="4"/>
        <v>0</v>
      </c>
      <c r="M54" s="7">
        <f t="shared" si="4"/>
        <v>0</v>
      </c>
      <c r="N54" s="7">
        <f t="shared" si="4"/>
        <v>0</v>
      </c>
      <c r="O54" s="7">
        <f t="shared" si="4"/>
        <v>0</v>
      </c>
      <c r="P54" s="7">
        <f t="shared" si="4"/>
        <v>0</v>
      </c>
      <c r="Q54" s="7">
        <f t="shared" si="4"/>
        <v>0</v>
      </c>
      <c r="R54" s="7">
        <f t="shared" si="4"/>
        <v>0</v>
      </c>
      <c r="S54" s="7">
        <f t="shared" si="4"/>
        <v>0</v>
      </c>
      <c r="T54" s="7">
        <f t="shared" si="4"/>
        <v>0</v>
      </c>
      <c r="U54" s="7">
        <f t="shared" si="4"/>
        <v>4.5248868778280547E-3</v>
      </c>
      <c r="V54" s="7">
        <f>V12/V8</f>
        <v>7.3664825046040518E-3</v>
      </c>
    </row>
    <row r="55" spans="1:22" customFormat="1" ht="18" customHeight="1">
      <c r="A55" s="36" t="s">
        <v>86</v>
      </c>
      <c r="B55" s="7">
        <f t="shared" ref="B55:U55" si="5">B13/B8</f>
        <v>1.6483516483516484E-2</v>
      </c>
      <c r="C55" s="7">
        <f t="shared" si="5"/>
        <v>1.8181818181818181E-2</v>
      </c>
      <c r="D55" s="7">
        <f t="shared" si="5"/>
        <v>1.2345679012345678E-2</v>
      </c>
      <c r="E55" s="7">
        <f t="shared" si="5"/>
        <v>9.4786729857819912E-3</v>
      </c>
      <c r="F55" s="7">
        <f t="shared" si="5"/>
        <v>1.0438413361169102E-2</v>
      </c>
      <c r="G55" s="7">
        <f t="shared" si="5"/>
        <v>1.2131715771230503E-2</v>
      </c>
      <c r="H55" s="7">
        <f t="shared" si="5"/>
        <v>1.1023622047244094E-2</v>
      </c>
      <c r="I55" s="7">
        <f t="shared" si="5"/>
        <v>9.2165898617511521E-3</v>
      </c>
      <c r="J55" s="7">
        <f t="shared" si="5"/>
        <v>7.1633237822349575E-3</v>
      </c>
      <c r="K55" s="7">
        <f t="shared" si="5"/>
        <v>7.2046109510086453E-3</v>
      </c>
      <c r="L55" s="7">
        <f t="shared" si="5"/>
        <v>7.331378299120235E-3</v>
      </c>
      <c r="M55" s="7">
        <f t="shared" si="5"/>
        <v>6.3091482649842269E-3</v>
      </c>
      <c r="N55" s="7">
        <f t="shared" si="5"/>
        <v>9.46969696969697E-3</v>
      </c>
      <c r="O55" s="7">
        <f t="shared" si="5"/>
        <v>1.0845986984815618E-2</v>
      </c>
      <c r="P55" s="7">
        <f t="shared" si="5"/>
        <v>1.4527845036319613E-2</v>
      </c>
      <c r="Q55" s="7">
        <f t="shared" si="5"/>
        <v>1.0899182561307902E-2</v>
      </c>
      <c r="R55" s="7">
        <f t="shared" si="5"/>
        <v>1.2987012987012988E-2</v>
      </c>
      <c r="S55" s="7">
        <f t="shared" si="5"/>
        <v>3.3492822966507178E-2</v>
      </c>
      <c r="T55" s="7">
        <f t="shared" si="5"/>
        <v>3.0878859857482184E-2</v>
      </c>
      <c r="U55" s="7">
        <f t="shared" si="5"/>
        <v>4.072398190045249E-2</v>
      </c>
      <c r="V55" s="7">
        <f>V13/V8</f>
        <v>3.8674033149171269E-2</v>
      </c>
    </row>
    <row r="56" spans="1:22" customFormat="1" ht="18" customHeight="1">
      <c r="A56" s="36" t="s">
        <v>87</v>
      </c>
      <c r="B56" s="7">
        <f t="shared" ref="B56:U56" si="6">B14/B8</f>
        <v>0.22527472527472528</v>
      </c>
      <c r="C56" s="7">
        <f t="shared" si="6"/>
        <v>0.14909090909090908</v>
      </c>
      <c r="D56" s="7">
        <f t="shared" si="6"/>
        <v>0.14814814814814814</v>
      </c>
      <c r="E56" s="7">
        <f t="shared" si="6"/>
        <v>0.13033175355450238</v>
      </c>
      <c r="F56" s="7">
        <f t="shared" si="6"/>
        <v>0.14613778705636743</v>
      </c>
      <c r="G56" s="7">
        <f t="shared" si="6"/>
        <v>9.5320623916811092E-2</v>
      </c>
      <c r="H56" s="7">
        <f t="shared" si="6"/>
        <v>8.6614173228346455E-2</v>
      </c>
      <c r="I56" s="7">
        <f t="shared" si="6"/>
        <v>7.6804915514592939E-2</v>
      </c>
      <c r="J56" s="7">
        <f t="shared" si="6"/>
        <v>0.10028653295128939</v>
      </c>
      <c r="K56" s="7">
        <f t="shared" si="6"/>
        <v>8.5014409221902024E-2</v>
      </c>
      <c r="L56" s="7">
        <f t="shared" si="6"/>
        <v>7.7712609970674487E-2</v>
      </c>
      <c r="M56" s="7">
        <f t="shared" si="6"/>
        <v>7.4132492113564666E-2</v>
      </c>
      <c r="N56" s="7">
        <f t="shared" si="6"/>
        <v>7.575757575757576E-2</v>
      </c>
      <c r="O56" s="7">
        <f t="shared" si="6"/>
        <v>8.0260303687635579E-2</v>
      </c>
      <c r="P56" s="7">
        <f t="shared" si="6"/>
        <v>8.7167070217917669E-2</v>
      </c>
      <c r="Q56" s="7">
        <f t="shared" si="6"/>
        <v>9.5367847411444148E-2</v>
      </c>
      <c r="R56" s="7">
        <f t="shared" si="6"/>
        <v>0.10909090909090909</v>
      </c>
      <c r="S56" s="7">
        <f t="shared" si="6"/>
        <v>0.14354066985645933</v>
      </c>
      <c r="T56" s="7">
        <f t="shared" si="6"/>
        <v>0.17577197149643706</v>
      </c>
      <c r="U56" s="7">
        <f t="shared" si="6"/>
        <v>0.21719457013574661</v>
      </c>
      <c r="V56" s="7">
        <f>V14/V8</f>
        <v>0.23572744014732966</v>
      </c>
    </row>
    <row r="57" spans="1:22" customFormat="1" ht="18" customHeight="1">
      <c r="A57" s="36" t="s">
        <v>88</v>
      </c>
      <c r="B57" s="7">
        <f t="shared" ref="B57:U57" si="7">B15/B8</f>
        <v>5.4945054945054949E-3</v>
      </c>
      <c r="C57" s="7">
        <f t="shared" si="7"/>
        <v>2.9090909090909091E-2</v>
      </c>
      <c r="D57" s="7">
        <f t="shared" si="7"/>
        <v>0</v>
      </c>
      <c r="E57" s="7">
        <f t="shared" si="7"/>
        <v>0</v>
      </c>
      <c r="F57" s="7">
        <f t="shared" si="7"/>
        <v>0</v>
      </c>
      <c r="G57" s="7">
        <f t="shared" si="7"/>
        <v>1.7331022530329288E-3</v>
      </c>
      <c r="H57" s="7">
        <f t="shared" si="7"/>
        <v>3.1496062992125984E-3</v>
      </c>
      <c r="I57" s="7">
        <f t="shared" si="7"/>
        <v>1.5360983102918587E-3</v>
      </c>
      <c r="J57" s="7">
        <f t="shared" si="7"/>
        <v>2.8653295128939827E-3</v>
      </c>
      <c r="K57" s="7">
        <f t="shared" si="7"/>
        <v>2.881844380403458E-3</v>
      </c>
      <c r="L57" s="7">
        <f t="shared" si="7"/>
        <v>1.4662756598240469E-3</v>
      </c>
      <c r="M57" s="7">
        <f t="shared" si="7"/>
        <v>7.8864353312302835E-3</v>
      </c>
      <c r="N57" s="7">
        <f t="shared" si="7"/>
        <v>1.1363636363636364E-2</v>
      </c>
      <c r="O57" s="7">
        <f t="shared" si="7"/>
        <v>1.0845986984815618E-2</v>
      </c>
      <c r="P57" s="7">
        <f t="shared" si="7"/>
        <v>1.2106537530266344E-2</v>
      </c>
      <c r="Q57" s="7">
        <f t="shared" si="7"/>
        <v>1.9073569482288829E-2</v>
      </c>
      <c r="R57" s="7">
        <f t="shared" si="7"/>
        <v>2.0779220779220779E-2</v>
      </c>
      <c r="S57" s="7">
        <f t="shared" si="7"/>
        <v>1.6746411483253589E-2</v>
      </c>
      <c r="T57" s="7">
        <f t="shared" si="7"/>
        <v>2.3752969121140142E-2</v>
      </c>
      <c r="U57" s="7">
        <f t="shared" si="7"/>
        <v>2.0361990950226245E-2</v>
      </c>
      <c r="V57" s="7">
        <f>V15/V8</f>
        <v>2.0257826887661142E-2</v>
      </c>
    </row>
    <row r="58" spans="1:22" customFormat="1" ht="18" customHeight="1">
      <c r="A58" s="30" t="s">
        <v>89</v>
      </c>
      <c r="B58" s="95">
        <f t="shared" ref="B58:U58" si="8">B16/B8</f>
        <v>0</v>
      </c>
      <c r="C58" s="95">
        <f t="shared" si="8"/>
        <v>0</v>
      </c>
      <c r="D58" s="95">
        <f t="shared" si="8"/>
        <v>0</v>
      </c>
      <c r="E58" s="95">
        <f t="shared" si="8"/>
        <v>0</v>
      </c>
      <c r="F58" s="95">
        <f t="shared" si="8"/>
        <v>0</v>
      </c>
      <c r="G58" s="95">
        <f t="shared" si="8"/>
        <v>0</v>
      </c>
      <c r="H58" s="95">
        <f t="shared" si="8"/>
        <v>0</v>
      </c>
      <c r="I58" s="95">
        <f t="shared" si="8"/>
        <v>0</v>
      </c>
      <c r="J58" s="95">
        <f t="shared" si="8"/>
        <v>0</v>
      </c>
      <c r="K58" s="95">
        <f t="shared" si="8"/>
        <v>0</v>
      </c>
      <c r="L58" s="95">
        <f t="shared" si="8"/>
        <v>0</v>
      </c>
      <c r="M58" s="95">
        <f t="shared" si="8"/>
        <v>0</v>
      </c>
      <c r="N58" s="95">
        <f t="shared" si="8"/>
        <v>0</v>
      </c>
      <c r="O58" s="95">
        <f t="shared" si="8"/>
        <v>0</v>
      </c>
      <c r="P58" s="95">
        <f t="shared" si="8"/>
        <v>0</v>
      </c>
      <c r="Q58" s="95">
        <f t="shared" si="8"/>
        <v>0</v>
      </c>
      <c r="R58" s="95">
        <f t="shared" si="8"/>
        <v>0</v>
      </c>
      <c r="S58" s="95">
        <f t="shared" si="8"/>
        <v>0</v>
      </c>
      <c r="T58" s="95">
        <f t="shared" si="8"/>
        <v>0</v>
      </c>
      <c r="U58" s="95">
        <f t="shared" si="8"/>
        <v>0</v>
      </c>
      <c r="V58" s="95">
        <f>V16/V8</f>
        <v>0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1</v>
      </c>
      <c r="E63" s="52">
        <f t="shared" si="9"/>
        <v>1</v>
      </c>
      <c r="F63" s="52">
        <f t="shared" si="9"/>
        <v>1</v>
      </c>
      <c r="G63" s="52">
        <f t="shared" si="9"/>
        <v>0.99999999999999989</v>
      </c>
      <c r="H63" s="52">
        <f t="shared" si="9"/>
        <v>1</v>
      </c>
      <c r="I63" s="52">
        <f t="shared" si="9"/>
        <v>1</v>
      </c>
      <c r="J63" s="52">
        <f t="shared" si="9"/>
        <v>1</v>
      </c>
      <c r="K63" s="52">
        <f t="shared" si="9"/>
        <v>1</v>
      </c>
      <c r="L63" s="52">
        <f t="shared" si="9"/>
        <v>0.99999999999999989</v>
      </c>
      <c r="M63" s="52">
        <f t="shared" si="9"/>
        <v>1</v>
      </c>
      <c r="N63" s="52">
        <f t="shared" si="9"/>
        <v>0.99999999999999989</v>
      </c>
      <c r="O63" s="52">
        <f t="shared" si="9"/>
        <v>1</v>
      </c>
      <c r="P63" s="52">
        <f t="shared" si="9"/>
        <v>0.99999999999999978</v>
      </c>
      <c r="Q63" s="52">
        <f t="shared" si="9"/>
        <v>1</v>
      </c>
      <c r="R63" s="52">
        <f t="shared" si="9"/>
        <v>1</v>
      </c>
      <c r="S63" s="52">
        <f t="shared" si="9"/>
        <v>0.99999999999999989</v>
      </c>
      <c r="T63" s="52">
        <f t="shared" si="9"/>
        <v>0.99999999999999989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9.9009900990099015E-2</v>
      </c>
      <c r="C64" s="7">
        <f t="shared" si="10"/>
        <v>5.7692307692307696E-2</v>
      </c>
      <c r="D64" s="7">
        <f t="shared" si="10"/>
        <v>4.712041884816754E-2</v>
      </c>
      <c r="E64" s="7">
        <f t="shared" si="10"/>
        <v>7.7551020408163265E-2</v>
      </c>
      <c r="F64" s="7">
        <f t="shared" si="10"/>
        <v>8.8560885608856083E-2</v>
      </c>
      <c r="G64" s="7">
        <f t="shared" si="10"/>
        <v>0.84709480122324154</v>
      </c>
      <c r="H64" s="7">
        <f t="shared" si="10"/>
        <v>0.8849315068493151</v>
      </c>
      <c r="I64" s="7">
        <f t="shared" si="10"/>
        <v>0.90384615384615385</v>
      </c>
      <c r="J64" s="7">
        <f t="shared" si="10"/>
        <v>0.86684073107049608</v>
      </c>
      <c r="K64" s="7">
        <f t="shared" si="10"/>
        <v>0.85941644562334218</v>
      </c>
      <c r="L64" s="7">
        <f t="shared" si="10"/>
        <v>0.86885245901639341</v>
      </c>
      <c r="M64" s="7">
        <f t="shared" si="10"/>
        <v>0.86943620178041547</v>
      </c>
      <c r="N64" s="7">
        <f t="shared" si="10"/>
        <v>0.84328358208955223</v>
      </c>
      <c r="O64" s="7">
        <f t="shared" si="10"/>
        <v>0.83750000000000002</v>
      </c>
      <c r="P64" s="7">
        <f t="shared" si="10"/>
        <v>0.84112149532710279</v>
      </c>
      <c r="Q64" s="7">
        <f t="shared" si="10"/>
        <v>0.797752808988764</v>
      </c>
      <c r="R64" s="7">
        <f t="shared" si="10"/>
        <v>0.77127659574468088</v>
      </c>
      <c r="S64" s="7">
        <f t="shared" si="10"/>
        <v>0.73913043478260865</v>
      </c>
      <c r="T64" s="7">
        <f t="shared" si="10"/>
        <v>0.68269230769230771</v>
      </c>
      <c r="U64" s="7">
        <f t="shared" si="10"/>
        <v>0.65898617511520741</v>
      </c>
      <c r="V64" s="7">
        <f>V22/V21</f>
        <v>0.61627906976744184</v>
      </c>
    </row>
    <row r="65" spans="1:22" customFormat="1" ht="18" customHeight="1">
      <c r="A65" s="36" t="s">
        <v>83</v>
      </c>
      <c r="B65" s="7">
        <f t="shared" ref="B65:U65" si="11">B23/B21</f>
        <v>0.69306930693069302</v>
      </c>
      <c r="C65" s="7">
        <f t="shared" si="11"/>
        <v>0.75641025641025639</v>
      </c>
      <c r="D65" s="7">
        <f t="shared" si="11"/>
        <v>0.78010471204188481</v>
      </c>
      <c r="E65" s="7">
        <f t="shared" si="11"/>
        <v>0.77142857142857146</v>
      </c>
      <c r="F65" s="7">
        <f t="shared" si="11"/>
        <v>0.70848708487084866</v>
      </c>
      <c r="G65" s="7">
        <f t="shared" si="11"/>
        <v>9.1743119266055051E-3</v>
      </c>
      <c r="H65" s="7">
        <f t="shared" si="11"/>
        <v>5.4794520547945206E-3</v>
      </c>
      <c r="I65" s="7">
        <f t="shared" si="11"/>
        <v>0</v>
      </c>
      <c r="J65" s="7">
        <f t="shared" si="11"/>
        <v>0</v>
      </c>
      <c r="K65" s="7">
        <f t="shared" si="11"/>
        <v>0</v>
      </c>
      <c r="L65" s="7">
        <f t="shared" si="11"/>
        <v>5.4644808743169399E-3</v>
      </c>
      <c r="M65" s="7">
        <f t="shared" si="11"/>
        <v>5.9347181008902079E-3</v>
      </c>
      <c r="N65" s="7">
        <f t="shared" si="11"/>
        <v>3.7313432835820895E-3</v>
      </c>
      <c r="O65" s="7">
        <f t="shared" si="11"/>
        <v>4.1666666666666666E-3</v>
      </c>
      <c r="P65" s="7">
        <f t="shared" si="11"/>
        <v>0</v>
      </c>
      <c r="Q65" s="7">
        <f t="shared" si="11"/>
        <v>5.6179775280898875E-3</v>
      </c>
      <c r="R65" s="7">
        <f t="shared" si="11"/>
        <v>5.3191489361702126E-3</v>
      </c>
      <c r="S65" s="7">
        <f t="shared" si="11"/>
        <v>4.830917874396135E-3</v>
      </c>
      <c r="T65" s="7">
        <f t="shared" si="11"/>
        <v>4.807692307692308E-3</v>
      </c>
      <c r="U65" s="7">
        <f t="shared" si="11"/>
        <v>9.2165898617511521E-3</v>
      </c>
      <c r="V65" s="7">
        <f>V23/V21</f>
        <v>7.7519379844961239E-3</v>
      </c>
    </row>
    <row r="66" spans="1:22" customFormat="1" ht="18" customHeight="1">
      <c r="A66" s="36" t="s">
        <v>84</v>
      </c>
      <c r="B66" s="7">
        <f t="shared" ref="B66:U66" si="12">B24/B21</f>
        <v>1.9801980198019802E-2</v>
      </c>
      <c r="C66" s="7">
        <f t="shared" si="12"/>
        <v>1.9230769230769232E-2</v>
      </c>
      <c r="D66" s="7">
        <f t="shared" si="12"/>
        <v>2.0942408376963352E-2</v>
      </c>
      <c r="E66" s="7">
        <f t="shared" si="12"/>
        <v>1.2244897959183673E-2</v>
      </c>
      <c r="F66" s="7">
        <f t="shared" si="12"/>
        <v>2.2140221402214021E-2</v>
      </c>
      <c r="G66" s="7">
        <f t="shared" si="12"/>
        <v>4.2813455657492352E-2</v>
      </c>
      <c r="H66" s="7">
        <f t="shared" si="12"/>
        <v>2.1917808219178082E-2</v>
      </c>
      <c r="I66" s="7">
        <f t="shared" si="12"/>
        <v>2.7472527472527472E-2</v>
      </c>
      <c r="J66" s="7">
        <f t="shared" si="12"/>
        <v>4.4386422976501305E-2</v>
      </c>
      <c r="K66" s="7">
        <f t="shared" si="12"/>
        <v>6.1007957559681698E-2</v>
      </c>
      <c r="L66" s="7">
        <f t="shared" si="12"/>
        <v>5.4644808743169397E-2</v>
      </c>
      <c r="M66" s="7">
        <f t="shared" si="12"/>
        <v>4.7477744807121663E-2</v>
      </c>
      <c r="N66" s="7">
        <f t="shared" si="12"/>
        <v>5.9701492537313432E-2</v>
      </c>
      <c r="O66" s="7">
        <f t="shared" si="12"/>
        <v>5.4166666666666669E-2</v>
      </c>
      <c r="P66" s="7">
        <f t="shared" si="12"/>
        <v>5.1401869158878503E-2</v>
      </c>
      <c r="Q66" s="7">
        <f t="shared" si="12"/>
        <v>6.741573033707865E-2</v>
      </c>
      <c r="R66" s="7">
        <f t="shared" si="12"/>
        <v>6.3829787234042548E-2</v>
      </c>
      <c r="S66" s="7">
        <f t="shared" si="12"/>
        <v>6.7632850241545889E-2</v>
      </c>
      <c r="T66" s="7">
        <f t="shared" si="12"/>
        <v>0.10096153846153846</v>
      </c>
      <c r="U66" s="7">
        <f t="shared" si="12"/>
        <v>0.10138248847926268</v>
      </c>
      <c r="V66" s="7">
        <f>V24/V21</f>
        <v>0.13178294573643412</v>
      </c>
    </row>
    <row r="67" spans="1:22" customFormat="1" ht="18" customHeight="1">
      <c r="A67" s="36" t="s">
        <v>85</v>
      </c>
      <c r="B67" s="7">
        <f t="shared" ref="B67:U67" si="13">B25/B21</f>
        <v>0</v>
      </c>
      <c r="C67" s="7">
        <f t="shared" si="13"/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  <c r="O67" s="7">
        <f t="shared" si="13"/>
        <v>0</v>
      </c>
      <c r="P67" s="7">
        <f t="shared" si="13"/>
        <v>0</v>
      </c>
      <c r="Q67" s="7">
        <f t="shared" si="13"/>
        <v>0</v>
      </c>
      <c r="R67" s="7">
        <f t="shared" si="13"/>
        <v>0</v>
      </c>
      <c r="S67" s="7">
        <f t="shared" si="13"/>
        <v>0</v>
      </c>
      <c r="T67" s="7">
        <f t="shared" si="13"/>
        <v>0</v>
      </c>
      <c r="U67" s="7">
        <f t="shared" si="13"/>
        <v>4.608294930875576E-3</v>
      </c>
      <c r="V67" s="7">
        <f>V25/V21</f>
        <v>3.875968992248062E-3</v>
      </c>
    </row>
    <row r="68" spans="1:22" customFormat="1" ht="18" customHeight="1">
      <c r="A68" s="36" t="s">
        <v>86</v>
      </c>
      <c r="B68" s="7">
        <f t="shared" ref="B68:U68" si="14">B26/B21</f>
        <v>0</v>
      </c>
      <c r="C68" s="7">
        <f t="shared" si="14"/>
        <v>1.282051282051282E-2</v>
      </c>
      <c r="D68" s="7">
        <f t="shared" si="14"/>
        <v>1.0471204188481676E-2</v>
      </c>
      <c r="E68" s="7">
        <f t="shared" si="14"/>
        <v>8.1632653061224497E-3</v>
      </c>
      <c r="F68" s="7">
        <f t="shared" si="14"/>
        <v>1.107011070110701E-2</v>
      </c>
      <c r="G68" s="7">
        <f t="shared" si="14"/>
        <v>9.1743119266055051E-3</v>
      </c>
      <c r="H68" s="7">
        <f t="shared" si="14"/>
        <v>8.21917808219178E-3</v>
      </c>
      <c r="I68" s="7">
        <f t="shared" si="14"/>
        <v>8.241758241758242E-3</v>
      </c>
      <c r="J68" s="7">
        <f t="shared" si="14"/>
        <v>5.2219321148825066E-3</v>
      </c>
      <c r="K68" s="7">
        <f t="shared" si="14"/>
        <v>5.3050397877984082E-3</v>
      </c>
      <c r="L68" s="7">
        <f t="shared" si="14"/>
        <v>5.4644808743169399E-3</v>
      </c>
      <c r="M68" s="7">
        <f t="shared" si="14"/>
        <v>5.9347181008902079E-3</v>
      </c>
      <c r="N68" s="7">
        <f t="shared" si="14"/>
        <v>1.1194029850746268E-2</v>
      </c>
      <c r="O68" s="7">
        <f t="shared" si="14"/>
        <v>1.2500000000000001E-2</v>
      </c>
      <c r="P68" s="7">
        <f t="shared" si="14"/>
        <v>1.4018691588785047E-2</v>
      </c>
      <c r="Q68" s="7">
        <f t="shared" si="14"/>
        <v>1.1235955056179775E-2</v>
      </c>
      <c r="R68" s="7">
        <f t="shared" si="14"/>
        <v>1.0638297872340425E-2</v>
      </c>
      <c r="S68" s="7">
        <f t="shared" si="14"/>
        <v>2.4154589371980676E-2</v>
      </c>
      <c r="T68" s="7">
        <f t="shared" si="14"/>
        <v>1.4423076923076924E-2</v>
      </c>
      <c r="U68" s="7">
        <f t="shared" si="14"/>
        <v>1.3824884792626729E-2</v>
      </c>
      <c r="V68" s="7">
        <f>V26/V21</f>
        <v>1.937984496124031E-2</v>
      </c>
    </row>
    <row r="69" spans="1:22" customFormat="1" ht="18" customHeight="1">
      <c r="A69" s="36" t="s">
        <v>87</v>
      </c>
      <c r="B69" s="7">
        <f t="shared" ref="B69:U69" si="15">B27/B21</f>
        <v>0.18811881188118812</v>
      </c>
      <c r="C69" s="7">
        <f t="shared" si="15"/>
        <v>0.12820512820512819</v>
      </c>
      <c r="D69" s="7">
        <f t="shared" si="15"/>
        <v>0.14136125654450263</v>
      </c>
      <c r="E69" s="7">
        <f t="shared" si="15"/>
        <v>0.1306122448979592</v>
      </c>
      <c r="F69" s="7">
        <f t="shared" si="15"/>
        <v>0.16974169741697417</v>
      </c>
      <c r="G69" s="7">
        <f t="shared" si="15"/>
        <v>9.1743119266055051E-2</v>
      </c>
      <c r="H69" s="7">
        <f t="shared" si="15"/>
        <v>7.6712328767123292E-2</v>
      </c>
      <c r="I69" s="7">
        <f t="shared" si="15"/>
        <v>6.043956043956044E-2</v>
      </c>
      <c r="J69" s="7">
        <f t="shared" si="15"/>
        <v>8.3550913838120106E-2</v>
      </c>
      <c r="K69" s="7">
        <f t="shared" si="15"/>
        <v>7.4270557029177717E-2</v>
      </c>
      <c r="L69" s="7">
        <f t="shared" si="15"/>
        <v>6.5573770491803282E-2</v>
      </c>
      <c r="M69" s="7">
        <f t="shared" si="15"/>
        <v>6.8249258160237386E-2</v>
      </c>
      <c r="N69" s="7">
        <f t="shared" si="15"/>
        <v>7.4626865671641784E-2</v>
      </c>
      <c r="O69" s="7">
        <f t="shared" si="15"/>
        <v>7.9166666666666663E-2</v>
      </c>
      <c r="P69" s="7">
        <f t="shared" si="15"/>
        <v>7.9439252336448593E-2</v>
      </c>
      <c r="Q69" s="7">
        <f t="shared" si="15"/>
        <v>9.5505617977528087E-2</v>
      </c>
      <c r="R69" s="7">
        <f t="shared" si="15"/>
        <v>0.1276595744680851</v>
      </c>
      <c r="S69" s="7">
        <f t="shared" si="15"/>
        <v>0.14975845410628019</v>
      </c>
      <c r="T69" s="7">
        <f t="shared" si="15"/>
        <v>0.17307692307692307</v>
      </c>
      <c r="U69" s="7">
        <f t="shared" si="15"/>
        <v>0.1889400921658986</v>
      </c>
      <c r="V69" s="7">
        <f>V27/V21</f>
        <v>0.19767441860465115</v>
      </c>
    </row>
    <row r="70" spans="1:22" customFormat="1" ht="18" customHeight="1">
      <c r="A70" s="36" t="s">
        <v>88</v>
      </c>
      <c r="B70" s="7">
        <f t="shared" ref="B70:U70" si="16">B28/B21</f>
        <v>0</v>
      </c>
      <c r="C70" s="7">
        <f t="shared" si="16"/>
        <v>2.564102564102564E-2</v>
      </c>
      <c r="D70" s="7">
        <f t="shared" si="16"/>
        <v>0</v>
      </c>
      <c r="E70" s="7">
        <f t="shared" si="16"/>
        <v>0</v>
      </c>
      <c r="F70" s="7">
        <f t="shared" si="16"/>
        <v>0</v>
      </c>
      <c r="G70" s="7">
        <f t="shared" si="16"/>
        <v>0</v>
      </c>
      <c r="H70" s="7">
        <f t="shared" si="16"/>
        <v>2.7397260273972603E-3</v>
      </c>
      <c r="I70" s="7">
        <f t="shared" si="16"/>
        <v>0</v>
      </c>
      <c r="J70" s="7">
        <f t="shared" si="16"/>
        <v>0</v>
      </c>
      <c r="K70" s="7">
        <f t="shared" si="16"/>
        <v>0</v>
      </c>
      <c r="L70" s="7">
        <f t="shared" si="16"/>
        <v>0</v>
      </c>
      <c r="M70" s="7">
        <f t="shared" si="16"/>
        <v>2.967359050445104E-3</v>
      </c>
      <c r="N70" s="7">
        <f t="shared" si="16"/>
        <v>7.462686567164179E-3</v>
      </c>
      <c r="O70" s="7">
        <f t="shared" si="16"/>
        <v>1.2500000000000001E-2</v>
      </c>
      <c r="P70" s="7">
        <f t="shared" si="16"/>
        <v>1.4018691588785047E-2</v>
      </c>
      <c r="Q70" s="7">
        <f t="shared" si="16"/>
        <v>2.247191011235955E-2</v>
      </c>
      <c r="R70" s="7">
        <f t="shared" si="16"/>
        <v>2.1276595744680851E-2</v>
      </c>
      <c r="S70" s="7">
        <f t="shared" si="16"/>
        <v>1.4492753623188406E-2</v>
      </c>
      <c r="T70" s="7">
        <f t="shared" si="16"/>
        <v>2.403846153846154E-2</v>
      </c>
      <c r="U70" s="7">
        <f t="shared" si="16"/>
        <v>2.3041474654377881E-2</v>
      </c>
      <c r="V70" s="7">
        <f>V28/V21</f>
        <v>2.3255813953488372E-2</v>
      </c>
    </row>
    <row r="71" spans="1:22" customFormat="1" ht="18" customHeight="1">
      <c r="A71" s="30" t="s">
        <v>89</v>
      </c>
      <c r="B71" s="95">
        <f t="shared" ref="B71:U71" si="17">B29/B21</f>
        <v>0</v>
      </c>
      <c r="C71" s="95">
        <f t="shared" si="17"/>
        <v>0</v>
      </c>
      <c r="D71" s="95">
        <f t="shared" si="17"/>
        <v>0</v>
      </c>
      <c r="E71" s="95">
        <f t="shared" si="17"/>
        <v>0</v>
      </c>
      <c r="F71" s="95">
        <f t="shared" si="17"/>
        <v>0</v>
      </c>
      <c r="G71" s="95">
        <f t="shared" si="17"/>
        <v>0</v>
      </c>
      <c r="H71" s="95">
        <f t="shared" si="17"/>
        <v>0</v>
      </c>
      <c r="I71" s="95">
        <f t="shared" si="17"/>
        <v>0</v>
      </c>
      <c r="J71" s="95">
        <f t="shared" si="17"/>
        <v>0</v>
      </c>
      <c r="K71" s="95">
        <f t="shared" si="17"/>
        <v>0</v>
      </c>
      <c r="L71" s="95">
        <f t="shared" si="17"/>
        <v>0</v>
      </c>
      <c r="M71" s="95">
        <f t="shared" si="17"/>
        <v>0</v>
      </c>
      <c r="N71" s="95">
        <f t="shared" si="17"/>
        <v>0</v>
      </c>
      <c r="O71" s="95">
        <f t="shared" si="17"/>
        <v>0</v>
      </c>
      <c r="P71" s="95">
        <f t="shared" si="17"/>
        <v>0</v>
      </c>
      <c r="Q71" s="95">
        <f t="shared" si="17"/>
        <v>0</v>
      </c>
      <c r="R71" s="95">
        <f t="shared" si="17"/>
        <v>0</v>
      </c>
      <c r="S71" s="95">
        <f t="shared" si="17"/>
        <v>0</v>
      </c>
      <c r="T71" s="95">
        <f t="shared" si="17"/>
        <v>0</v>
      </c>
      <c r="U71" s="95">
        <f t="shared" si="17"/>
        <v>0</v>
      </c>
      <c r="V71" s="95">
        <f>V29/V21</f>
        <v>0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0.99999999999999978</v>
      </c>
      <c r="C76" s="52">
        <f t="shared" si="18"/>
        <v>1.0000000000000002</v>
      </c>
      <c r="D76" s="52">
        <f t="shared" si="18"/>
        <v>1</v>
      </c>
      <c r="E76" s="52">
        <f t="shared" si="18"/>
        <v>1</v>
      </c>
      <c r="F76" s="52">
        <f t="shared" si="18"/>
        <v>0.99999999999999989</v>
      </c>
      <c r="G76" s="52">
        <f t="shared" si="18"/>
        <v>1</v>
      </c>
      <c r="H76" s="52">
        <f t="shared" si="18"/>
        <v>0.99999999999999989</v>
      </c>
      <c r="I76" s="52">
        <f t="shared" si="18"/>
        <v>1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1</v>
      </c>
      <c r="N76" s="52">
        <f t="shared" si="18"/>
        <v>0.99999999999999978</v>
      </c>
      <c r="O76" s="52">
        <f t="shared" si="18"/>
        <v>1</v>
      </c>
      <c r="P76" s="52">
        <f t="shared" si="18"/>
        <v>1</v>
      </c>
      <c r="Q76" s="52">
        <f t="shared" si="18"/>
        <v>1</v>
      </c>
      <c r="R76" s="52">
        <f t="shared" si="18"/>
        <v>1.0000000000000002</v>
      </c>
      <c r="S76" s="52">
        <f t="shared" si="18"/>
        <v>0.99999999999999989</v>
      </c>
      <c r="T76" s="52">
        <f t="shared" si="18"/>
        <v>1</v>
      </c>
      <c r="U76" s="52">
        <f t="shared" si="18"/>
        <v>0.99999999999999989</v>
      </c>
      <c r="V76" s="52">
        <f>SUM(V77:V84)</f>
        <v>1</v>
      </c>
    </row>
    <row r="77" spans="1:22" customFormat="1" ht="18" customHeight="1">
      <c r="A77" s="36" t="s">
        <v>82</v>
      </c>
      <c r="B77" s="7">
        <f t="shared" ref="B77:U77" si="19">B35/B34</f>
        <v>8.6419753086419748E-2</v>
      </c>
      <c r="C77" s="7">
        <f t="shared" si="19"/>
        <v>5.0420168067226892E-2</v>
      </c>
      <c r="D77" s="7">
        <f t="shared" si="19"/>
        <v>4.5112781954887216E-2</v>
      </c>
      <c r="E77" s="7">
        <f t="shared" si="19"/>
        <v>7.909604519774012E-2</v>
      </c>
      <c r="F77" s="7">
        <f t="shared" si="19"/>
        <v>7.2115384615384609E-2</v>
      </c>
      <c r="G77" s="7">
        <f t="shared" si="19"/>
        <v>0.86399999999999999</v>
      </c>
      <c r="H77" s="7">
        <f t="shared" si="19"/>
        <v>0.87037037037037035</v>
      </c>
      <c r="I77" s="7">
        <f t="shared" si="19"/>
        <v>0.87804878048780488</v>
      </c>
      <c r="J77" s="7">
        <f t="shared" si="19"/>
        <v>0.84444444444444444</v>
      </c>
      <c r="K77" s="7">
        <f t="shared" si="19"/>
        <v>0.87066246056782337</v>
      </c>
      <c r="L77" s="7">
        <f t="shared" si="19"/>
        <v>0.879746835443038</v>
      </c>
      <c r="M77" s="7">
        <f t="shared" si="19"/>
        <v>0.87205387205387208</v>
      </c>
      <c r="N77" s="7">
        <f t="shared" si="19"/>
        <v>0.85</v>
      </c>
      <c r="O77" s="7">
        <f t="shared" si="19"/>
        <v>0.87330316742081449</v>
      </c>
      <c r="P77" s="7">
        <f t="shared" si="19"/>
        <v>0.83417085427135673</v>
      </c>
      <c r="Q77" s="7">
        <f t="shared" si="19"/>
        <v>0.8306878306878307</v>
      </c>
      <c r="R77" s="7">
        <f t="shared" si="19"/>
        <v>0.8324873096446701</v>
      </c>
      <c r="S77" s="7">
        <f t="shared" si="19"/>
        <v>0.75355450236966826</v>
      </c>
      <c r="T77" s="7">
        <f t="shared" si="19"/>
        <v>0.69953051643192488</v>
      </c>
      <c r="U77" s="7">
        <f t="shared" si="19"/>
        <v>0.61333333333333329</v>
      </c>
      <c r="V77" s="7">
        <f>V35/V34</f>
        <v>0.58245614035087723</v>
      </c>
    </row>
    <row r="78" spans="1:22" customFormat="1" ht="18" customHeight="1">
      <c r="A78" s="36" t="s">
        <v>83</v>
      </c>
      <c r="B78" s="7">
        <f t="shared" ref="B78:U78" si="20">B36/B34</f>
        <v>0.55555555555555558</v>
      </c>
      <c r="C78" s="7">
        <f t="shared" si="20"/>
        <v>0.70588235294117652</v>
      </c>
      <c r="D78" s="7">
        <f t="shared" si="20"/>
        <v>0.77443609022556392</v>
      </c>
      <c r="E78" s="7">
        <f t="shared" si="20"/>
        <v>0.76836158192090398</v>
      </c>
      <c r="F78" s="7">
        <f t="shared" si="20"/>
        <v>0.78846153846153844</v>
      </c>
      <c r="G78" s="7">
        <f t="shared" si="20"/>
        <v>4.0000000000000001E-3</v>
      </c>
      <c r="H78" s="7">
        <f t="shared" si="20"/>
        <v>0</v>
      </c>
      <c r="I78" s="7">
        <f t="shared" si="20"/>
        <v>0</v>
      </c>
      <c r="J78" s="7">
        <f t="shared" si="20"/>
        <v>0</v>
      </c>
      <c r="K78" s="7">
        <f t="shared" si="20"/>
        <v>0</v>
      </c>
      <c r="L78" s="7">
        <f t="shared" si="20"/>
        <v>0</v>
      </c>
      <c r="M78" s="7">
        <f t="shared" si="20"/>
        <v>0</v>
      </c>
      <c r="N78" s="7">
        <f t="shared" si="20"/>
        <v>3.8461538461538464E-3</v>
      </c>
      <c r="O78" s="7">
        <f t="shared" si="20"/>
        <v>4.5248868778280547E-3</v>
      </c>
      <c r="P78" s="7">
        <f t="shared" si="20"/>
        <v>1.0050251256281407E-2</v>
      </c>
      <c r="Q78" s="7">
        <f t="shared" si="20"/>
        <v>1.0582010582010581E-2</v>
      </c>
      <c r="R78" s="7">
        <f t="shared" si="20"/>
        <v>1.5228426395939087E-2</v>
      </c>
      <c r="S78" s="7">
        <f t="shared" si="20"/>
        <v>1.8957345971563982E-2</v>
      </c>
      <c r="T78" s="7">
        <f t="shared" si="20"/>
        <v>2.3474178403755867E-2</v>
      </c>
      <c r="U78" s="7">
        <f t="shared" si="20"/>
        <v>2.6666666666666668E-2</v>
      </c>
      <c r="V78" s="7">
        <f>V36/V34</f>
        <v>2.456140350877193E-2</v>
      </c>
    </row>
    <row r="79" spans="1:22" customFormat="1" ht="18" customHeight="1">
      <c r="A79" s="36" t="s">
        <v>84</v>
      </c>
      <c r="B79" s="7">
        <f t="shared" ref="B79:U79" si="21">B37/B34</f>
        <v>3.7037037037037035E-2</v>
      </c>
      <c r="C79" s="7">
        <f t="shared" si="21"/>
        <v>8.4033613445378148E-3</v>
      </c>
      <c r="D79" s="7">
        <f t="shared" si="21"/>
        <v>7.5187969924812026E-3</v>
      </c>
      <c r="E79" s="7">
        <f t="shared" si="21"/>
        <v>1.1299435028248588E-2</v>
      </c>
      <c r="F79" s="7">
        <f t="shared" si="21"/>
        <v>1.4423076923076924E-2</v>
      </c>
      <c r="G79" s="7">
        <f t="shared" si="21"/>
        <v>1.2E-2</v>
      </c>
      <c r="H79" s="7">
        <f t="shared" si="21"/>
        <v>1.1111111111111112E-2</v>
      </c>
      <c r="I79" s="7">
        <f t="shared" si="21"/>
        <v>1.0452961672473868E-2</v>
      </c>
      <c r="J79" s="7">
        <f t="shared" si="21"/>
        <v>1.9047619047619049E-2</v>
      </c>
      <c r="K79" s="7">
        <f t="shared" si="21"/>
        <v>1.5772870662460567E-2</v>
      </c>
      <c r="L79" s="7">
        <f t="shared" si="21"/>
        <v>1.5822784810126583E-2</v>
      </c>
      <c r="M79" s="7">
        <f t="shared" si="21"/>
        <v>2.6936026936026935E-2</v>
      </c>
      <c r="N79" s="7">
        <f t="shared" si="21"/>
        <v>4.6153846153846156E-2</v>
      </c>
      <c r="O79" s="7">
        <f t="shared" si="21"/>
        <v>2.2624434389140271E-2</v>
      </c>
      <c r="P79" s="7">
        <f t="shared" si="21"/>
        <v>3.5175879396984924E-2</v>
      </c>
      <c r="Q79" s="7">
        <f t="shared" si="21"/>
        <v>3.7037037037037035E-2</v>
      </c>
      <c r="R79" s="7">
        <f t="shared" si="21"/>
        <v>2.5380710659898477E-2</v>
      </c>
      <c r="S79" s="7">
        <f t="shared" si="21"/>
        <v>2.843601895734597E-2</v>
      </c>
      <c r="T79" s="7">
        <f t="shared" si="21"/>
        <v>2.8169014084507043E-2</v>
      </c>
      <c r="U79" s="7">
        <f t="shared" si="21"/>
        <v>2.6666666666666668E-2</v>
      </c>
      <c r="V79" s="7">
        <f>V37/V34</f>
        <v>3.8596491228070177E-2</v>
      </c>
    </row>
    <row r="80" spans="1:22" customFormat="1" ht="18" customHeight="1">
      <c r="A80" s="36" t="s">
        <v>85</v>
      </c>
      <c r="B80" s="7">
        <f t="shared" ref="B80:U80" si="22">B38/B34</f>
        <v>0</v>
      </c>
      <c r="C80" s="7">
        <f t="shared" si="22"/>
        <v>0</v>
      </c>
      <c r="D80" s="7">
        <f t="shared" si="22"/>
        <v>0</v>
      </c>
      <c r="E80" s="7">
        <f t="shared" si="22"/>
        <v>0</v>
      </c>
      <c r="F80" s="7">
        <f t="shared" si="22"/>
        <v>0</v>
      </c>
      <c r="G80" s="7">
        <f t="shared" si="22"/>
        <v>0</v>
      </c>
      <c r="H80" s="7">
        <f t="shared" si="22"/>
        <v>0</v>
      </c>
      <c r="I80" s="7">
        <f t="shared" si="22"/>
        <v>0</v>
      </c>
      <c r="J80" s="7">
        <f t="shared" si="22"/>
        <v>0</v>
      </c>
      <c r="K80" s="7">
        <f t="shared" si="22"/>
        <v>0</v>
      </c>
      <c r="L80" s="7">
        <f t="shared" si="22"/>
        <v>0</v>
      </c>
      <c r="M80" s="7">
        <f t="shared" si="22"/>
        <v>0</v>
      </c>
      <c r="N80" s="7">
        <f t="shared" si="22"/>
        <v>0</v>
      </c>
      <c r="O80" s="7">
        <f t="shared" si="22"/>
        <v>0</v>
      </c>
      <c r="P80" s="7">
        <f t="shared" si="22"/>
        <v>0</v>
      </c>
      <c r="Q80" s="7">
        <f t="shared" si="22"/>
        <v>0</v>
      </c>
      <c r="R80" s="7">
        <f t="shared" si="22"/>
        <v>0</v>
      </c>
      <c r="S80" s="7">
        <f t="shared" si="22"/>
        <v>0</v>
      </c>
      <c r="T80" s="7">
        <f t="shared" si="22"/>
        <v>0</v>
      </c>
      <c r="U80" s="7">
        <f t="shared" si="22"/>
        <v>4.4444444444444444E-3</v>
      </c>
      <c r="V80" s="7">
        <f>V38/V34</f>
        <v>1.0526315789473684E-2</v>
      </c>
    </row>
    <row r="81" spans="1:22" customFormat="1" ht="18" customHeight="1">
      <c r="A81" s="36" t="s">
        <v>86</v>
      </c>
      <c r="B81" s="7">
        <f t="shared" ref="B81:U81" si="23">B39/B34</f>
        <v>3.7037037037037035E-2</v>
      </c>
      <c r="C81" s="7">
        <f t="shared" si="23"/>
        <v>2.5210084033613446E-2</v>
      </c>
      <c r="D81" s="7">
        <f t="shared" si="23"/>
        <v>1.5037593984962405E-2</v>
      </c>
      <c r="E81" s="7">
        <f t="shared" si="23"/>
        <v>1.1299435028248588E-2</v>
      </c>
      <c r="F81" s="7">
        <f t="shared" si="23"/>
        <v>9.6153846153846159E-3</v>
      </c>
      <c r="G81" s="7">
        <f t="shared" si="23"/>
        <v>1.6E-2</v>
      </c>
      <c r="H81" s="7">
        <f t="shared" si="23"/>
        <v>1.4814814814814815E-2</v>
      </c>
      <c r="I81" s="7">
        <f t="shared" si="23"/>
        <v>1.0452961672473868E-2</v>
      </c>
      <c r="J81" s="7">
        <f t="shared" si="23"/>
        <v>9.5238095238095247E-3</v>
      </c>
      <c r="K81" s="7">
        <f t="shared" si="23"/>
        <v>9.4637223974763408E-3</v>
      </c>
      <c r="L81" s="7">
        <f t="shared" si="23"/>
        <v>9.4936708860759497E-3</v>
      </c>
      <c r="M81" s="7">
        <f t="shared" si="23"/>
        <v>6.7340067340067337E-3</v>
      </c>
      <c r="N81" s="7">
        <f t="shared" si="23"/>
        <v>7.6923076923076927E-3</v>
      </c>
      <c r="O81" s="7">
        <f t="shared" si="23"/>
        <v>9.0497737556561094E-3</v>
      </c>
      <c r="P81" s="7">
        <f t="shared" si="23"/>
        <v>1.507537688442211E-2</v>
      </c>
      <c r="Q81" s="7">
        <f t="shared" si="23"/>
        <v>1.0582010582010581E-2</v>
      </c>
      <c r="R81" s="7">
        <f t="shared" si="23"/>
        <v>1.5228426395939087E-2</v>
      </c>
      <c r="S81" s="7">
        <f t="shared" si="23"/>
        <v>4.2654028436018961E-2</v>
      </c>
      <c r="T81" s="7">
        <f t="shared" si="23"/>
        <v>4.6948356807511735E-2</v>
      </c>
      <c r="U81" s="7">
        <f t="shared" si="23"/>
        <v>6.6666666666666666E-2</v>
      </c>
      <c r="V81" s="7">
        <f>V39/V34</f>
        <v>5.6140350877192984E-2</v>
      </c>
    </row>
    <row r="82" spans="1:22" customFormat="1" ht="18" customHeight="1">
      <c r="A82" s="36" t="s">
        <v>87</v>
      </c>
      <c r="B82" s="7">
        <f t="shared" ref="B82:U82" si="24">B40/B34</f>
        <v>0.27160493827160492</v>
      </c>
      <c r="C82" s="7">
        <f t="shared" si="24"/>
        <v>0.17647058823529413</v>
      </c>
      <c r="D82" s="7">
        <f t="shared" si="24"/>
        <v>0.15789473684210525</v>
      </c>
      <c r="E82" s="7">
        <f t="shared" si="24"/>
        <v>0.12994350282485875</v>
      </c>
      <c r="F82" s="7">
        <f t="shared" si="24"/>
        <v>0.11538461538461539</v>
      </c>
      <c r="G82" s="7">
        <f t="shared" si="24"/>
        <v>0.1</v>
      </c>
      <c r="H82" s="7">
        <f t="shared" si="24"/>
        <v>0.1</v>
      </c>
      <c r="I82" s="7">
        <f t="shared" si="24"/>
        <v>9.7560975609756101E-2</v>
      </c>
      <c r="J82" s="7">
        <f t="shared" si="24"/>
        <v>0.12063492063492064</v>
      </c>
      <c r="K82" s="7">
        <f t="shared" si="24"/>
        <v>9.7791798107255523E-2</v>
      </c>
      <c r="L82" s="7">
        <f t="shared" si="24"/>
        <v>9.1772151898734181E-2</v>
      </c>
      <c r="M82" s="7">
        <f t="shared" si="24"/>
        <v>8.0808080808080815E-2</v>
      </c>
      <c r="N82" s="7">
        <f t="shared" si="24"/>
        <v>7.6923076923076927E-2</v>
      </c>
      <c r="O82" s="7">
        <f t="shared" si="24"/>
        <v>8.1447963800904979E-2</v>
      </c>
      <c r="P82" s="7">
        <f t="shared" si="24"/>
        <v>9.5477386934673364E-2</v>
      </c>
      <c r="Q82" s="7">
        <f t="shared" si="24"/>
        <v>9.5238095238095233E-2</v>
      </c>
      <c r="R82" s="7">
        <f t="shared" si="24"/>
        <v>9.1370558375634514E-2</v>
      </c>
      <c r="S82" s="7">
        <f t="shared" si="24"/>
        <v>0.13744075829383887</v>
      </c>
      <c r="T82" s="7">
        <f t="shared" si="24"/>
        <v>0.17840375586854459</v>
      </c>
      <c r="U82" s="7">
        <f t="shared" si="24"/>
        <v>0.24444444444444444</v>
      </c>
      <c r="V82" s="7">
        <f>V40/V34</f>
        <v>0.27017543859649124</v>
      </c>
    </row>
    <row r="83" spans="1:22" customFormat="1" ht="18" customHeight="1">
      <c r="A83" s="36" t="s">
        <v>88</v>
      </c>
      <c r="B83" s="7">
        <f t="shared" ref="B83:U83" si="25">B41/B34</f>
        <v>1.2345679012345678E-2</v>
      </c>
      <c r="C83" s="7">
        <f t="shared" si="25"/>
        <v>3.3613445378151259E-2</v>
      </c>
      <c r="D83" s="7">
        <f t="shared" si="25"/>
        <v>0</v>
      </c>
      <c r="E83" s="7">
        <f t="shared" si="25"/>
        <v>0</v>
      </c>
      <c r="F83" s="7">
        <f t="shared" si="25"/>
        <v>0</v>
      </c>
      <c r="G83" s="7">
        <f t="shared" si="25"/>
        <v>4.0000000000000001E-3</v>
      </c>
      <c r="H83" s="7">
        <f t="shared" si="25"/>
        <v>3.7037037037037038E-3</v>
      </c>
      <c r="I83" s="7">
        <f t="shared" si="25"/>
        <v>3.4843205574912892E-3</v>
      </c>
      <c r="J83" s="7">
        <f t="shared" si="25"/>
        <v>6.3492063492063492E-3</v>
      </c>
      <c r="K83" s="7">
        <f t="shared" si="25"/>
        <v>6.3091482649842269E-3</v>
      </c>
      <c r="L83" s="7">
        <f t="shared" si="25"/>
        <v>3.1645569620253164E-3</v>
      </c>
      <c r="M83" s="7">
        <f t="shared" si="25"/>
        <v>1.3468013468013467E-2</v>
      </c>
      <c r="N83" s="7">
        <f t="shared" si="25"/>
        <v>1.5384615384615385E-2</v>
      </c>
      <c r="O83" s="7">
        <f t="shared" si="25"/>
        <v>9.0497737556561094E-3</v>
      </c>
      <c r="P83" s="7">
        <f t="shared" si="25"/>
        <v>1.0050251256281407E-2</v>
      </c>
      <c r="Q83" s="7">
        <f t="shared" si="25"/>
        <v>1.5873015873015872E-2</v>
      </c>
      <c r="R83" s="7">
        <f t="shared" si="25"/>
        <v>2.030456852791878E-2</v>
      </c>
      <c r="S83" s="7">
        <f t="shared" si="25"/>
        <v>1.8957345971563982E-2</v>
      </c>
      <c r="T83" s="7">
        <f t="shared" si="25"/>
        <v>2.3474178403755867E-2</v>
      </c>
      <c r="U83" s="7">
        <f t="shared" si="25"/>
        <v>1.7777777777777778E-2</v>
      </c>
      <c r="V83" s="7">
        <f>V41/V34</f>
        <v>1.7543859649122806E-2</v>
      </c>
    </row>
    <row r="84" spans="1:22" customFormat="1" ht="18" customHeight="1">
      <c r="A84" s="30" t="s">
        <v>89</v>
      </c>
      <c r="B84" s="95">
        <f t="shared" ref="B84:U84" si="26">B42/B34</f>
        <v>0</v>
      </c>
      <c r="C84" s="95">
        <f t="shared" si="26"/>
        <v>0</v>
      </c>
      <c r="D84" s="95">
        <f t="shared" si="26"/>
        <v>0</v>
      </c>
      <c r="E84" s="95">
        <f t="shared" si="26"/>
        <v>0</v>
      </c>
      <c r="F84" s="95">
        <f t="shared" si="26"/>
        <v>0</v>
      </c>
      <c r="G84" s="95">
        <f t="shared" si="26"/>
        <v>0</v>
      </c>
      <c r="H84" s="95">
        <f t="shared" si="26"/>
        <v>0</v>
      </c>
      <c r="I84" s="95">
        <f t="shared" si="26"/>
        <v>0</v>
      </c>
      <c r="J84" s="95">
        <f t="shared" si="26"/>
        <v>0</v>
      </c>
      <c r="K84" s="95">
        <f t="shared" si="26"/>
        <v>0</v>
      </c>
      <c r="L84" s="95">
        <f t="shared" si="26"/>
        <v>0</v>
      </c>
      <c r="M84" s="95">
        <f t="shared" si="26"/>
        <v>0</v>
      </c>
      <c r="N84" s="95">
        <f t="shared" si="26"/>
        <v>0</v>
      </c>
      <c r="O84" s="95">
        <f t="shared" si="26"/>
        <v>0</v>
      </c>
      <c r="P84" s="95">
        <f t="shared" si="26"/>
        <v>0</v>
      </c>
      <c r="Q84" s="95">
        <f t="shared" si="26"/>
        <v>0</v>
      </c>
      <c r="R84" s="95">
        <f t="shared" si="26"/>
        <v>0</v>
      </c>
      <c r="S84" s="95">
        <f t="shared" si="26"/>
        <v>0</v>
      </c>
      <c r="T84" s="95">
        <f t="shared" si="26"/>
        <v>0</v>
      </c>
      <c r="U84" s="95">
        <f t="shared" si="26"/>
        <v>0</v>
      </c>
      <c r="V84" s="95">
        <f>V42/V34</f>
        <v>0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9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150</v>
      </c>
      <c r="C8" s="40">
        <v>240</v>
      </c>
      <c r="D8" s="40">
        <v>291</v>
      </c>
      <c r="E8" s="40">
        <v>401</v>
      </c>
      <c r="F8" s="40">
        <v>459</v>
      </c>
      <c r="G8" s="40">
        <v>569</v>
      </c>
      <c r="H8" s="40">
        <v>636</v>
      </c>
      <c r="I8" s="40">
        <v>652</v>
      </c>
      <c r="J8" s="40">
        <v>708</v>
      </c>
      <c r="K8" s="40">
        <v>707</v>
      </c>
      <c r="L8" s="40">
        <v>698</v>
      </c>
      <c r="M8" s="40">
        <v>655</v>
      </c>
      <c r="N8" s="40">
        <v>548</v>
      </c>
      <c r="O8" s="40">
        <v>478</v>
      </c>
      <c r="P8" s="40">
        <v>432</v>
      </c>
      <c r="Q8" s="40">
        <v>383</v>
      </c>
      <c r="R8" s="40">
        <v>404</v>
      </c>
      <c r="S8" s="40">
        <v>438</v>
      </c>
      <c r="T8" s="40">
        <v>438</v>
      </c>
      <c r="U8" s="40">
        <v>459</v>
      </c>
      <c r="V8" s="40">
        <v>569</v>
      </c>
    </row>
    <row r="9" spans="1:22" customFormat="1" ht="18" customHeight="1">
      <c r="A9" s="36" t="s">
        <v>82</v>
      </c>
      <c r="B9" s="6">
        <v>10</v>
      </c>
      <c r="C9" s="6">
        <v>6</v>
      </c>
      <c r="D9" s="6">
        <v>8</v>
      </c>
      <c r="E9" s="6">
        <v>25</v>
      </c>
      <c r="F9" s="6">
        <v>30</v>
      </c>
      <c r="G9" s="6">
        <v>489</v>
      </c>
      <c r="H9" s="6">
        <v>560</v>
      </c>
      <c r="I9" s="6">
        <v>591</v>
      </c>
      <c r="J9" s="6">
        <v>615</v>
      </c>
      <c r="K9" s="6">
        <v>624</v>
      </c>
      <c r="L9" s="6">
        <v>626</v>
      </c>
      <c r="M9" s="6">
        <v>588</v>
      </c>
      <c r="N9" s="6">
        <v>484</v>
      </c>
      <c r="O9" s="6">
        <v>432</v>
      </c>
      <c r="P9" s="6">
        <v>387</v>
      </c>
      <c r="Q9" s="6">
        <v>338</v>
      </c>
      <c r="R9" s="6">
        <v>349</v>
      </c>
      <c r="S9" s="6">
        <v>358</v>
      </c>
      <c r="T9" s="6">
        <v>338</v>
      </c>
      <c r="U9" s="6">
        <v>328</v>
      </c>
      <c r="V9" s="6">
        <v>376</v>
      </c>
    </row>
    <row r="10" spans="1:22" customFormat="1" ht="18" customHeight="1">
      <c r="A10" s="36" t="s">
        <v>83</v>
      </c>
      <c r="B10" s="6">
        <v>110</v>
      </c>
      <c r="C10" s="6">
        <v>193</v>
      </c>
      <c r="D10" s="6">
        <v>238</v>
      </c>
      <c r="E10" s="6">
        <v>326</v>
      </c>
      <c r="F10" s="6">
        <v>353</v>
      </c>
      <c r="G10" s="6">
        <v>3</v>
      </c>
      <c r="H10" s="6">
        <v>2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2</v>
      </c>
      <c r="R10" s="6">
        <v>3</v>
      </c>
      <c r="S10" s="6">
        <v>4</v>
      </c>
      <c r="T10" s="6">
        <v>6</v>
      </c>
      <c r="U10" s="6">
        <v>8</v>
      </c>
      <c r="V10" s="6">
        <v>10</v>
      </c>
    </row>
    <row r="11" spans="1:22" customFormat="1" ht="18" customHeight="1">
      <c r="A11" s="36" t="s">
        <v>84</v>
      </c>
      <c r="B11" s="6">
        <v>2</v>
      </c>
      <c r="C11" s="6">
        <v>3</v>
      </c>
      <c r="D11" s="6">
        <v>4</v>
      </c>
      <c r="E11" s="6">
        <v>3</v>
      </c>
      <c r="F11" s="6">
        <v>12</v>
      </c>
      <c r="G11" s="6">
        <v>22</v>
      </c>
      <c r="H11" s="6">
        <v>16</v>
      </c>
      <c r="I11" s="6">
        <v>16</v>
      </c>
      <c r="J11" s="6">
        <v>30</v>
      </c>
      <c r="K11" s="6">
        <v>31</v>
      </c>
      <c r="L11" s="6">
        <v>28</v>
      </c>
      <c r="M11" s="6">
        <v>27</v>
      </c>
      <c r="N11" s="6">
        <v>31</v>
      </c>
      <c r="O11" s="6">
        <v>21</v>
      </c>
      <c r="P11" s="6">
        <v>20</v>
      </c>
      <c r="Q11" s="6">
        <v>19</v>
      </c>
      <c r="R11" s="6">
        <v>17</v>
      </c>
      <c r="S11" s="6">
        <v>21</v>
      </c>
      <c r="T11" s="6">
        <v>29</v>
      </c>
      <c r="U11" s="6">
        <v>31</v>
      </c>
      <c r="V11" s="6">
        <v>53</v>
      </c>
    </row>
    <row r="12" spans="1:22" customFormat="1" ht="18" customHeight="1">
      <c r="A12" s="36" t="s">
        <v>85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2</v>
      </c>
      <c r="V12" s="6">
        <v>4</v>
      </c>
    </row>
    <row r="13" spans="1:22" customFormat="1" ht="18" customHeight="1">
      <c r="A13" s="36" t="s">
        <v>86</v>
      </c>
      <c r="B13" s="6">
        <v>3</v>
      </c>
      <c r="C13" s="6">
        <v>4</v>
      </c>
      <c r="D13" s="6">
        <v>3</v>
      </c>
      <c r="E13" s="6">
        <v>3</v>
      </c>
      <c r="F13" s="6">
        <v>4</v>
      </c>
      <c r="G13" s="6">
        <v>6</v>
      </c>
      <c r="H13" s="6">
        <v>6</v>
      </c>
      <c r="I13" s="6">
        <v>5</v>
      </c>
      <c r="J13" s="6">
        <v>4</v>
      </c>
      <c r="K13" s="6">
        <v>3</v>
      </c>
      <c r="L13" s="6">
        <v>3</v>
      </c>
      <c r="M13" s="6">
        <v>2</v>
      </c>
      <c r="N13" s="6">
        <v>3</v>
      </c>
      <c r="O13" s="6">
        <v>3</v>
      </c>
      <c r="P13" s="6">
        <v>3</v>
      </c>
      <c r="Q13" s="6">
        <v>1</v>
      </c>
      <c r="R13" s="6">
        <v>2</v>
      </c>
      <c r="S13" s="6">
        <v>10</v>
      </c>
      <c r="T13" s="6">
        <v>6</v>
      </c>
      <c r="U13" s="6">
        <v>11</v>
      </c>
      <c r="V13" s="6">
        <v>15</v>
      </c>
    </row>
    <row r="14" spans="1:22" customFormat="1" ht="18" customHeight="1">
      <c r="A14" s="36" t="s">
        <v>87</v>
      </c>
      <c r="B14" s="6">
        <v>24</v>
      </c>
      <c r="C14" s="6">
        <v>27</v>
      </c>
      <c r="D14" s="6">
        <v>38</v>
      </c>
      <c r="E14" s="6">
        <v>44</v>
      </c>
      <c r="F14" s="6">
        <v>60</v>
      </c>
      <c r="G14" s="6">
        <v>49</v>
      </c>
      <c r="H14" s="6">
        <v>50</v>
      </c>
      <c r="I14" s="6">
        <v>39</v>
      </c>
      <c r="J14" s="6">
        <v>57</v>
      </c>
      <c r="K14" s="6">
        <v>47</v>
      </c>
      <c r="L14" s="6">
        <v>39</v>
      </c>
      <c r="M14" s="6">
        <v>32</v>
      </c>
      <c r="N14" s="6">
        <v>23</v>
      </c>
      <c r="O14" s="6">
        <v>17</v>
      </c>
      <c r="P14" s="6">
        <v>17</v>
      </c>
      <c r="Q14" s="6">
        <v>17</v>
      </c>
      <c r="R14" s="6">
        <v>26</v>
      </c>
      <c r="S14" s="6">
        <v>38</v>
      </c>
      <c r="T14" s="6">
        <v>49</v>
      </c>
      <c r="U14" s="6">
        <v>70</v>
      </c>
      <c r="V14" s="6">
        <v>99</v>
      </c>
    </row>
    <row r="15" spans="1:22" customFormat="1" ht="18" customHeight="1">
      <c r="A15" s="36" t="s">
        <v>88</v>
      </c>
      <c r="B15" s="6">
        <v>1</v>
      </c>
      <c r="C15" s="6">
        <v>7</v>
      </c>
      <c r="D15" s="6">
        <v>0</v>
      </c>
      <c r="E15" s="6">
        <v>0</v>
      </c>
      <c r="F15" s="6">
        <v>0</v>
      </c>
      <c r="G15" s="6">
        <v>0</v>
      </c>
      <c r="H15" s="6">
        <v>2</v>
      </c>
      <c r="I15" s="6">
        <v>1</v>
      </c>
      <c r="J15" s="6">
        <v>2</v>
      </c>
      <c r="K15" s="6">
        <v>2</v>
      </c>
      <c r="L15" s="6">
        <v>1</v>
      </c>
      <c r="M15" s="6">
        <v>5</v>
      </c>
      <c r="N15" s="6">
        <v>6</v>
      </c>
      <c r="O15" s="6">
        <v>4</v>
      </c>
      <c r="P15" s="6">
        <v>4</v>
      </c>
      <c r="Q15" s="6">
        <v>6</v>
      </c>
      <c r="R15" s="6">
        <v>7</v>
      </c>
      <c r="S15" s="6">
        <v>7</v>
      </c>
      <c r="T15" s="6">
        <v>10</v>
      </c>
      <c r="U15" s="6">
        <v>9</v>
      </c>
      <c r="V15" s="6">
        <v>12</v>
      </c>
    </row>
    <row r="16" spans="1:22" customFormat="1" ht="18" customHeight="1">
      <c r="A16" s="36" t="s">
        <v>89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85</v>
      </c>
      <c r="C22" s="40">
        <v>138</v>
      </c>
      <c r="D22" s="40">
        <v>172</v>
      </c>
      <c r="E22" s="40">
        <v>232</v>
      </c>
      <c r="F22" s="40">
        <v>258</v>
      </c>
      <c r="G22" s="40">
        <v>323</v>
      </c>
      <c r="H22" s="40">
        <v>368</v>
      </c>
      <c r="I22" s="40">
        <v>368</v>
      </c>
      <c r="J22" s="40">
        <v>394</v>
      </c>
      <c r="K22" s="40">
        <v>390</v>
      </c>
      <c r="L22" s="40">
        <v>380</v>
      </c>
      <c r="M22" s="40">
        <v>351</v>
      </c>
      <c r="N22" s="40">
        <v>283</v>
      </c>
      <c r="O22" s="40">
        <v>251</v>
      </c>
      <c r="P22" s="40">
        <v>226</v>
      </c>
      <c r="Q22" s="40">
        <v>189</v>
      </c>
      <c r="R22" s="40">
        <v>198</v>
      </c>
      <c r="S22" s="40">
        <v>214</v>
      </c>
      <c r="T22" s="40">
        <v>222</v>
      </c>
      <c r="U22" s="40">
        <v>234</v>
      </c>
      <c r="V22" s="40">
        <v>280</v>
      </c>
    </row>
    <row r="23" spans="1:22" customFormat="1" ht="18" customHeight="1">
      <c r="A23" s="36" t="s">
        <v>82</v>
      </c>
      <c r="B23" s="6">
        <v>6</v>
      </c>
      <c r="C23" s="6">
        <v>4</v>
      </c>
      <c r="D23" s="6">
        <v>6</v>
      </c>
      <c r="E23" s="6">
        <v>16</v>
      </c>
      <c r="F23" s="6">
        <v>19</v>
      </c>
      <c r="G23" s="6">
        <v>273</v>
      </c>
      <c r="H23" s="6">
        <v>323</v>
      </c>
      <c r="I23" s="6">
        <v>333</v>
      </c>
      <c r="J23" s="6">
        <v>343</v>
      </c>
      <c r="K23" s="6">
        <v>340</v>
      </c>
      <c r="L23" s="6">
        <v>337</v>
      </c>
      <c r="M23" s="6">
        <v>312</v>
      </c>
      <c r="N23" s="6">
        <v>246</v>
      </c>
      <c r="O23" s="6">
        <v>220</v>
      </c>
      <c r="P23" s="6">
        <v>202</v>
      </c>
      <c r="Q23" s="6">
        <v>166</v>
      </c>
      <c r="R23" s="6">
        <v>169</v>
      </c>
      <c r="S23" s="6">
        <v>178</v>
      </c>
      <c r="T23" s="6">
        <v>170</v>
      </c>
      <c r="U23" s="6">
        <v>174</v>
      </c>
      <c r="V23" s="6">
        <v>193</v>
      </c>
    </row>
    <row r="24" spans="1:22" customFormat="1" ht="18" customHeight="1">
      <c r="A24" s="36" t="s">
        <v>83</v>
      </c>
      <c r="B24" s="6">
        <v>65</v>
      </c>
      <c r="C24" s="6">
        <v>110</v>
      </c>
      <c r="D24" s="6">
        <v>138</v>
      </c>
      <c r="E24" s="6">
        <v>187</v>
      </c>
      <c r="F24" s="6">
        <v>185</v>
      </c>
      <c r="G24" s="6">
        <v>2</v>
      </c>
      <c r="H24" s="6">
        <v>2</v>
      </c>
      <c r="I24" s="6">
        <v>0</v>
      </c>
      <c r="J24" s="6">
        <v>0</v>
      </c>
      <c r="K24" s="6">
        <v>0</v>
      </c>
      <c r="L24" s="6">
        <v>1</v>
      </c>
      <c r="M24" s="6">
        <v>1</v>
      </c>
      <c r="N24" s="6">
        <v>1</v>
      </c>
      <c r="O24" s="6">
        <v>1</v>
      </c>
      <c r="P24" s="6">
        <v>0</v>
      </c>
      <c r="Q24" s="6">
        <v>1</v>
      </c>
      <c r="R24" s="6">
        <v>1</v>
      </c>
      <c r="S24" s="6">
        <v>0</v>
      </c>
      <c r="T24" s="6">
        <v>1</v>
      </c>
      <c r="U24" s="6">
        <v>2</v>
      </c>
      <c r="V24" s="6">
        <v>3</v>
      </c>
    </row>
    <row r="25" spans="1:22" customFormat="1" ht="18" customHeight="1">
      <c r="A25" s="36" t="s">
        <v>84</v>
      </c>
      <c r="B25" s="6">
        <v>2</v>
      </c>
      <c r="C25" s="6">
        <v>3</v>
      </c>
      <c r="D25" s="6">
        <v>4</v>
      </c>
      <c r="E25" s="6">
        <v>3</v>
      </c>
      <c r="F25" s="6">
        <v>9</v>
      </c>
      <c r="G25" s="6">
        <v>18</v>
      </c>
      <c r="H25" s="6">
        <v>12</v>
      </c>
      <c r="I25" s="6">
        <v>12</v>
      </c>
      <c r="J25" s="6">
        <v>21</v>
      </c>
      <c r="K25" s="6">
        <v>25</v>
      </c>
      <c r="L25" s="6">
        <v>22</v>
      </c>
      <c r="M25" s="6">
        <v>18</v>
      </c>
      <c r="N25" s="6">
        <v>18</v>
      </c>
      <c r="O25" s="6">
        <v>16</v>
      </c>
      <c r="P25" s="6">
        <v>12</v>
      </c>
      <c r="Q25" s="6">
        <v>11</v>
      </c>
      <c r="R25" s="6">
        <v>11</v>
      </c>
      <c r="S25" s="6">
        <v>13</v>
      </c>
      <c r="T25" s="6">
        <v>22</v>
      </c>
      <c r="U25" s="6">
        <v>23</v>
      </c>
      <c r="V25" s="6">
        <v>37</v>
      </c>
    </row>
    <row r="26" spans="1:22" customFormat="1" ht="18" customHeight="1">
      <c r="A26" s="36" t="s">
        <v>85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</v>
      </c>
      <c r="V26" s="6">
        <v>1</v>
      </c>
    </row>
    <row r="27" spans="1:22" customFormat="1" ht="18" customHeight="1">
      <c r="A27" s="36" t="s">
        <v>86</v>
      </c>
      <c r="B27" s="29">
        <v>0</v>
      </c>
      <c r="C27" s="29">
        <v>2</v>
      </c>
      <c r="D27" s="29">
        <v>2</v>
      </c>
      <c r="E27" s="29">
        <v>2</v>
      </c>
      <c r="F27" s="29">
        <v>3</v>
      </c>
      <c r="G27" s="29">
        <v>3</v>
      </c>
      <c r="H27" s="29">
        <v>3</v>
      </c>
      <c r="I27" s="29">
        <v>3</v>
      </c>
      <c r="J27" s="29">
        <v>2</v>
      </c>
      <c r="K27" s="29">
        <v>2</v>
      </c>
      <c r="L27" s="29">
        <v>2</v>
      </c>
      <c r="M27" s="29">
        <v>2</v>
      </c>
      <c r="N27" s="29">
        <v>3</v>
      </c>
      <c r="O27" s="29">
        <v>3</v>
      </c>
      <c r="P27" s="29">
        <v>2</v>
      </c>
      <c r="Q27" s="29">
        <v>1</v>
      </c>
      <c r="R27" s="29">
        <v>1</v>
      </c>
      <c r="S27" s="29">
        <v>3</v>
      </c>
      <c r="T27" s="29">
        <v>1</v>
      </c>
      <c r="U27" s="29">
        <v>1</v>
      </c>
      <c r="V27" s="29">
        <v>3</v>
      </c>
    </row>
    <row r="28" spans="1:22" customFormat="1" ht="18" customHeight="1">
      <c r="A28" s="36" t="s">
        <v>87</v>
      </c>
      <c r="B28" s="29">
        <v>12</v>
      </c>
      <c r="C28" s="29">
        <v>16</v>
      </c>
      <c r="D28" s="29">
        <v>22</v>
      </c>
      <c r="E28" s="29">
        <v>24</v>
      </c>
      <c r="F28" s="29">
        <v>42</v>
      </c>
      <c r="G28" s="29">
        <v>27</v>
      </c>
      <c r="H28" s="29">
        <v>27</v>
      </c>
      <c r="I28" s="29">
        <v>20</v>
      </c>
      <c r="J28" s="29">
        <v>28</v>
      </c>
      <c r="K28" s="29">
        <v>23</v>
      </c>
      <c r="L28" s="29">
        <v>18</v>
      </c>
      <c r="M28" s="29">
        <v>17</v>
      </c>
      <c r="N28" s="29">
        <v>13</v>
      </c>
      <c r="O28" s="29">
        <v>9</v>
      </c>
      <c r="P28" s="29">
        <v>8</v>
      </c>
      <c r="Q28" s="29">
        <v>7</v>
      </c>
      <c r="R28" s="29">
        <v>13</v>
      </c>
      <c r="S28" s="29">
        <v>17</v>
      </c>
      <c r="T28" s="29">
        <v>23</v>
      </c>
      <c r="U28" s="29">
        <v>28</v>
      </c>
      <c r="V28" s="29">
        <v>36</v>
      </c>
    </row>
    <row r="29" spans="1:22" customFormat="1" ht="18" customHeight="1">
      <c r="A29" s="36" t="s">
        <v>88</v>
      </c>
      <c r="B29" s="29">
        <v>0</v>
      </c>
      <c r="C29" s="29">
        <v>3</v>
      </c>
      <c r="D29" s="29">
        <v>0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29">
        <v>0</v>
      </c>
      <c r="K29" s="29">
        <v>0</v>
      </c>
      <c r="L29" s="29">
        <v>0</v>
      </c>
      <c r="M29" s="29">
        <v>1</v>
      </c>
      <c r="N29" s="29">
        <v>2</v>
      </c>
      <c r="O29" s="29">
        <v>2</v>
      </c>
      <c r="P29" s="29">
        <v>2</v>
      </c>
      <c r="Q29" s="29">
        <v>3</v>
      </c>
      <c r="R29" s="29">
        <v>3</v>
      </c>
      <c r="S29" s="29">
        <v>3</v>
      </c>
      <c r="T29" s="29">
        <v>5</v>
      </c>
      <c r="U29" s="29">
        <v>5</v>
      </c>
      <c r="V29" s="29">
        <v>7</v>
      </c>
    </row>
    <row r="30" spans="1:22" customFormat="1" ht="18" customHeight="1">
      <c r="A30" s="36" t="s">
        <v>89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65</v>
      </c>
      <c r="C36" s="40">
        <v>102</v>
      </c>
      <c r="D36" s="40">
        <v>119</v>
      </c>
      <c r="E36" s="40">
        <v>169</v>
      </c>
      <c r="F36" s="40">
        <v>201</v>
      </c>
      <c r="G36" s="40">
        <v>246</v>
      </c>
      <c r="H36" s="40">
        <v>268</v>
      </c>
      <c r="I36" s="40">
        <v>284</v>
      </c>
      <c r="J36" s="40">
        <v>314</v>
      </c>
      <c r="K36" s="40">
        <v>317</v>
      </c>
      <c r="L36" s="40">
        <v>318</v>
      </c>
      <c r="M36" s="40">
        <v>304</v>
      </c>
      <c r="N36" s="40">
        <v>265</v>
      </c>
      <c r="O36" s="40">
        <v>227</v>
      </c>
      <c r="P36" s="40">
        <v>206</v>
      </c>
      <c r="Q36" s="40">
        <v>194</v>
      </c>
      <c r="R36" s="40">
        <v>206</v>
      </c>
      <c r="S36" s="40">
        <v>224</v>
      </c>
      <c r="T36" s="40">
        <v>216</v>
      </c>
      <c r="U36" s="40">
        <v>225</v>
      </c>
      <c r="V36" s="40">
        <v>289</v>
      </c>
    </row>
    <row r="37" spans="1:22" customFormat="1" ht="18" customHeight="1">
      <c r="A37" s="36" t="s">
        <v>82</v>
      </c>
      <c r="B37" s="6">
        <v>4</v>
      </c>
      <c r="C37" s="6">
        <v>2</v>
      </c>
      <c r="D37" s="6">
        <v>2</v>
      </c>
      <c r="E37" s="6">
        <v>9</v>
      </c>
      <c r="F37" s="6">
        <v>11</v>
      </c>
      <c r="G37" s="6">
        <v>216</v>
      </c>
      <c r="H37" s="6">
        <v>237</v>
      </c>
      <c r="I37" s="6">
        <v>258</v>
      </c>
      <c r="J37" s="6">
        <v>272</v>
      </c>
      <c r="K37" s="6">
        <v>284</v>
      </c>
      <c r="L37" s="6">
        <v>289</v>
      </c>
      <c r="M37" s="6">
        <v>276</v>
      </c>
      <c r="N37" s="6">
        <v>238</v>
      </c>
      <c r="O37" s="6">
        <v>212</v>
      </c>
      <c r="P37" s="6">
        <v>185</v>
      </c>
      <c r="Q37" s="6">
        <v>172</v>
      </c>
      <c r="R37" s="6">
        <v>180</v>
      </c>
      <c r="S37" s="6">
        <v>180</v>
      </c>
      <c r="T37" s="6">
        <v>168</v>
      </c>
      <c r="U37" s="6">
        <v>154</v>
      </c>
      <c r="V37" s="6">
        <v>183</v>
      </c>
    </row>
    <row r="38" spans="1:22" customFormat="1" ht="18" customHeight="1">
      <c r="A38" s="36" t="s">
        <v>83</v>
      </c>
      <c r="B38" s="6">
        <v>45</v>
      </c>
      <c r="C38" s="6">
        <v>83</v>
      </c>
      <c r="D38" s="6">
        <v>100</v>
      </c>
      <c r="E38" s="6">
        <v>139</v>
      </c>
      <c r="F38" s="6">
        <v>168</v>
      </c>
      <c r="G38" s="6">
        <v>1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1</v>
      </c>
      <c r="R38" s="6">
        <v>2</v>
      </c>
      <c r="S38" s="6">
        <v>4</v>
      </c>
      <c r="T38" s="6">
        <v>5</v>
      </c>
      <c r="U38" s="6">
        <v>6</v>
      </c>
      <c r="V38" s="6">
        <v>7</v>
      </c>
    </row>
    <row r="39" spans="1:22" customFormat="1" ht="18" customHeight="1">
      <c r="A39" s="36" t="s">
        <v>84</v>
      </c>
      <c r="B39" s="6">
        <v>0</v>
      </c>
      <c r="C39" s="6">
        <v>0</v>
      </c>
      <c r="D39" s="6">
        <v>0</v>
      </c>
      <c r="E39" s="6">
        <v>0</v>
      </c>
      <c r="F39" s="6">
        <v>3</v>
      </c>
      <c r="G39" s="6">
        <v>4</v>
      </c>
      <c r="H39" s="6">
        <v>4</v>
      </c>
      <c r="I39" s="6">
        <v>4</v>
      </c>
      <c r="J39" s="6">
        <v>9</v>
      </c>
      <c r="K39" s="6">
        <v>6</v>
      </c>
      <c r="L39" s="6">
        <v>6</v>
      </c>
      <c r="M39" s="6">
        <v>9</v>
      </c>
      <c r="N39" s="6">
        <v>13</v>
      </c>
      <c r="O39" s="6">
        <v>5</v>
      </c>
      <c r="P39" s="6">
        <v>8</v>
      </c>
      <c r="Q39" s="6">
        <v>8</v>
      </c>
      <c r="R39" s="6">
        <v>6</v>
      </c>
      <c r="S39" s="6">
        <v>8</v>
      </c>
      <c r="T39" s="6">
        <v>7</v>
      </c>
      <c r="U39" s="6">
        <v>8</v>
      </c>
      <c r="V39" s="6">
        <v>16</v>
      </c>
    </row>
    <row r="40" spans="1:22" customFormat="1" ht="18" customHeight="1">
      <c r="A40" s="36" t="s">
        <v>85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</v>
      </c>
      <c r="V40" s="6">
        <v>3</v>
      </c>
    </row>
    <row r="41" spans="1:22" customFormat="1" ht="18" customHeight="1">
      <c r="A41" s="36" t="s">
        <v>86</v>
      </c>
      <c r="B41" s="6">
        <v>3</v>
      </c>
      <c r="C41" s="6">
        <v>2</v>
      </c>
      <c r="D41" s="6">
        <v>1</v>
      </c>
      <c r="E41" s="6">
        <v>1</v>
      </c>
      <c r="F41" s="6">
        <v>1</v>
      </c>
      <c r="G41" s="6">
        <v>3</v>
      </c>
      <c r="H41" s="6">
        <v>3</v>
      </c>
      <c r="I41" s="6">
        <v>2</v>
      </c>
      <c r="J41" s="6">
        <v>2</v>
      </c>
      <c r="K41" s="6">
        <v>1</v>
      </c>
      <c r="L41" s="6">
        <v>1</v>
      </c>
      <c r="M41" s="6">
        <v>0</v>
      </c>
      <c r="N41" s="6">
        <v>0</v>
      </c>
      <c r="O41" s="6">
        <v>0</v>
      </c>
      <c r="P41" s="6">
        <v>1</v>
      </c>
      <c r="Q41" s="6">
        <v>0</v>
      </c>
      <c r="R41" s="6">
        <v>1</v>
      </c>
      <c r="S41" s="6">
        <v>7</v>
      </c>
      <c r="T41" s="6">
        <v>5</v>
      </c>
      <c r="U41" s="6">
        <v>10</v>
      </c>
      <c r="V41" s="6">
        <v>12</v>
      </c>
    </row>
    <row r="42" spans="1:22" customFormat="1" ht="18" customHeight="1">
      <c r="A42" s="36" t="s">
        <v>87</v>
      </c>
      <c r="B42" s="29">
        <v>12</v>
      </c>
      <c r="C42" s="29">
        <v>11</v>
      </c>
      <c r="D42" s="29">
        <v>16</v>
      </c>
      <c r="E42" s="29">
        <v>20</v>
      </c>
      <c r="F42" s="29">
        <v>18</v>
      </c>
      <c r="G42" s="29">
        <v>22</v>
      </c>
      <c r="H42" s="29">
        <v>23</v>
      </c>
      <c r="I42" s="29">
        <v>19</v>
      </c>
      <c r="J42" s="29">
        <v>29</v>
      </c>
      <c r="K42" s="29">
        <v>24</v>
      </c>
      <c r="L42" s="29">
        <v>21</v>
      </c>
      <c r="M42" s="29">
        <v>15</v>
      </c>
      <c r="N42" s="29">
        <v>10</v>
      </c>
      <c r="O42" s="29">
        <v>8</v>
      </c>
      <c r="P42" s="29">
        <v>9</v>
      </c>
      <c r="Q42" s="29">
        <v>10</v>
      </c>
      <c r="R42" s="29">
        <v>13</v>
      </c>
      <c r="S42" s="29">
        <v>21</v>
      </c>
      <c r="T42" s="29">
        <v>26</v>
      </c>
      <c r="U42" s="29">
        <v>42</v>
      </c>
      <c r="V42" s="29">
        <v>63</v>
      </c>
    </row>
    <row r="43" spans="1:22" customFormat="1" ht="18" customHeight="1">
      <c r="A43" s="36" t="s">
        <v>88</v>
      </c>
      <c r="B43" s="29">
        <v>1</v>
      </c>
      <c r="C43" s="29">
        <v>4</v>
      </c>
      <c r="D43" s="29">
        <v>0</v>
      </c>
      <c r="E43" s="29">
        <v>0</v>
      </c>
      <c r="F43" s="29">
        <v>0</v>
      </c>
      <c r="G43" s="29">
        <v>0</v>
      </c>
      <c r="H43" s="29">
        <v>1</v>
      </c>
      <c r="I43" s="29">
        <v>1</v>
      </c>
      <c r="J43" s="29">
        <v>2</v>
      </c>
      <c r="K43" s="29">
        <v>2</v>
      </c>
      <c r="L43" s="29">
        <v>1</v>
      </c>
      <c r="M43" s="29">
        <v>4</v>
      </c>
      <c r="N43" s="29">
        <v>4</v>
      </c>
      <c r="O43" s="29">
        <v>2</v>
      </c>
      <c r="P43" s="29">
        <v>2</v>
      </c>
      <c r="Q43" s="29">
        <v>3</v>
      </c>
      <c r="R43" s="29">
        <v>4</v>
      </c>
      <c r="S43" s="29">
        <v>4</v>
      </c>
      <c r="T43" s="29">
        <v>5</v>
      </c>
      <c r="U43" s="29">
        <v>4</v>
      </c>
      <c r="V43" s="29">
        <v>5</v>
      </c>
    </row>
    <row r="44" spans="1:22" customFormat="1" ht="18" customHeight="1">
      <c r="A44" s="36" t="s">
        <v>89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1</v>
      </c>
      <c r="C53" s="52">
        <f t="shared" si="0"/>
        <v>1</v>
      </c>
      <c r="D53" s="52">
        <f t="shared" si="0"/>
        <v>0.99999999999999989</v>
      </c>
      <c r="E53" s="52">
        <f t="shared" si="0"/>
        <v>1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0.99999999999999989</v>
      </c>
      <c r="J53" s="52">
        <f t="shared" si="0"/>
        <v>1</v>
      </c>
      <c r="K53" s="52">
        <f t="shared" si="0"/>
        <v>1</v>
      </c>
      <c r="L53" s="52">
        <f t="shared" si="0"/>
        <v>1</v>
      </c>
      <c r="M53" s="52">
        <f t="shared" si="0"/>
        <v>1</v>
      </c>
      <c r="N53" s="52">
        <f t="shared" si="0"/>
        <v>1</v>
      </c>
      <c r="O53" s="52">
        <f t="shared" si="0"/>
        <v>1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0.99999999999999989</v>
      </c>
    </row>
    <row r="54" spans="1:22" customFormat="1" ht="18" customHeight="1">
      <c r="A54" s="36" t="s">
        <v>82</v>
      </c>
      <c r="B54" s="7">
        <f t="shared" ref="B54:T54" si="1">B9/B8</f>
        <v>6.6666666666666666E-2</v>
      </c>
      <c r="C54" s="7">
        <f t="shared" si="1"/>
        <v>2.5000000000000001E-2</v>
      </c>
      <c r="D54" s="7">
        <f t="shared" si="1"/>
        <v>2.7491408934707903E-2</v>
      </c>
      <c r="E54" s="7">
        <f t="shared" si="1"/>
        <v>6.2344139650872821E-2</v>
      </c>
      <c r="F54" s="7">
        <f t="shared" si="1"/>
        <v>6.535947712418301E-2</v>
      </c>
      <c r="G54" s="7">
        <f t="shared" si="1"/>
        <v>0.85940246045694202</v>
      </c>
      <c r="H54" s="7">
        <f t="shared" si="1"/>
        <v>0.88050314465408808</v>
      </c>
      <c r="I54" s="7">
        <f t="shared" si="1"/>
        <v>0.90644171779141103</v>
      </c>
      <c r="J54" s="7">
        <f t="shared" si="1"/>
        <v>0.86864406779661019</v>
      </c>
      <c r="K54" s="7">
        <f t="shared" si="1"/>
        <v>0.88260254596888266</v>
      </c>
      <c r="L54" s="7">
        <f t="shared" si="1"/>
        <v>0.8968481375358166</v>
      </c>
      <c r="M54" s="7">
        <f t="shared" si="1"/>
        <v>0.89770992366412217</v>
      </c>
      <c r="N54" s="7">
        <f t="shared" si="1"/>
        <v>0.88321167883211682</v>
      </c>
      <c r="O54" s="7">
        <f t="shared" si="1"/>
        <v>0.90376569037656906</v>
      </c>
      <c r="P54" s="7">
        <f t="shared" si="1"/>
        <v>0.89583333333333337</v>
      </c>
      <c r="Q54" s="7">
        <f t="shared" si="1"/>
        <v>0.88250652741514357</v>
      </c>
      <c r="R54" s="7">
        <f t="shared" si="1"/>
        <v>0.86386138613861385</v>
      </c>
      <c r="S54" s="7">
        <f t="shared" si="1"/>
        <v>0.81735159817351599</v>
      </c>
      <c r="T54" s="7">
        <f t="shared" si="1"/>
        <v>0.77168949771689499</v>
      </c>
      <c r="U54" s="7">
        <f>U9/U8</f>
        <v>0.71459694989106759</v>
      </c>
      <c r="V54" s="7">
        <f>V9/V8</f>
        <v>0.66080843585237259</v>
      </c>
    </row>
    <row r="55" spans="1:22" customFormat="1" ht="18" customHeight="1">
      <c r="A55" s="36" t="s">
        <v>83</v>
      </c>
      <c r="B55" s="7">
        <f t="shared" ref="B55:T55" si="2">B10/B8</f>
        <v>0.73333333333333328</v>
      </c>
      <c r="C55" s="7">
        <f t="shared" si="2"/>
        <v>0.8041666666666667</v>
      </c>
      <c r="D55" s="7">
        <f t="shared" si="2"/>
        <v>0.81786941580756012</v>
      </c>
      <c r="E55" s="7">
        <f t="shared" si="2"/>
        <v>0.81296758104738154</v>
      </c>
      <c r="F55" s="7">
        <f t="shared" si="2"/>
        <v>0.76906318082788672</v>
      </c>
      <c r="G55" s="7">
        <f t="shared" si="2"/>
        <v>5.272407732864675E-3</v>
      </c>
      <c r="H55" s="7">
        <f t="shared" si="2"/>
        <v>3.1446540880503146E-3</v>
      </c>
      <c r="I55" s="7">
        <f t="shared" si="2"/>
        <v>0</v>
      </c>
      <c r="J55" s="7">
        <f t="shared" si="2"/>
        <v>0</v>
      </c>
      <c r="K55" s="7">
        <f t="shared" si="2"/>
        <v>0</v>
      </c>
      <c r="L55" s="7">
        <f t="shared" si="2"/>
        <v>1.4326647564469914E-3</v>
      </c>
      <c r="M55" s="7">
        <f t="shared" si="2"/>
        <v>1.5267175572519084E-3</v>
      </c>
      <c r="N55" s="7">
        <f t="shared" si="2"/>
        <v>1.8248175182481751E-3</v>
      </c>
      <c r="O55" s="7">
        <f t="shared" si="2"/>
        <v>2.0920502092050207E-3</v>
      </c>
      <c r="P55" s="7">
        <f t="shared" si="2"/>
        <v>2.3148148148148147E-3</v>
      </c>
      <c r="Q55" s="7">
        <f t="shared" si="2"/>
        <v>5.2219321148825066E-3</v>
      </c>
      <c r="R55" s="7">
        <f t="shared" si="2"/>
        <v>7.4257425742574254E-3</v>
      </c>
      <c r="S55" s="7">
        <f t="shared" si="2"/>
        <v>9.1324200913242004E-3</v>
      </c>
      <c r="T55" s="7">
        <f t="shared" si="2"/>
        <v>1.3698630136986301E-2</v>
      </c>
      <c r="U55" s="7">
        <f>U10/U8</f>
        <v>1.7429193899782137E-2</v>
      </c>
      <c r="V55" s="7">
        <f>V10/V8</f>
        <v>1.7574692442882251E-2</v>
      </c>
    </row>
    <row r="56" spans="1:22" customFormat="1" ht="18" customHeight="1">
      <c r="A56" s="36" t="s">
        <v>84</v>
      </c>
      <c r="B56" s="7">
        <f t="shared" ref="B56:T56" si="3">B11/B8</f>
        <v>1.3333333333333334E-2</v>
      </c>
      <c r="C56" s="7">
        <f t="shared" si="3"/>
        <v>1.2500000000000001E-2</v>
      </c>
      <c r="D56" s="7">
        <f t="shared" si="3"/>
        <v>1.3745704467353952E-2</v>
      </c>
      <c r="E56" s="7">
        <f t="shared" si="3"/>
        <v>7.481296758104738E-3</v>
      </c>
      <c r="F56" s="7">
        <f t="shared" si="3"/>
        <v>2.6143790849673203E-2</v>
      </c>
      <c r="G56" s="7">
        <f t="shared" si="3"/>
        <v>3.8664323374340948E-2</v>
      </c>
      <c r="H56" s="7">
        <f t="shared" si="3"/>
        <v>2.5157232704402517E-2</v>
      </c>
      <c r="I56" s="7">
        <f t="shared" si="3"/>
        <v>2.4539877300613498E-2</v>
      </c>
      <c r="J56" s="7">
        <f t="shared" si="3"/>
        <v>4.2372881355932202E-2</v>
      </c>
      <c r="K56" s="7">
        <f t="shared" si="3"/>
        <v>4.3847241867043849E-2</v>
      </c>
      <c r="L56" s="7">
        <f t="shared" si="3"/>
        <v>4.0114613180515762E-2</v>
      </c>
      <c r="M56" s="7">
        <f t="shared" si="3"/>
        <v>4.1221374045801527E-2</v>
      </c>
      <c r="N56" s="7">
        <f t="shared" si="3"/>
        <v>5.6569343065693431E-2</v>
      </c>
      <c r="O56" s="7">
        <f t="shared" si="3"/>
        <v>4.3933054393305436E-2</v>
      </c>
      <c r="P56" s="7">
        <f t="shared" si="3"/>
        <v>4.6296296296296294E-2</v>
      </c>
      <c r="Q56" s="7">
        <f t="shared" si="3"/>
        <v>4.960835509138381E-2</v>
      </c>
      <c r="R56" s="7">
        <f t="shared" si="3"/>
        <v>4.2079207920792082E-2</v>
      </c>
      <c r="S56" s="7">
        <f t="shared" si="3"/>
        <v>4.7945205479452052E-2</v>
      </c>
      <c r="T56" s="7">
        <f t="shared" si="3"/>
        <v>6.6210045662100453E-2</v>
      </c>
      <c r="U56" s="7">
        <f>U11/U8</f>
        <v>6.7538126361655779E-2</v>
      </c>
      <c r="V56" s="7">
        <f>V11/V8</f>
        <v>9.3145869947275917E-2</v>
      </c>
    </row>
    <row r="57" spans="1:22" customFormat="1" ht="18" customHeight="1">
      <c r="A57" s="36" t="s">
        <v>85</v>
      </c>
      <c r="B57" s="7">
        <f t="shared" ref="B57:T57" si="4">B12/B8</f>
        <v>0</v>
      </c>
      <c r="C57" s="7">
        <f t="shared" si="4"/>
        <v>0</v>
      </c>
      <c r="D57" s="7">
        <f t="shared" si="4"/>
        <v>0</v>
      </c>
      <c r="E57" s="7">
        <f t="shared" si="4"/>
        <v>0</v>
      </c>
      <c r="F57" s="7">
        <f t="shared" si="4"/>
        <v>0</v>
      </c>
      <c r="G57" s="7">
        <f t="shared" si="4"/>
        <v>0</v>
      </c>
      <c r="H57" s="7">
        <f t="shared" si="4"/>
        <v>0</v>
      </c>
      <c r="I57" s="7">
        <f t="shared" si="4"/>
        <v>0</v>
      </c>
      <c r="J57" s="7">
        <f t="shared" si="4"/>
        <v>0</v>
      </c>
      <c r="K57" s="7">
        <f t="shared" si="4"/>
        <v>0</v>
      </c>
      <c r="L57" s="7">
        <f t="shared" si="4"/>
        <v>0</v>
      </c>
      <c r="M57" s="7">
        <f t="shared" si="4"/>
        <v>0</v>
      </c>
      <c r="N57" s="7">
        <f t="shared" si="4"/>
        <v>0</v>
      </c>
      <c r="O57" s="7">
        <f t="shared" si="4"/>
        <v>0</v>
      </c>
      <c r="P57" s="7">
        <f t="shared" si="4"/>
        <v>0</v>
      </c>
      <c r="Q57" s="7">
        <f t="shared" si="4"/>
        <v>0</v>
      </c>
      <c r="R57" s="7">
        <f t="shared" si="4"/>
        <v>0</v>
      </c>
      <c r="S57" s="7">
        <f t="shared" si="4"/>
        <v>0</v>
      </c>
      <c r="T57" s="7">
        <f t="shared" si="4"/>
        <v>0</v>
      </c>
      <c r="U57" s="7">
        <f>U12/U8</f>
        <v>4.3572984749455342E-3</v>
      </c>
      <c r="V57" s="7">
        <f>V12/V8</f>
        <v>7.0298769771528994E-3</v>
      </c>
    </row>
    <row r="58" spans="1:22" customFormat="1" ht="18" customHeight="1">
      <c r="A58" s="36" t="s">
        <v>86</v>
      </c>
      <c r="B58" s="7">
        <f t="shared" ref="B58:T58" si="5">B13/B8</f>
        <v>0.02</v>
      </c>
      <c r="C58" s="7">
        <f t="shared" si="5"/>
        <v>1.6666666666666666E-2</v>
      </c>
      <c r="D58" s="7">
        <f t="shared" si="5"/>
        <v>1.0309278350515464E-2</v>
      </c>
      <c r="E58" s="7">
        <f t="shared" si="5"/>
        <v>7.481296758104738E-3</v>
      </c>
      <c r="F58" s="7">
        <f t="shared" si="5"/>
        <v>8.7145969498910684E-3</v>
      </c>
      <c r="G58" s="7">
        <f t="shared" si="5"/>
        <v>1.054481546572935E-2</v>
      </c>
      <c r="H58" s="7">
        <f t="shared" si="5"/>
        <v>9.433962264150943E-3</v>
      </c>
      <c r="I58" s="7">
        <f t="shared" si="5"/>
        <v>7.6687116564417178E-3</v>
      </c>
      <c r="J58" s="7">
        <f t="shared" si="5"/>
        <v>5.6497175141242938E-3</v>
      </c>
      <c r="K58" s="7">
        <f t="shared" si="5"/>
        <v>4.2432814710042432E-3</v>
      </c>
      <c r="L58" s="7">
        <f t="shared" si="5"/>
        <v>4.2979942693409743E-3</v>
      </c>
      <c r="M58" s="7">
        <f t="shared" si="5"/>
        <v>3.0534351145038168E-3</v>
      </c>
      <c r="N58" s="7">
        <f t="shared" si="5"/>
        <v>5.4744525547445258E-3</v>
      </c>
      <c r="O58" s="7">
        <f t="shared" si="5"/>
        <v>6.2761506276150627E-3</v>
      </c>
      <c r="P58" s="7">
        <f t="shared" si="5"/>
        <v>6.9444444444444441E-3</v>
      </c>
      <c r="Q58" s="7">
        <f t="shared" si="5"/>
        <v>2.6109660574412533E-3</v>
      </c>
      <c r="R58" s="7">
        <f t="shared" si="5"/>
        <v>4.9504950495049506E-3</v>
      </c>
      <c r="S58" s="7">
        <f t="shared" si="5"/>
        <v>2.2831050228310501E-2</v>
      </c>
      <c r="T58" s="7">
        <f t="shared" si="5"/>
        <v>1.3698630136986301E-2</v>
      </c>
      <c r="U58" s="7">
        <f>U13/U8</f>
        <v>2.3965141612200435E-2</v>
      </c>
      <c r="V58" s="7">
        <f>V13/V8</f>
        <v>2.6362038664323375E-2</v>
      </c>
    </row>
    <row r="59" spans="1:22" customFormat="1" ht="18" customHeight="1">
      <c r="A59" s="36" t="s">
        <v>87</v>
      </c>
      <c r="B59" s="37">
        <f t="shared" ref="B59:T59" si="6">B14/B8</f>
        <v>0.16</v>
      </c>
      <c r="C59" s="37">
        <f t="shared" si="6"/>
        <v>0.1125</v>
      </c>
      <c r="D59" s="37">
        <f t="shared" si="6"/>
        <v>0.13058419243986255</v>
      </c>
      <c r="E59" s="37">
        <f t="shared" si="6"/>
        <v>0.10972568578553615</v>
      </c>
      <c r="F59" s="37">
        <f t="shared" si="6"/>
        <v>0.13071895424836602</v>
      </c>
      <c r="G59" s="37">
        <f t="shared" si="6"/>
        <v>8.6115992970123026E-2</v>
      </c>
      <c r="H59" s="37">
        <f t="shared" si="6"/>
        <v>7.8616352201257858E-2</v>
      </c>
      <c r="I59" s="37">
        <f t="shared" si="6"/>
        <v>5.98159509202454E-2</v>
      </c>
      <c r="J59" s="37">
        <f t="shared" si="6"/>
        <v>8.050847457627118E-2</v>
      </c>
      <c r="K59" s="37">
        <f t="shared" si="6"/>
        <v>6.6478076379066484E-2</v>
      </c>
      <c r="L59" s="37">
        <f t="shared" si="6"/>
        <v>5.5873925501432664E-2</v>
      </c>
      <c r="M59" s="37">
        <f t="shared" si="6"/>
        <v>4.8854961832061068E-2</v>
      </c>
      <c r="N59" s="37">
        <f t="shared" si="6"/>
        <v>4.1970802919708027E-2</v>
      </c>
      <c r="O59" s="37">
        <f t="shared" si="6"/>
        <v>3.5564853556485358E-2</v>
      </c>
      <c r="P59" s="37">
        <f t="shared" si="6"/>
        <v>3.9351851851851853E-2</v>
      </c>
      <c r="Q59" s="37">
        <f t="shared" si="6"/>
        <v>4.4386422976501305E-2</v>
      </c>
      <c r="R59" s="37">
        <f t="shared" si="6"/>
        <v>6.4356435643564358E-2</v>
      </c>
      <c r="S59" s="37">
        <f t="shared" si="6"/>
        <v>8.6757990867579904E-2</v>
      </c>
      <c r="T59" s="37">
        <f t="shared" si="6"/>
        <v>0.11187214611872145</v>
      </c>
      <c r="U59" s="7">
        <f>U14/U8</f>
        <v>0.15250544662309368</v>
      </c>
      <c r="V59" s="7">
        <f>V14/V8</f>
        <v>0.17398945518453426</v>
      </c>
    </row>
    <row r="60" spans="1:22" customFormat="1" ht="18" customHeight="1">
      <c r="A60" s="36" t="s">
        <v>88</v>
      </c>
      <c r="B60" s="37">
        <f t="shared" ref="B60:T60" si="7">B15/B8</f>
        <v>6.6666666666666671E-3</v>
      </c>
      <c r="C60" s="37">
        <f t="shared" si="7"/>
        <v>2.9166666666666667E-2</v>
      </c>
      <c r="D60" s="37">
        <f t="shared" si="7"/>
        <v>0</v>
      </c>
      <c r="E60" s="37">
        <f t="shared" si="7"/>
        <v>0</v>
      </c>
      <c r="F60" s="37">
        <f t="shared" si="7"/>
        <v>0</v>
      </c>
      <c r="G60" s="37">
        <f t="shared" si="7"/>
        <v>0</v>
      </c>
      <c r="H60" s="37">
        <f t="shared" si="7"/>
        <v>3.1446540880503146E-3</v>
      </c>
      <c r="I60" s="37">
        <f t="shared" si="7"/>
        <v>1.5337423312883436E-3</v>
      </c>
      <c r="J60" s="37">
        <f t="shared" si="7"/>
        <v>2.8248587570621469E-3</v>
      </c>
      <c r="K60" s="37">
        <f t="shared" si="7"/>
        <v>2.828854314002829E-3</v>
      </c>
      <c r="L60" s="37">
        <f t="shared" si="7"/>
        <v>1.4326647564469914E-3</v>
      </c>
      <c r="M60" s="37">
        <f t="shared" si="7"/>
        <v>7.6335877862595417E-3</v>
      </c>
      <c r="N60" s="37">
        <f t="shared" si="7"/>
        <v>1.0948905109489052E-2</v>
      </c>
      <c r="O60" s="37">
        <f t="shared" si="7"/>
        <v>8.368200836820083E-3</v>
      </c>
      <c r="P60" s="37">
        <f t="shared" si="7"/>
        <v>9.2592592592592587E-3</v>
      </c>
      <c r="Q60" s="37">
        <f t="shared" si="7"/>
        <v>1.5665796344647518E-2</v>
      </c>
      <c r="R60" s="37">
        <f t="shared" si="7"/>
        <v>1.7326732673267328E-2</v>
      </c>
      <c r="S60" s="37">
        <f t="shared" si="7"/>
        <v>1.5981735159817351E-2</v>
      </c>
      <c r="T60" s="37">
        <f t="shared" si="7"/>
        <v>2.2831050228310501E-2</v>
      </c>
      <c r="U60" s="7">
        <f>U15/U8</f>
        <v>1.9607843137254902E-2</v>
      </c>
      <c r="V60" s="7">
        <f>V15/V8</f>
        <v>2.10896309314587E-2</v>
      </c>
    </row>
    <row r="61" spans="1:22" customFormat="1" ht="18" customHeight="1">
      <c r="A61" s="36" t="s">
        <v>89</v>
      </c>
      <c r="B61" s="37">
        <f t="shared" ref="B61:T61" si="8">B16/B8</f>
        <v>0</v>
      </c>
      <c r="C61" s="37">
        <f t="shared" si="8"/>
        <v>0</v>
      </c>
      <c r="D61" s="37">
        <f t="shared" si="8"/>
        <v>0</v>
      </c>
      <c r="E61" s="37">
        <f t="shared" si="8"/>
        <v>0</v>
      </c>
      <c r="F61" s="37">
        <f t="shared" si="8"/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L61" s="37">
        <f t="shared" si="8"/>
        <v>0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0</v>
      </c>
      <c r="R61" s="37">
        <f t="shared" si="8"/>
        <v>0</v>
      </c>
      <c r="S61" s="37">
        <f t="shared" si="8"/>
        <v>0</v>
      </c>
      <c r="T61" s="37">
        <f t="shared" si="8"/>
        <v>0</v>
      </c>
      <c r="U61" s="7">
        <f>U16/U8</f>
        <v>0</v>
      </c>
      <c r="V61" s="7">
        <f>V16/V8</f>
        <v>0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0</v>
      </c>
      <c r="S62" s="55">
        <f t="shared" si="9"/>
        <v>0</v>
      </c>
      <c r="T62" s="55">
        <f t="shared" si="9"/>
        <v>0</v>
      </c>
      <c r="U62" s="95">
        <f>U17/U8</f>
        <v>0</v>
      </c>
      <c r="V62" s="95">
        <f>V17/V8</f>
        <v>0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1</v>
      </c>
      <c r="C67" s="52">
        <f t="shared" si="10"/>
        <v>0.99999999999999989</v>
      </c>
      <c r="D67" s="52">
        <f t="shared" si="10"/>
        <v>1</v>
      </c>
      <c r="E67" s="52">
        <f t="shared" si="10"/>
        <v>1</v>
      </c>
      <c r="F67" s="52">
        <f t="shared" si="10"/>
        <v>1</v>
      </c>
      <c r="G67" s="52">
        <f t="shared" si="10"/>
        <v>0.99999999999999989</v>
      </c>
      <c r="H67" s="52">
        <f t="shared" si="10"/>
        <v>1</v>
      </c>
      <c r="I67" s="52">
        <f t="shared" si="10"/>
        <v>1</v>
      </c>
      <c r="J67" s="52">
        <f t="shared" si="10"/>
        <v>1</v>
      </c>
      <c r="K67" s="52">
        <f t="shared" si="10"/>
        <v>1</v>
      </c>
      <c r="L67" s="52">
        <f t="shared" si="10"/>
        <v>1</v>
      </c>
      <c r="M67" s="52">
        <f t="shared" si="10"/>
        <v>0.99999999999999989</v>
      </c>
      <c r="N67" s="52">
        <f t="shared" si="10"/>
        <v>1</v>
      </c>
      <c r="O67" s="52">
        <f t="shared" si="10"/>
        <v>1</v>
      </c>
      <c r="P67" s="52">
        <f t="shared" si="10"/>
        <v>1</v>
      </c>
      <c r="Q67" s="52">
        <f t="shared" si="10"/>
        <v>0.99999999999999978</v>
      </c>
      <c r="R67" s="52">
        <f t="shared" si="10"/>
        <v>1</v>
      </c>
      <c r="S67" s="52">
        <f t="shared" si="10"/>
        <v>0.99999999999999978</v>
      </c>
      <c r="T67" s="52">
        <f t="shared" si="10"/>
        <v>0.99999999999999978</v>
      </c>
      <c r="U67" s="52">
        <f>SUM(U68:U76)</f>
        <v>1</v>
      </c>
      <c r="V67" s="52">
        <f>SUM(V68:V76)</f>
        <v>0.99999999999999989</v>
      </c>
    </row>
    <row r="68" spans="1:22" customFormat="1" ht="18" customHeight="1">
      <c r="A68" s="36" t="s">
        <v>82</v>
      </c>
      <c r="B68" s="7">
        <f t="shared" ref="B68:T68" si="11">B23/B22</f>
        <v>7.0588235294117646E-2</v>
      </c>
      <c r="C68" s="7">
        <f t="shared" si="11"/>
        <v>2.8985507246376812E-2</v>
      </c>
      <c r="D68" s="7">
        <f t="shared" si="11"/>
        <v>3.4883720930232558E-2</v>
      </c>
      <c r="E68" s="7">
        <f t="shared" si="11"/>
        <v>6.8965517241379309E-2</v>
      </c>
      <c r="F68" s="7">
        <f t="shared" si="11"/>
        <v>7.3643410852713184E-2</v>
      </c>
      <c r="G68" s="7">
        <f t="shared" si="11"/>
        <v>0.84520123839009287</v>
      </c>
      <c r="H68" s="7">
        <f t="shared" si="11"/>
        <v>0.87771739130434778</v>
      </c>
      <c r="I68" s="7">
        <f t="shared" si="11"/>
        <v>0.90489130434782605</v>
      </c>
      <c r="J68" s="7">
        <f t="shared" si="11"/>
        <v>0.87055837563451777</v>
      </c>
      <c r="K68" s="7">
        <f t="shared" si="11"/>
        <v>0.87179487179487181</v>
      </c>
      <c r="L68" s="7">
        <f t="shared" si="11"/>
        <v>0.88684210526315788</v>
      </c>
      <c r="M68" s="7">
        <f t="shared" si="11"/>
        <v>0.88888888888888884</v>
      </c>
      <c r="N68" s="7">
        <f t="shared" si="11"/>
        <v>0.86925795053003529</v>
      </c>
      <c r="O68" s="7">
        <f t="shared" si="11"/>
        <v>0.87649402390438247</v>
      </c>
      <c r="P68" s="7">
        <f t="shared" si="11"/>
        <v>0.89380530973451322</v>
      </c>
      <c r="Q68" s="7">
        <f t="shared" si="11"/>
        <v>0.87830687830687826</v>
      </c>
      <c r="R68" s="7">
        <f t="shared" si="11"/>
        <v>0.85353535353535348</v>
      </c>
      <c r="S68" s="7">
        <f t="shared" si="11"/>
        <v>0.83177570093457942</v>
      </c>
      <c r="T68" s="7">
        <f t="shared" si="11"/>
        <v>0.76576576576576572</v>
      </c>
      <c r="U68" s="7">
        <f>U23/U22</f>
        <v>0.74358974358974361</v>
      </c>
      <c r="V68" s="7">
        <f>V23/V22</f>
        <v>0.68928571428571428</v>
      </c>
    </row>
    <row r="69" spans="1:22" customFormat="1" ht="18" customHeight="1">
      <c r="A69" s="36" t="s">
        <v>83</v>
      </c>
      <c r="B69" s="7">
        <f t="shared" ref="B69:T69" si="12">B24/B22</f>
        <v>0.76470588235294112</v>
      </c>
      <c r="C69" s="7">
        <f t="shared" si="12"/>
        <v>0.79710144927536231</v>
      </c>
      <c r="D69" s="7">
        <f t="shared" si="12"/>
        <v>0.80232558139534882</v>
      </c>
      <c r="E69" s="7">
        <f t="shared" si="12"/>
        <v>0.80603448275862066</v>
      </c>
      <c r="F69" s="7">
        <f t="shared" si="12"/>
        <v>0.71705426356589153</v>
      </c>
      <c r="G69" s="7">
        <f t="shared" si="12"/>
        <v>6.1919504643962852E-3</v>
      </c>
      <c r="H69" s="7">
        <f t="shared" si="12"/>
        <v>5.434782608695652E-3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2.631578947368421E-3</v>
      </c>
      <c r="M69" s="7">
        <f t="shared" si="12"/>
        <v>2.8490028490028491E-3</v>
      </c>
      <c r="N69" s="7">
        <f t="shared" si="12"/>
        <v>3.5335689045936395E-3</v>
      </c>
      <c r="O69" s="7">
        <f t="shared" si="12"/>
        <v>3.9840637450199202E-3</v>
      </c>
      <c r="P69" s="7">
        <f t="shared" si="12"/>
        <v>0</v>
      </c>
      <c r="Q69" s="7">
        <f t="shared" si="12"/>
        <v>5.2910052910052907E-3</v>
      </c>
      <c r="R69" s="7">
        <f t="shared" si="12"/>
        <v>5.0505050505050509E-3</v>
      </c>
      <c r="S69" s="7">
        <f t="shared" si="12"/>
        <v>0</v>
      </c>
      <c r="T69" s="7">
        <f t="shared" si="12"/>
        <v>4.5045045045045045E-3</v>
      </c>
      <c r="U69" s="7">
        <f>U24/U22</f>
        <v>8.5470085470085479E-3</v>
      </c>
      <c r="V69" s="7">
        <f>V24/V22</f>
        <v>1.0714285714285714E-2</v>
      </c>
    </row>
    <row r="70" spans="1:22" customFormat="1" ht="18" customHeight="1">
      <c r="A70" s="36" t="s">
        <v>84</v>
      </c>
      <c r="B70" s="7">
        <f t="shared" ref="B70:T70" si="13">B25/B22</f>
        <v>2.3529411764705882E-2</v>
      </c>
      <c r="C70" s="7">
        <f t="shared" si="13"/>
        <v>2.1739130434782608E-2</v>
      </c>
      <c r="D70" s="7">
        <f t="shared" si="13"/>
        <v>2.3255813953488372E-2</v>
      </c>
      <c r="E70" s="7">
        <f t="shared" si="13"/>
        <v>1.2931034482758621E-2</v>
      </c>
      <c r="F70" s="7">
        <f t="shared" si="13"/>
        <v>3.4883720930232558E-2</v>
      </c>
      <c r="G70" s="7">
        <f t="shared" si="13"/>
        <v>5.5727554179566562E-2</v>
      </c>
      <c r="H70" s="7">
        <f t="shared" si="13"/>
        <v>3.2608695652173912E-2</v>
      </c>
      <c r="I70" s="7">
        <f t="shared" si="13"/>
        <v>3.2608695652173912E-2</v>
      </c>
      <c r="J70" s="7">
        <f t="shared" si="13"/>
        <v>5.3299492385786802E-2</v>
      </c>
      <c r="K70" s="7">
        <f t="shared" si="13"/>
        <v>6.4102564102564097E-2</v>
      </c>
      <c r="L70" s="7">
        <f t="shared" si="13"/>
        <v>5.7894736842105263E-2</v>
      </c>
      <c r="M70" s="7">
        <f t="shared" si="13"/>
        <v>5.128205128205128E-2</v>
      </c>
      <c r="N70" s="7">
        <f t="shared" si="13"/>
        <v>6.3604240282685506E-2</v>
      </c>
      <c r="O70" s="7">
        <f t="shared" si="13"/>
        <v>6.3745019920318724E-2</v>
      </c>
      <c r="P70" s="7">
        <f t="shared" si="13"/>
        <v>5.3097345132743362E-2</v>
      </c>
      <c r="Q70" s="7">
        <f t="shared" si="13"/>
        <v>5.8201058201058198E-2</v>
      </c>
      <c r="R70" s="7">
        <f t="shared" si="13"/>
        <v>5.5555555555555552E-2</v>
      </c>
      <c r="S70" s="7">
        <f t="shared" si="13"/>
        <v>6.0747663551401869E-2</v>
      </c>
      <c r="T70" s="7">
        <f t="shared" si="13"/>
        <v>9.90990990990991E-2</v>
      </c>
      <c r="U70" s="7">
        <f>U25/U22</f>
        <v>9.8290598290598288E-2</v>
      </c>
      <c r="V70" s="7">
        <f>V25/V22</f>
        <v>0.13214285714285715</v>
      </c>
    </row>
    <row r="71" spans="1:22" customFormat="1" ht="18" customHeight="1">
      <c r="A71" s="36" t="s">
        <v>85</v>
      </c>
      <c r="B71" s="7">
        <f t="shared" ref="B71:T71" si="14">B26/B22</f>
        <v>0</v>
      </c>
      <c r="C71" s="7">
        <f t="shared" si="14"/>
        <v>0</v>
      </c>
      <c r="D71" s="7">
        <f t="shared" si="14"/>
        <v>0</v>
      </c>
      <c r="E71" s="7">
        <f t="shared" si="14"/>
        <v>0</v>
      </c>
      <c r="F71" s="7">
        <f t="shared" si="14"/>
        <v>0</v>
      </c>
      <c r="G71" s="7">
        <f t="shared" si="14"/>
        <v>0</v>
      </c>
      <c r="H71" s="7">
        <f t="shared" si="14"/>
        <v>0</v>
      </c>
      <c r="I71" s="7">
        <f t="shared" si="14"/>
        <v>0</v>
      </c>
      <c r="J71" s="7">
        <f t="shared" si="14"/>
        <v>0</v>
      </c>
      <c r="K71" s="7">
        <f t="shared" si="14"/>
        <v>0</v>
      </c>
      <c r="L71" s="7">
        <f t="shared" si="14"/>
        <v>0</v>
      </c>
      <c r="M71" s="7">
        <f t="shared" si="14"/>
        <v>0</v>
      </c>
      <c r="N71" s="7">
        <f t="shared" si="14"/>
        <v>0</v>
      </c>
      <c r="O71" s="7">
        <f t="shared" si="14"/>
        <v>0</v>
      </c>
      <c r="P71" s="7">
        <f t="shared" si="14"/>
        <v>0</v>
      </c>
      <c r="Q71" s="7">
        <f t="shared" si="14"/>
        <v>0</v>
      </c>
      <c r="R71" s="7">
        <f t="shared" si="14"/>
        <v>0</v>
      </c>
      <c r="S71" s="7">
        <f t="shared" si="14"/>
        <v>0</v>
      </c>
      <c r="T71" s="7">
        <f t="shared" si="14"/>
        <v>0</v>
      </c>
      <c r="U71" s="7">
        <f>U26/U22</f>
        <v>4.2735042735042739E-3</v>
      </c>
      <c r="V71" s="7">
        <f>V26/V22</f>
        <v>3.5714285714285713E-3</v>
      </c>
    </row>
    <row r="72" spans="1:22" customFormat="1" ht="18" customHeight="1">
      <c r="A72" s="36" t="s">
        <v>86</v>
      </c>
      <c r="B72" s="7">
        <f t="shared" ref="B72:T72" si="15">B27/B22</f>
        <v>0</v>
      </c>
      <c r="C72" s="7">
        <f t="shared" si="15"/>
        <v>1.4492753623188406E-2</v>
      </c>
      <c r="D72" s="7">
        <f t="shared" si="15"/>
        <v>1.1627906976744186E-2</v>
      </c>
      <c r="E72" s="7">
        <f t="shared" si="15"/>
        <v>8.6206896551724137E-3</v>
      </c>
      <c r="F72" s="7">
        <f t="shared" si="15"/>
        <v>1.1627906976744186E-2</v>
      </c>
      <c r="G72" s="7">
        <f t="shared" si="15"/>
        <v>9.2879256965944269E-3</v>
      </c>
      <c r="H72" s="7">
        <f t="shared" si="15"/>
        <v>8.152173913043478E-3</v>
      </c>
      <c r="I72" s="7">
        <f t="shared" si="15"/>
        <v>8.152173913043478E-3</v>
      </c>
      <c r="J72" s="7">
        <f t="shared" si="15"/>
        <v>5.076142131979695E-3</v>
      </c>
      <c r="K72" s="7">
        <f t="shared" si="15"/>
        <v>5.1282051282051282E-3</v>
      </c>
      <c r="L72" s="7">
        <f t="shared" si="15"/>
        <v>5.263157894736842E-3</v>
      </c>
      <c r="M72" s="7">
        <f t="shared" si="15"/>
        <v>5.6980056980056983E-3</v>
      </c>
      <c r="N72" s="7">
        <f t="shared" si="15"/>
        <v>1.0600706713780919E-2</v>
      </c>
      <c r="O72" s="7">
        <f t="shared" si="15"/>
        <v>1.1952191235059761E-2</v>
      </c>
      <c r="P72" s="7">
        <f t="shared" si="15"/>
        <v>8.8495575221238937E-3</v>
      </c>
      <c r="Q72" s="7">
        <f t="shared" si="15"/>
        <v>5.2910052910052907E-3</v>
      </c>
      <c r="R72" s="7">
        <f t="shared" si="15"/>
        <v>5.0505050505050509E-3</v>
      </c>
      <c r="S72" s="7">
        <f t="shared" si="15"/>
        <v>1.4018691588785047E-2</v>
      </c>
      <c r="T72" s="7">
        <f t="shared" si="15"/>
        <v>4.5045045045045045E-3</v>
      </c>
      <c r="U72" s="7">
        <f>U27/U22</f>
        <v>4.2735042735042739E-3</v>
      </c>
      <c r="V72" s="7">
        <f>V27/V22</f>
        <v>1.0714285714285714E-2</v>
      </c>
    </row>
    <row r="73" spans="1:22" customFormat="1" ht="18" customHeight="1">
      <c r="A73" s="36" t="s">
        <v>87</v>
      </c>
      <c r="B73" s="37">
        <f t="shared" ref="B73:T73" si="16">B28/B22</f>
        <v>0.14117647058823529</v>
      </c>
      <c r="C73" s="37">
        <f t="shared" si="16"/>
        <v>0.11594202898550725</v>
      </c>
      <c r="D73" s="37">
        <f t="shared" si="16"/>
        <v>0.12790697674418605</v>
      </c>
      <c r="E73" s="37">
        <f t="shared" si="16"/>
        <v>0.10344827586206896</v>
      </c>
      <c r="F73" s="37">
        <f t="shared" si="16"/>
        <v>0.16279069767441862</v>
      </c>
      <c r="G73" s="37">
        <f t="shared" si="16"/>
        <v>8.3591331269349839E-2</v>
      </c>
      <c r="H73" s="37">
        <f t="shared" si="16"/>
        <v>7.3369565217391311E-2</v>
      </c>
      <c r="I73" s="37">
        <f t="shared" si="16"/>
        <v>5.434782608695652E-2</v>
      </c>
      <c r="J73" s="37">
        <f t="shared" si="16"/>
        <v>7.1065989847715741E-2</v>
      </c>
      <c r="K73" s="37">
        <f t="shared" si="16"/>
        <v>5.8974358974358973E-2</v>
      </c>
      <c r="L73" s="37">
        <f t="shared" si="16"/>
        <v>4.736842105263158E-2</v>
      </c>
      <c r="M73" s="37">
        <f t="shared" si="16"/>
        <v>4.843304843304843E-2</v>
      </c>
      <c r="N73" s="37">
        <f t="shared" si="16"/>
        <v>4.5936395759717315E-2</v>
      </c>
      <c r="O73" s="37">
        <f t="shared" si="16"/>
        <v>3.5856573705179286E-2</v>
      </c>
      <c r="P73" s="37">
        <f t="shared" si="16"/>
        <v>3.5398230088495575E-2</v>
      </c>
      <c r="Q73" s="37">
        <f t="shared" si="16"/>
        <v>3.7037037037037035E-2</v>
      </c>
      <c r="R73" s="37">
        <f t="shared" si="16"/>
        <v>6.5656565656565663E-2</v>
      </c>
      <c r="S73" s="37">
        <f t="shared" si="16"/>
        <v>7.9439252336448593E-2</v>
      </c>
      <c r="T73" s="37">
        <f t="shared" si="16"/>
        <v>0.1036036036036036</v>
      </c>
      <c r="U73" s="7">
        <f>U28/U22</f>
        <v>0.11965811965811966</v>
      </c>
      <c r="V73" s="7">
        <f>V28/V22</f>
        <v>0.12857142857142856</v>
      </c>
    </row>
    <row r="74" spans="1:22" customFormat="1" ht="18" customHeight="1">
      <c r="A74" s="36" t="s">
        <v>88</v>
      </c>
      <c r="B74" s="37">
        <f t="shared" ref="B74:T74" si="17">B29/B22</f>
        <v>0</v>
      </c>
      <c r="C74" s="37">
        <f t="shared" si="17"/>
        <v>2.1739130434782608E-2</v>
      </c>
      <c r="D74" s="37">
        <f t="shared" si="17"/>
        <v>0</v>
      </c>
      <c r="E74" s="37">
        <f t="shared" si="17"/>
        <v>0</v>
      </c>
      <c r="F74" s="37">
        <f t="shared" si="17"/>
        <v>0</v>
      </c>
      <c r="G74" s="37">
        <f t="shared" si="17"/>
        <v>0</v>
      </c>
      <c r="H74" s="37">
        <f t="shared" si="17"/>
        <v>2.717391304347826E-3</v>
      </c>
      <c r="I74" s="37">
        <f t="shared" si="17"/>
        <v>0</v>
      </c>
      <c r="J74" s="37">
        <f t="shared" si="17"/>
        <v>0</v>
      </c>
      <c r="K74" s="37">
        <f t="shared" si="17"/>
        <v>0</v>
      </c>
      <c r="L74" s="37">
        <f t="shared" si="17"/>
        <v>0</v>
      </c>
      <c r="M74" s="37">
        <f t="shared" si="17"/>
        <v>2.8490028490028491E-3</v>
      </c>
      <c r="N74" s="37">
        <f t="shared" si="17"/>
        <v>7.0671378091872791E-3</v>
      </c>
      <c r="O74" s="37">
        <f t="shared" si="17"/>
        <v>7.9681274900398405E-3</v>
      </c>
      <c r="P74" s="37">
        <f t="shared" si="17"/>
        <v>8.8495575221238937E-3</v>
      </c>
      <c r="Q74" s="37">
        <f t="shared" si="17"/>
        <v>1.5873015873015872E-2</v>
      </c>
      <c r="R74" s="37">
        <f t="shared" si="17"/>
        <v>1.5151515151515152E-2</v>
      </c>
      <c r="S74" s="37">
        <f t="shared" si="17"/>
        <v>1.4018691588785047E-2</v>
      </c>
      <c r="T74" s="37">
        <f t="shared" si="17"/>
        <v>2.2522522522522521E-2</v>
      </c>
      <c r="U74" s="7">
        <f>U29/U22</f>
        <v>2.1367521367521368E-2</v>
      </c>
      <c r="V74" s="7">
        <f>V29/V22</f>
        <v>2.5000000000000001E-2</v>
      </c>
    </row>
    <row r="75" spans="1:22" customFormat="1" ht="18" customHeight="1">
      <c r="A75" s="36" t="s">
        <v>89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0</v>
      </c>
      <c r="G75" s="37">
        <f t="shared" si="18"/>
        <v>0</v>
      </c>
      <c r="H75" s="37">
        <f t="shared" si="18"/>
        <v>0</v>
      </c>
      <c r="I75" s="37">
        <f t="shared" si="18"/>
        <v>0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0</v>
      </c>
      <c r="T75" s="37">
        <f t="shared" si="18"/>
        <v>0</v>
      </c>
      <c r="U75" s="7">
        <f>U30/U22</f>
        <v>0</v>
      </c>
      <c r="V75" s="7">
        <f>V30/V22</f>
        <v>0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0</v>
      </c>
      <c r="T76" s="55">
        <f t="shared" si="19"/>
        <v>0</v>
      </c>
      <c r="U76" s="95">
        <f>U31/U22</f>
        <v>0</v>
      </c>
      <c r="V76" s="95">
        <f>V31/V22</f>
        <v>0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1</v>
      </c>
      <c r="C81" s="52">
        <f t="shared" si="20"/>
        <v>1.0000000000000002</v>
      </c>
      <c r="D81" s="52">
        <f t="shared" si="20"/>
        <v>1</v>
      </c>
      <c r="E81" s="52">
        <f t="shared" si="20"/>
        <v>1</v>
      </c>
      <c r="F81" s="52">
        <f t="shared" si="20"/>
        <v>1</v>
      </c>
      <c r="G81" s="52">
        <f t="shared" si="20"/>
        <v>1</v>
      </c>
      <c r="H81" s="52">
        <f t="shared" si="20"/>
        <v>1</v>
      </c>
      <c r="I81" s="52">
        <f t="shared" si="20"/>
        <v>1</v>
      </c>
      <c r="J81" s="52">
        <f t="shared" si="20"/>
        <v>1</v>
      </c>
      <c r="K81" s="52">
        <f t="shared" si="20"/>
        <v>0.99999999999999989</v>
      </c>
      <c r="L81" s="52">
        <f t="shared" si="20"/>
        <v>1</v>
      </c>
      <c r="M81" s="52">
        <f t="shared" si="20"/>
        <v>1</v>
      </c>
      <c r="N81" s="52">
        <f t="shared" si="20"/>
        <v>1</v>
      </c>
      <c r="O81" s="52">
        <f t="shared" si="20"/>
        <v>1</v>
      </c>
      <c r="P81" s="52">
        <f t="shared" si="20"/>
        <v>1</v>
      </c>
      <c r="Q81" s="52">
        <f t="shared" si="20"/>
        <v>1</v>
      </c>
      <c r="R81" s="52">
        <f t="shared" si="20"/>
        <v>0.99999999999999989</v>
      </c>
      <c r="S81" s="52">
        <f t="shared" si="20"/>
        <v>1</v>
      </c>
      <c r="T81" s="52">
        <f t="shared" si="20"/>
        <v>1</v>
      </c>
      <c r="U81" s="52">
        <f>SUM(U82:U90)</f>
        <v>0.99999999999999989</v>
      </c>
      <c r="V81" s="52">
        <f>SUM(V82:V90)</f>
        <v>1</v>
      </c>
    </row>
    <row r="82" spans="1:22" customFormat="1" ht="18" customHeight="1">
      <c r="A82" s="36" t="s">
        <v>82</v>
      </c>
      <c r="B82" s="7">
        <f t="shared" ref="B82:T82" si="21">B37/B36</f>
        <v>6.1538461538461542E-2</v>
      </c>
      <c r="C82" s="7">
        <f t="shared" si="21"/>
        <v>1.9607843137254902E-2</v>
      </c>
      <c r="D82" s="7">
        <f t="shared" si="21"/>
        <v>1.680672268907563E-2</v>
      </c>
      <c r="E82" s="7">
        <f t="shared" si="21"/>
        <v>5.3254437869822487E-2</v>
      </c>
      <c r="F82" s="7">
        <f t="shared" si="21"/>
        <v>5.4726368159203981E-2</v>
      </c>
      <c r="G82" s="7">
        <f t="shared" si="21"/>
        <v>0.87804878048780488</v>
      </c>
      <c r="H82" s="7">
        <f t="shared" si="21"/>
        <v>0.88432835820895528</v>
      </c>
      <c r="I82" s="7">
        <f t="shared" si="21"/>
        <v>0.90845070422535212</v>
      </c>
      <c r="J82" s="7">
        <f t="shared" si="21"/>
        <v>0.86624203821656054</v>
      </c>
      <c r="K82" s="7">
        <f t="shared" si="21"/>
        <v>0.89589905362776023</v>
      </c>
      <c r="L82" s="7">
        <f t="shared" si="21"/>
        <v>0.9088050314465409</v>
      </c>
      <c r="M82" s="7">
        <f t="shared" si="21"/>
        <v>0.90789473684210531</v>
      </c>
      <c r="N82" s="7">
        <f t="shared" si="21"/>
        <v>0.89811320754716983</v>
      </c>
      <c r="O82" s="7">
        <f t="shared" si="21"/>
        <v>0.93392070484581502</v>
      </c>
      <c r="P82" s="7">
        <f t="shared" si="21"/>
        <v>0.89805825242718451</v>
      </c>
      <c r="Q82" s="7">
        <f t="shared" si="21"/>
        <v>0.88659793814432986</v>
      </c>
      <c r="R82" s="7">
        <f t="shared" si="21"/>
        <v>0.87378640776699024</v>
      </c>
      <c r="S82" s="7">
        <f t="shared" si="21"/>
        <v>0.8035714285714286</v>
      </c>
      <c r="T82" s="7">
        <f t="shared" si="21"/>
        <v>0.77777777777777779</v>
      </c>
      <c r="U82" s="7">
        <f>U37/U36</f>
        <v>0.68444444444444441</v>
      </c>
      <c r="V82" s="7">
        <f>V37/V36</f>
        <v>0.63321799307958482</v>
      </c>
    </row>
    <row r="83" spans="1:22" customFormat="1" ht="18" customHeight="1">
      <c r="A83" s="36" t="s">
        <v>83</v>
      </c>
      <c r="B83" s="7">
        <f t="shared" ref="B83:T83" si="22">B38/B36</f>
        <v>0.69230769230769229</v>
      </c>
      <c r="C83" s="7">
        <f t="shared" si="22"/>
        <v>0.81372549019607843</v>
      </c>
      <c r="D83" s="7">
        <f t="shared" si="22"/>
        <v>0.84033613445378152</v>
      </c>
      <c r="E83" s="7">
        <f t="shared" si="22"/>
        <v>0.8224852071005917</v>
      </c>
      <c r="F83" s="7">
        <f t="shared" si="22"/>
        <v>0.83582089552238803</v>
      </c>
      <c r="G83" s="7">
        <f t="shared" si="22"/>
        <v>4.0650406504065045E-3</v>
      </c>
      <c r="H83" s="7">
        <f t="shared" si="22"/>
        <v>0</v>
      </c>
      <c r="I83" s="7">
        <f t="shared" si="22"/>
        <v>0</v>
      </c>
      <c r="J83" s="7">
        <f t="shared" si="22"/>
        <v>0</v>
      </c>
      <c r="K83" s="7">
        <f t="shared" si="22"/>
        <v>0</v>
      </c>
      <c r="L83" s="7">
        <f t="shared" si="22"/>
        <v>0</v>
      </c>
      <c r="M83" s="7">
        <f t="shared" si="22"/>
        <v>0</v>
      </c>
      <c r="N83" s="7">
        <f t="shared" si="22"/>
        <v>0</v>
      </c>
      <c r="O83" s="7">
        <f t="shared" si="22"/>
        <v>0</v>
      </c>
      <c r="P83" s="7">
        <f t="shared" si="22"/>
        <v>4.8543689320388345E-3</v>
      </c>
      <c r="Q83" s="7">
        <f t="shared" si="22"/>
        <v>5.1546391752577319E-3</v>
      </c>
      <c r="R83" s="7">
        <f t="shared" si="22"/>
        <v>9.7087378640776691E-3</v>
      </c>
      <c r="S83" s="7">
        <f t="shared" si="22"/>
        <v>1.7857142857142856E-2</v>
      </c>
      <c r="T83" s="7">
        <f t="shared" si="22"/>
        <v>2.3148148148148147E-2</v>
      </c>
      <c r="U83" s="7">
        <f>U38/U36</f>
        <v>2.6666666666666668E-2</v>
      </c>
      <c r="V83" s="7">
        <f>V38/V36</f>
        <v>2.4221453287197232E-2</v>
      </c>
    </row>
    <row r="84" spans="1:22" customFormat="1" ht="18" customHeight="1">
      <c r="A84" s="36" t="s">
        <v>84</v>
      </c>
      <c r="B84" s="7">
        <f t="shared" ref="B84:T84" si="23">B39/B36</f>
        <v>0</v>
      </c>
      <c r="C84" s="7">
        <f t="shared" si="23"/>
        <v>0</v>
      </c>
      <c r="D84" s="7">
        <f t="shared" si="23"/>
        <v>0</v>
      </c>
      <c r="E84" s="7">
        <f t="shared" si="23"/>
        <v>0</v>
      </c>
      <c r="F84" s="7">
        <f t="shared" si="23"/>
        <v>1.4925373134328358E-2</v>
      </c>
      <c r="G84" s="7">
        <f t="shared" si="23"/>
        <v>1.6260162601626018E-2</v>
      </c>
      <c r="H84" s="7">
        <f t="shared" si="23"/>
        <v>1.4925373134328358E-2</v>
      </c>
      <c r="I84" s="7">
        <f t="shared" si="23"/>
        <v>1.4084507042253521E-2</v>
      </c>
      <c r="J84" s="7">
        <f t="shared" si="23"/>
        <v>2.8662420382165606E-2</v>
      </c>
      <c r="K84" s="7">
        <f t="shared" si="23"/>
        <v>1.8927444794952682E-2</v>
      </c>
      <c r="L84" s="7">
        <f t="shared" si="23"/>
        <v>1.8867924528301886E-2</v>
      </c>
      <c r="M84" s="7">
        <f t="shared" si="23"/>
        <v>2.9605263157894735E-2</v>
      </c>
      <c r="N84" s="7">
        <f t="shared" si="23"/>
        <v>4.9056603773584909E-2</v>
      </c>
      <c r="O84" s="7">
        <f t="shared" si="23"/>
        <v>2.2026431718061675E-2</v>
      </c>
      <c r="P84" s="7">
        <f t="shared" si="23"/>
        <v>3.8834951456310676E-2</v>
      </c>
      <c r="Q84" s="7">
        <f t="shared" si="23"/>
        <v>4.1237113402061855E-2</v>
      </c>
      <c r="R84" s="7">
        <f t="shared" si="23"/>
        <v>2.9126213592233011E-2</v>
      </c>
      <c r="S84" s="7">
        <f t="shared" si="23"/>
        <v>3.5714285714285712E-2</v>
      </c>
      <c r="T84" s="7">
        <f t="shared" si="23"/>
        <v>3.2407407407407406E-2</v>
      </c>
      <c r="U84" s="7">
        <f>U39/U36</f>
        <v>3.5555555555555556E-2</v>
      </c>
      <c r="V84" s="7">
        <f>V39/V36</f>
        <v>5.536332179930796E-2</v>
      </c>
    </row>
    <row r="85" spans="1:22" customFormat="1" ht="18" customHeight="1">
      <c r="A85" s="36" t="s">
        <v>85</v>
      </c>
      <c r="B85" s="7">
        <f t="shared" ref="B85:T85" si="24">B40/B36</f>
        <v>0</v>
      </c>
      <c r="C85" s="7">
        <f t="shared" si="24"/>
        <v>0</v>
      </c>
      <c r="D85" s="7">
        <f t="shared" si="24"/>
        <v>0</v>
      </c>
      <c r="E85" s="7">
        <f t="shared" si="24"/>
        <v>0</v>
      </c>
      <c r="F85" s="7">
        <f t="shared" si="24"/>
        <v>0</v>
      </c>
      <c r="G85" s="7">
        <f t="shared" si="24"/>
        <v>0</v>
      </c>
      <c r="H85" s="7">
        <f t="shared" si="24"/>
        <v>0</v>
      </c>
      <c r="I85" s="7">
        <f t="shared" si="24"/>
        <v>0</v>
      </c>
      <c r="J85" s="7">
        <f t="shared" si="24"/>
        <v>0</v>
      </c>
      <c r="K85" s="7">
        <f t="shared" si="24"/>
        <v>0</v>
      </c>
      <c r="L85" s="7">
        <f t="shared" si="24"/>
        <v>0</v>
      </c>
      <c r="M85" s="7">
        <f t="shared" si="24"/>
        <v>0</v>
      </c>
      <c r="N85" s="7">
        <f t="shared" si="24"/>
        <v>0</v>
      </c>
      <c r="O85" s="7">
        <f t="shared" si="24"/>
        <v>0</v>
      </c>
      <c r="P85" s="7">
        <f t="shared" si="24"/>
        <v>0</v>
      </c>
      <c r="Q85" s="7">
        <f t="shared" si="24"/>
        <v>0</v>
      </c>
      <c r="R85" s="7">
        <f t="shared" si="24"/>
        <v>0</v>
      </c>
      <c r="S85" s="7">
        <f t="shared" si="24"/>
        <v>0</v>
      </c>
      <c r="T85" s="7">
        <f t="shared" si="24"/>
        <v>0</v>
      </c>
      <c r="U85" s="7">
        <f>U40/U36</f>
        <v>4.4444444444444444E-3</v>
      </c>
      <c r="V85" s="7">
        <f>V40/V36</f>
        <v>1.0380622837370242E-2</v>
      </c>
    </row>
    <row r="86" spans="1:22" customFormat="1" ht="18" customHeight="1">
      <c r="A86" s="36" t="s">
        <v>86</v>
      </c>
      <c r="B86" s="7">
        <f t="shared" ref="B86:T86" si="25">B41/B36</f>
        <v>4.6153846153846156E-2</v>
      </c>
      <c r="C86" s="7">
        <f t="shared" si="25"/>
        <v>1.9607843137254902E-2</v>
      </c>
      <c r="D86" s="7">
        <f t="shared" si="25"/>
        <v>8.4033613445378148E-3</v>
      </c>
      <c r="E86" s="7">
        <f t="shared" si="25"/>
        <v>5.9171597633136093E-3</v>
      </c>
      <c r="F86" s="7">
        <f t="shared" si="25"/>
        <v>4.9751243781094526E-3</v>
      </c>
      <c r="G86" s="7">
        <f t="shared" si="25"/>
        <v>1.2195121951219513E-2</v>
      </c>
      <c r="H86" s="7">
        <f t="shared" si="25"/>
        <v>1.1194029850746268E-2</v>
      </c>
      <c r="I86" s="7">
        <f t="shared" si="25"/>
        <v>7.0422535211267607E-3</v>
      </c>
      <c r="J86" s="7">
        <f t="shared" si="25"/>
        <v>6.369426751592357E-3</v>
      </c>
      <c r="K86" s="7">
        <f t="shared" si="25"/>
        <v>3.1545741324921135E-3</v>
      </c>
      <c r="L86" s="7">
        <f t="shared" si="25"/>
        <v>3.1446540880503146E-3</v>
      </c>
      <c r="M86" s="7">
        <f t="shared" si="25"/>
        <v>0</v>
      </c>
      <c r="N86" s="7">
        <f t="shared" si="25"/>
        <v>0</v>
      </c>
      <c r="O86" s="7">
        <f t="shared" si="25"/>
        <v>0</v>
      </c>
      <c r="P86" s="7">
        <f t="shared" si="25"/>
        <v>4.8543689320388345E-3</v>
      </c>
      <c r="Q86" s="7">
        <f t="shared" si="25"/>
        <v>0</v>
      </c>
      <c r="R86" s="7">
        <f t="shared" si="25"/>
        <v>4.8543689320388345E-3</v>
      </c>
      <c r="S86" s="7">
        <f t="shared" si="25"/>
        <v>3.125E-2</v>
      </c>
      <c r="T86" s="7">
        <f t="shared" si="25"/>
        <v>2.3148148148148147E-2</v>
      </c>
      <c r="U86" s="7">
        <f>U41/U36</f>
        <v>4.4444444444444446E-2</v>
      </c>
      <c r="V86" s="7">
        <f>V41/V36</f>
        <v>4.1522491349480967E-2</v>
      </c>
    </row>
    <row r="87" spans="1:22" customFormat="1" ht="18" customHeight="1">
      <c r="A87" s="36" t="s">
        <v>87</v>
      </c>
      <c r="B87" s="37">
        <f t="shared" ref="B87:T87" si="26">B42/B36</f>
        <v>0.18461538461538463</v>
      </c>
      <c r="C87" s="37">
        <f t="shared" si="26"/>
        <v>0.10784313725490197</v>
      </c>
      <c r="D87" s="37">
        <f t="shared" si="26"/>
        <v>0.13445378151260504</v>
      </c>
      <c r="E87" s="37">
        <f t="shared" si="26"/>
        <v>0.11834319526627218</v>
      </c>
      <c r="F87" s="37">
        <f t="shared" si="26"/>
        <v>8.9552238805970144E-2</v>
      </c>
      <c r="G87" s="37">
        <f t="shared" si="26"/>
        <v>8.943089430894309E-2</v>
      </c>
      <c r="H87" s="37">
        <f t="shared" si="26"/>
        <v>8.5820895522388058E-2</v>
      </c>
      <c r="I87" s="37">
        <f t="shared" si="26"/>
        <v>6.6901408450704219E-2</v>
      </c>
      <c r="J87" s="37">
        <f t="shared" si="26"/>
        <v>9.2356687898089165E-2</v>
      </c>
      <c r="K87" s="37">
        <f t="shared" si="26"/>
        <v>7.5709779179810727E-2</v>
      </c>
      <c r="L87" s="37">
        <f t="shared" si="26"/>
        <v>6.6037735849056603E-2</v>
      </c>
      <c r="M87" s="37">
        <f t="shared" si="26"/>
        <v>4.9342105263157895E-2</v>
      </c>
      <c r="N87" s="37">
        <f t="shared" si="26"/>
        <v>3.7735849056603772E-2</v>
      </c>
      <c r="O87" s="37">
        <f t="shared" si="26"/>
        <v>3.5242290748898682E-2</v>
      </c>
      <c r="P87" s="37">
        <f t="shared" si="26"/>
        <v>4.3689320388349516E-2</v>
      </c>
      <c r="Q87" s="37">
        <f t="shared" si="26"/>
        <v>5.1546391752577317E-2</v>
      </c>
      <c r="R87" s="37">
        <f t="shared" si="26"/>
        <v>6.3106796116504854E-2</v>
      </c>
      <c r="S87" s="37">
        <f t="shared" si="26"/>
        <v>9.375E-2</v>
      </c>
      <c r="T87" s="37">
        <f t="shared" si="26"/>
        <v>0.12037037037037036</v>
      </c>
      <c r="U87" s="7">
        <f>U42/U36</f>
        <v>0.18666666666666668</v>
      </c>
      <c r="V87" s="7">
        <f>V42/V36</f>
        <v>0.2179930795847751</v>
      </c>
    </row>
    <row r="88" spans="1:22" customFormat="1" ht="18" customHeight="1">
      <c r="A88" s="36" t="s">
        <v>88</v>
      </c>
      <c r="B88" s="37">
        <f t="shared" ref="B88:T88" si="27">B43/B36</f>
        <v>1.5384615384615385E-2</v>
      </c>
      <c r="C88" s="37">
        <f t="shared" si="27"/>
        <v>3.9215686274509803E-2</v>
      </c>
      <c r="D88" s="37">
        <f t="shared" si="27"/>
        <v>0</v>
      </c>
      <c r="E88" s="37">
        <f t="shared" si="27"/>
        <v>0</v>
      </c>
      <c r="F88" s="37">
        <f t="shared" si="27"/>
        <v>0</v>
      </c>
      <c r="G88" s="37">
        <f t="shared" si="27"/>
        <v>0</v>
      </c>
      <c r="H88" s="37">
        <f t="shared" si="27"/>
        <v>3.7313432835820895E-3</v>
      </c>
      <c r="I88" s="37">
        <f t="shared" si="27"/>
        <v>3.5211267605633804E-3</v>
      </c>
      <c r="J88" s="37">
        <f t="shared" si="27"/>
        <v>6.369426751592357E-3</v>
      </c>
      <c r="K88" s="37">
        <f t="shared" si="27"/>
        <v>6.3091482649842269E-3</v>
      </c>
      <c r="L88" s="37">
        <f t="shared" si="27"/>
        <v>3.1446540880503146E-3</v>
      </c>
      <c r="M88" s="37">
        <f t="shared" si="27"/>
        <v>1.3157894736842105E-2</v>
      </c>
      <c r="N88" s="37">
        <f t="shared" si="27"/>
        <v>1.509433962264151E-2</v>
      </c>
      <c r="O88" s="37">
        <f t="shared" si="27"/>
        <v>8.8105726872246704E-3</v>
      </c>
      <c r="P88" s="37">
        <f t="shared" si="27"/>
        <v>9.7087378640776691E-3</v>
      </c>
      <c r="Q88" s="37">
        <f t="shared" si="27"/>
        <v>1.5463917525773196E-2</v>
      </c>
      <c r="R88" s="37">
        <f t="shared" si="27"/>
        <v>1.9417475728155338E-2</v>
      </c>
      <c r="S88" s="37">
        <f t="shared" si="27"/>
        <v>1.7857142857142856E-2</v>
      </c>
      <c r="T88" s="37">
        <f t="shared" si="27"/>
        <v>2.3148148148148147E-2</v>
      </c>
      <c r="U88" s="7">
        <f>U43/U36</f>
        <v>1.7777777777777778E-2</v>
      </c>
      <c r="V88" s="7">
        <f>V43/V36</f>
        <v>1.7301038062283738E-2</v>
      </c>
    </row>
    <row r="89" spans="1:22" customFormat="1" ht="18" customHeight="1">
      <c r="A89" s="36" t="s">
        <v>89</v>
      </c>
      <c r="B89" s="37">
        <f t="shared" ref="B89:T89" si="28">B44/B36</f>
        <v>0</v>
      </c>
      <c r="C89" s="37">
        <f t="shared" si="28"/>
        <v>0</v>
      </c>
      <c r="D89" s="37">
        <f t="shared" si="28"/>
        <v>0</v>
      </c>
      <c r="E89" s="37">
        <f t="shared" si="28"/>
        <v>0</v>
      </c>
      <c r="F89" s="37">
        <f t="shared" si="28"/>
        <v>0</v>
      </c>
      <c r="G89" s="37">
        <f t="shared" si="28"/>
        <v>0</v>
      </c>
      <c r="H89" s="37">
        <f t="shared" si="28"/>
        <v>0</v>
      </c>
      <c r="I89" s="37">
        <f t="shared" si="28"/>
        <v>0</v>
      </c>
      <c r="J89" s="37">
        <f t="shared" si="28"/>
        <v>0</v>
      </c>
      <c r="K89" s="37">
        <f t="shared" si="28"/>
        <v>0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0</v>
      </c>
      <c r="R89" s="37">
        <f t="shared" si="28"/>
        <v>0</v>
      </c>
      <c r="S89" s="37">
        <f t="shared" si="28"/>
        <v>0</v>
      </c>
      <c r="T89" s="37">
        <f t="shared" si="28"/>
        <v>0</v>
      </c>
      <c r="U89" s="7">
        <f>U44/U36</f>
        <v>0</v>
      </c>
      <c r="V89" s="7">
        <f>V44/V36</f>
        <v>0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0</v>
      </c>
      <c r="V90" s="95">
        <f>V45/V36</f>
        <v>0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2024-03-27T13:21:01Z</dcterms:modified>
  <cp:category/>
  <cp:contentStatus/>
</cp:coreProperties>
</file>