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5"/>
  <workbookPr/>
  <mc:AlternateContent xmlns:mc="http://schemas.openxmlformats.org/markup-compatibility/2006">
    <mc:Choice Requires="x15">
      <x15ac:absPath xmlns:x15ac="http://schemas.microsoft.com/office/spreadsheetml/2010/11/ac" url="/Users/quiquemartirubio/Desktop/Comarcas DEFINITIVO/La Plana Alta/"/>
    </mc:Choice>
  </mc:AlternateContent>
  <xr:revisionPtr revIDLastSave="429" documentId="11_D1BAC4161967DC853D4E8C3C49F72F444A914A63" xr6:coauthVersionLast="47" xr6:coauthVersionMax="47" xr10:uidLastSave="{1FCC1344-4A29-4728-A8AF-E9D1F1B75220}"/>
  <bookViews>
    <workbookView xWindow="0" yWindow="460" windowWidth="28780" windowHeight="16640" tabRatio="750" firstSheet="11" activeTab="2" xr2:uid="{00000000-000D-0000-FFFF-FFFF00000000}"/>
  </bookViews>
  <sheets>
    <sheet name="PORTADA" sheetId="12" r:id="rId1"/>
    <sheet name="Índice" sheetId="11" r:id="rId2"/>
    <sheet name="Lugar nacimiento" sheetId="14" r:id="rId3"/>
    <sheet name="Nacimiento (Esp-ext)" sheetId="15" r:id="rId4"/>
    <sheet name="Nacionalidad (esp-extr)" sheetId="16" r:id="rId5"/>
    <sheet name="Variación interanual" sheetId="17" r:id="rId6"/>
    <sheet name="Grupos de edad" sheetId="18" r:id="rId7"/>
    <sheet name="Continente de nacimiento" sheetId="6" r:id="rId8"/>
    <sheet name="Continente de nacionalidad" sheetId="19" r:id="rId9"/>
    <sheet name="Principales países nacimiento" sheetId="20" r:id="rId10"/>
    <sheet name="Principales nacionalidades" sheetId="21" r:id="rId11"/>
    <sheet name="Nacimientos" sheetId="13" r:id="rId12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9" i="14" l="1"/>
  <c r="B51" i="14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B82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B77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B76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B71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B70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B69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B63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B55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B54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B53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B52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V7" i="13"/>
  <c r="U7" i="13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W8" i="17"/>
  <c r="W9" i="17"/>
  <c r="W10" i="17"/>
  <c r="W15" i="17"/>
  <c r="W16" i="17"/>
  <c r="W17" i="17"/>
  <c r="W22" i="17"/>
  <c r="W23" i="17"/>
  <c r="W24" i="17"/>
  <c r="W32" i="17"/>
  <c r="W33" i="17"/>
  <c r="W34" i="17"/>
  <c r="W39" i="17"/>
  <c r="W40" i="17"/>
  <c r="W41" i="17"/>
  <c r="W46" i="17"/>
  <c r="W47" i="17"/>
  <c r="W48" i="17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71" i="21"/>
  <c r="V70" i="21"/>
  <c r="V47" i="21"/>
  <c r="V46" i="21"/>
  <c r="V23" i="21"/>
  <c r="V22" i="21"/>
  <c r="V71" i="20"/>
  <c r="V70" i="20"/>
  <c r="V47" i="20"/>
  <c r="V46" i="20"/>
  <c r="V23" i="20"/>
  <c r="V22" i="20"/>
  <c r="V90" i="19"/>
  <c r="U90" i="19"/>
  <c r="T90" i="19"/>
  <c r="S90" i="19"/>
  <c r="R90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V89" i="19"/>
  <c r="U89" i="19"/>
  <c r="T89" i="19"/>
  <c r="S89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V88" i="19"/>
  <c r="U88" i="19"/>
  <c r="T88" i="19"/>
  <c r="S88" i="19"/>
  <c r="R88" i="19"/>
  <c r="Q88" i="19"/>
  <c r="P88" i="19"/>
  <c r="O88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V84" i="6"/>
  <c r="V83" i="6"/>
  <c r="V82" i="6"/>
  <c r="V81" i="6"/>
  <c r="V80" i="6"/>
  <c r="V79" i="6"/>
  <c r="V78" i="6"/>
  <c r="V77" i="6"/>
  <c r="V76" i="6"/>
  <c r="V71" i="6"/>
  <c r="V70" i="6"/>
  <c r="V69" i="6"/>
  <c r="V68" i="6"/>
  <c r="V67" i="6"/>
  <c r="V66" i="6"/>
  <c r="V65" i="6"/>
  <c r="V64" i="6"/>
  <c r="V63" i="6"/>
  <c r="V58" i="6"/>
  <c r="V57" i="6"/>
  <c r="V56" i="6"/>
  <c r="V55" i="6"/>
  <c r="V54" i="6"/>
  <c r="V53" i="6"/>
  <c r="V52" i="6"/>
  <c r="V51" i="6"/>
  <c r="V50" i="6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V43" i="18"/>
  <c r="U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B57" i="16"/>
  <c r="B63" i="16" s="1"/>
  <c r="C57" i="16"/>
  <c r="C63" i="16" s="1"/>
  <c r="D57" i="16"/>
  <c r="D63" i="16" s="1"/>
  <c r="E57" i="16"/>
  <c r="E63" i="16" s="1"/>
  <c r="F57" i="16"/>
  <c r="F63" i="16" s="1"/>
  <c r="G57" i="16"/>
  <c r="G63" i="16" s="1"/>
  <c r="H57" i="16"/>
  <c r="H63" i="16" s="1"/>
  <c r="I57" i="16"/>
  <c r="I63" i="16" s="1"/>
  <c r="J57" i="16"/>
  <c r="J63" i="16" s="1"/>
  <c r="K57" i="16"/>
  <c r="K63" i="16" s="1"/>
  <c r="L57" i="16"/>
  <c r="L63" i="16" s="1"/>
  <c r="M57" i="16"/>
  <c r="M63" i="16" s="1"/>
  <c r="N57" i="16"/>
  <c r="N63" i="16" s="1"/>
  <c r="O57" i="16"/>
  <c r="O63" i="16" s="1"/>
  <c r="P57" i="16"/>
  <c r="P63" i="16" s="1"/>
  <c r="Q57" i="16"/>
  <c r="Q63" i="16" s="1"/>
  <c r="R57" i="16"/>
  <c r="R63" i="16" s="1"/>
  <c r="S57" i="16"/>
  <c r="S63" i="16" s="1"/>
  <c r="T57" i="16"/>
  <c r="T63" i="16" s="1"/>
  <c r="U57" i="16"/>
  <c r="U63" i="16" s="1"/>
  <c r="V57" i="16"/>
  <c r="V63" i="16" s="1"/>
  <c r="W57" i="16"/>
  <c r="X57" i="16"/>
  <c r="X63" i="16" s="1"/>
  <c r="B58" i="16"/>
  <c r="B64" i="16" s="1"/>
  <c r="C58" i="16"/>
  <c r="C64" i="16" s="1"/>
  <c r="D58" i="16"/>
  <c r="D64" i="16" s="1"/>
  <c r="E58" i="16"/>
  <c r="E64" i="16" s="1"/>
  <c r="F58" i="16"/>
  <c r="F64" i="16" s="1"/>
  <c r="G58" i="16"/>
  <c r="G64" i="16" s="1"/>
  <c r="H58" i="16"/>
  <c r="H64" i="16" s="1"/>
  <c r="I58" i="16"/>
  <c r="I64" i="16" s="1"/>
  <c r="J58" i="16"/>
  <c r="J64" i="16" s="1"/>
  <c r="K58" i="16"/>
  <c r="K64" i="16" s="1"/>
  <c r="L58" i="16"/>
  <c r="L64" i="16" s="1"/>
  <c r="M58" i="16"/>
  <c r="M64" i="16" s="1"/>
  <c r="N58" i="16"/>
  <c r="N64" i="16" s="1"/>
  <c r="O58" i="16"/>
  <c r="O64" i="16" s="1"/>
  <c r="P58" i="16"/>
  <c r="P64" i="16" s="1"/>
  <c r="Q58" i="16"/>
  <c r="Q64" i="16" s="1"/>
  <c r="R58" i="16"/>
  <c r="R64" i="16" s="1"/>
  <c r="S58" i="16"/>
  <c r="S64" i="16" s="1"/>
  <c r="T58" i="16"/>
  <c r="T64" i="16" s="1"/>
  <c r="U58" i="16"/>
  <c r="U64" i="16" s="1"/>
  <c r="V58" i="16"/>
  <c r="V64" i="16" s="1"/>
  <c r="W58" i="16"/>
  <c r="X58" i="16"/>
  <c r="X64" i="16" s="1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X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X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X6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X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X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X57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X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X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X4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X4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Y62" i="15"/>
  <c r="Y63" i="15"/>
  <c r="Y64" i="15"/>
  <c r="Y55" i="15"/>
  <c r="Y56" i="15"/>
  <c r="Y57" i="15"/>
  <c r="Y45" i="15"/>
  <c r="Y46" i="15"/>
  <c r="Y47" i="15"/>
  <c r="Y38" i="15"/>
  <c r="Y39" i="15"/>
  <c r="Y40" i="15"/>
  <c r="Y31" i="15"/>
  <c r="Y32" i="15"/>
  <c r="Y33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B22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B15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B10" i="15"/>
  <c r="B9" i="15"/>
  <c r="B8" i="15"/>
  <c r="U70" i="21"/>
  <c r="U71" i="21" s="1"/>
  <c r="T70" i="21"/>
  <c r="T71" i="21" s="1"/>
  <c r="S70" i="21"/>
  <c r="S71" i="21" s="1"/>
  <c r="R70" i="21"/>
  <c r="R71" i="21" s="1"/>
  <c r="Q70" i="21"/>
  <c r="Q71" i="21" s="1"/>
  <c r="P70" i="21"/>
  <c r="P71" i="21" s="1"/>
  <c r="O70" i="21"/>
  <c r="O71" i="21" s="1"/>
  <c r="N70" i="21"/>
  <c r="N71" i="21" s="1"/>
  <c r="M70" i="21"/>
  <c r="M71" i="21" s="1"/>
  <c r="L70" i="21"/>
  <c r="L71" i="21" s="1"/>
  <c r="K70" i="21"/>
  <c r="K71" i="21" s="1"/>
  <c r="J70" i="21"/>
  <c r="J71" i="21" s="1"/>
  <c r="I70" i="21"/>
  <c r="I71" i="21" s="1"/>
  <c r="H70" i="21"/>
  <c r="H71" i="21" s="1"/>
  <c r="G70" i="21"/>
  <c r="G71" i="21" s="1"/>
  <c r="F70" i="21"/>
  <c r="F71" i="21" s="1"/>
  <c r="E70" i="21"/>
  <c r="E71" i="21" s="1"/>
  <c r="D70" i="21"/>
  <c r="D71" i="21" s="1"/>
  <c r="C70" i="21"/>
  <c r="C71" i="21" s="1"/>
  <c r="B70" i="21"/>
  <c r="B71" i="21" s="1"/>
  <c r="U46" i="21"/>
  <c r="U47" i="21" s="1"/>
  <c r="T46" i="21"/>
  <c r="T47" i="21" s="1"/>
  <c r="S46" i="21"/>
  <c r="S47" i="21" s="1"/>
  <c r="R46" i="21"/>
  <c r="R47" i="21" s="1"/>
  <c r="Q46" i="21"/>
  <c r="Q47" i="21" s="1"/>
  <c r="P46" i="21"/>
  <c r="P47" i="21" s="1"/>
  <c r="O46" i="21"/>
  <c r="O47" i="21" s="1"/>
  <c r="N46" i="21"/>
  <c r="N47" i="21" s="1"/>
  <c r="M46" i="21"/>
  <c r="M47" i="21" s="1"/>
  <c r="L46" i="21"/>
  <c r="L47" i="21" s="1"/>
  <c r="K46" i="21"/>
  <c r="K47" i="21" s="1"/>
  <c r="J46" i="21"/>
  <c r="J47" i="21" s="1"/>
  <c r="I46" i="21"/>
  <c r="I47" i="21" s="1"/>
  <c r="H46" i="21"/>
  <c r="H47" i="21" s="1"/>
  <c r="G46" i="21"/>
  <c r="G47" i="21" s="1"/>
  <c r="F46" i="21"/>
  <c r="F47" i="21" s="1"/>
  <c r="E46" i="21"/>
  <c r="E47" i="21" s="1"/>
  <c r="D46" i="21"/>
  <c r="D47" i="21" s="1"/>
  <c r="C46" i="21"/>
  <c r="C47" i="21" s="1"/>
  <c r="B46" i="21"/>
  <c r="B47" i="21" s="1"/>
  <c r="U22" i="21"/>
  <c r="U23" i="21" s="1"/>
  <c r="T22" i="21"/>
  <c r="T23" i="21" s="1"/>
  <c r="S22" i="21"/>
  <c r="S23" i="21" s="1"/>
  <c r="R22" i="21"/>
  <c r="R23" i="21" s="1"/>
  <c r="Q22" i="21"/>
  <c r="Q23" i="21" s="1"/>
  <c r="P22" i="21"/>
  <c r="P23" i="21" s="1"/>
  <c r="O22" i="21"/>
  <c r="O23" i="21" s="1"/>
  <c r="N22" i="21"/>
  <c r="N23" i="21" s="1"/>
  <c r="M22" i="21"/>
  <c r="M23" i="21" s="1"/>
  <c r="L22" i="21"/>
  <c r="L23" i="21" s="1"/>
  <c r="K22" i="21"/>
  <c r="K23" i="21" s="1"/>
  <c r="J22" i="21"/>
  <c r="J23" i="21" s="1"/>
  <c r="I22" i="21"/>
  <c r="I23" i="21" s="1"/>
  <c r="H22" i="21"/>
  <c r="H23" i="21" s="1"/>
  <c r="G22" i="21"/>
  <c r="G23" i="21" s="1"/>
  <c r="F22" i="21"/>
  <c r="F23" i="21" s="1"/>
  <c r="E22" i="21"/>
  <c r="E23" i="21" s="1"/>
  <c r="D22" i="21"/>
  <c r="D23" i="21" s="1"/>
  <c r="C22" i="21"/>
  <c r="C23" i="21" s="1"/>
  <c r="B22" i="21"/>
  <c r="B23" i="21" s="1"/>
  <c r="U70" i="20"/>
  <c r="U71" i="20" s="1"/>
  <c r="T70" i="20"/>
  <c r="T71" i="20" s="1"/>
  <c r="S70" i="20"/>
  <c r="S71" i="20" s="1"/>
  <c r="R70" i="20"/>
  <c r="R71" i="20" s="1"/>
  <c r="Q70" i="20"/>
  <c r="Q71" i="20" s="1"/>
  <c r="P70" i="20"/>
  <c r="P71" i="20" s="1"/>
  <c r="O70" i="20"/>
  <c r="O71" i="20" s="1"/>
  <c r="N70" i="20"/>
  <c r="N71" i="20" s="1"/>
  <c r="M70" i="20"/>
  <c r="M71" i="20" s="1"/>
  <c r="L70" i="20"/>
  <c r="L71" i="20" s="1"/>
  <c r="K70" i="20"/>
  <c r="K71" i="20" s="1"/>
  <c r="J70" i="20"/>
  <c r="J71" i="20" s="1"/>
  <c r="I70" i="20"/>
  <c r="I71" i="20" s="1"/>
  <c r="H70" i="20"/>
  <c r="H71" i="20" s="1"/>
  <c r="G70" i="20"/>
  <c r="G71" i="20" s="1"/>
  <c r="F70" i="20"/>
  <c r="F71" i="20" s="1"/>
  <c r="E70" i="20"/>
  <c r="E71" i="20" s="1"/>
  <c r="D70" i="20"/>
  <c r="D71" i="20" s="1"/>
  <c r="C70" i="20"/>
  <c r="C71" i="20" s="1"/>
  <c r="B70" i="20"/>
  <c r="B71" i="20" s="1"/>
  <c r="U46" i="20"/>
  <c r="U47" i="20" s="1"/>
  <c r="T46" i="20"/>
  <c r="T47" i="20" s="1"/>
  <c r="S46" i="20"/>
  <c r="S47" i="20" s="1"/>
  <c r="R46" i="20"/>
  <c r="R47" i="20" s="1"/>
  <c r="Q46" i="20"/>
  <c r="Q47" i="20" s="1"/>
  <c r="P46" i="20"/>
  <c r="P47" i="20" s="1"/>
  <c r="O46" i="20"/>
  <c r="O47" i="20" s="1"/>
  <c r="N46" i="20"/>
  <c r="N47" i="20" s="1"/>
  <c r="M46" i="20"/>
  <c r="M47" i="20" s="1"/>
  <c r="L46" i="20"/>
  <c r="L47" i="20" s="1"/>
  <c r="K46" i="20"/>
  <c r="K47" i="20" s="1"/>
  <c r="J46" i="20"/>
  <c r="J47" i="20" s="1"/>
  <c r="I46" i="20"/>
  <c r="I47" i="20" s="1"/>
  <c r="H46" i="20"/>
  <c r="H47" i="20" s="1"/>
  <c r="G46" i="20"/>
  <c r="G47" i="20" s="1"/>
  <c r="F46" i="20"/>
  <c r="F47" i="20" s="1"/>
  <c r="E46" i="20"/>
  <c r="E47" i="20" s="1"/>
  <c r="D46" i="20"/>
  <c r="D47" i="20" s="1"/>
  <c r="C46" i="20"/>
  <c r="C47" i="20" s="1"/>
  <c r="B46" i="20"/>
  <c r="B47" i="20" s="1"/>
  <c r="U22" i="20"/>
  <c r="U23" i="20" s="1"/>
  <c r="T22" i="20"/>
  <c r="T23" i="20" s="1"/>
  <c r="S22" i="20"/>
  <c r="S23" i="20" s="1"/>
  <c r="R22" i="20"/>
  <c r="R23" i="20" s="1"/>
  <c r="Q22" i="20"/>
  <c r="Q23" i="20" s="1"/>
  <c r="P22" i="20"/>
  <c r="P23" i="20" s="1"/>
  <c r="O22" i="20"/>
  <c r="O23" i="20" s="1"/>
  <c r="N22" i="20"/>
  <c r="N23" i="20" s="1"/>
  <c r="M22" i="20"/>
  <c r="M23" i="20" s="1"/>
  <c r="L22" i="20"/>
  <c r="L23" i="20" s="1"/>
  <c r="K22" i="20"/>
  <c r="K23" i="20" s="1"/>
  <c r="J22" i="20"/>
  <c r="J23" i="20" s="1"/>
  <c r="I22" i="20"/>
  <c r="I23" i="20" s="1"/>
  <c r="H22" i="20"/>
  <c r="H23" i="20" s="1"/>
  <c r="G22" i="20"/>
  <c r="G23" i="20" s="1"/>
  <c r="F22" i="20"/>
  <c r="F23" i="20" s="1"/>
  <c r="E22" i="20"/>
  <c r="E23" i="20" s="1"/>
  <c r="D22" i="20"/>
  <c r="D23" i="20" s="1"/>
  <c r="C22" i="20"/>
  <c r="C23" i="20" s="1"/>
  <c r="B22" i="20"/>
  <c r="B23" i="20" s="1"/>
  <c r="T17" i="13"/>
  <c r="T16" i="13"/>
  <c r="V48" i="17"/>
  <c r="V47" i="17"/>
  <c r="V41" i="17"/>
  <c r="V40" i="17"/>
  <c r="V33" i="17"/>
  <c r="V34" i="17"/>
  <c r="V24" i="17"/>
  <c r="V23" i="17"/>
  <c r="V17" i="17"/>
  <c r="V16" i="17"/>
  <c r="V9" i="17"/>
  <c r="V10" i="17"/>
  <c r="U17" i="13" l="1"/>
  <c r="U16" i="13"/>
  <c r="U15" i="13" s="1"/>
  <c r="V17" i="13"/>
  <c r="V16" i="13"/>
  <c r="V15" i="13" s="1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X32" i="16"/>
  <c r="X33" i="16"/>
  <c r="V32" i="16"/>
  <c r="V33" i="16"/>
  <c r="U32" i="16"/>
  <c r="U33" i="16"/>
  <c r="T32" i="16"/>
  <c r="T33" i="16"/>
  <c r="S32" i="16"/>
  <c r="S33" i="16"/>
  <c r="R32" i="16"/>
  <c r="R33" i="16"/>
  <c r="Q32" i="16"/>
  <c r="Q33" i="16"/>
  <c r="P32" i="16"/>
  <c r="P33" i="16"/>
  <c r="O32" i="16"/>
  <c r="O33" i="16"/>
  <c r="N32" i="16"/>
  <c r="N33" i="16"/>
  <c r="M32" i="16"/>
  <c r="M33" i="16"/>
  <c r="L32" i="16"/>
  <c r="L33" i="16"/>
  <c r="K32" i="16"/>
  <c r="K33" i="16"/>
  <c r="J32" i="16"/>
  <c r="J33" i="16"/>
  <c r="I32" i="16"/>
  <c r="I33" i="16"/>
  <c r="H32" i="16"/>
  <c r="H33" i="16"/>
  <c r="G32" i="16"/>
  <c r="G33" i="16"/>
  <c r="F32" i="16"/>
  <c r="F33" i="16"/>
  <c r="E32" i="16"/>
  <c r="E33" i="16"/>
  <c r="D32" i="16"/>
  <c r="D33" i="16"/>
  <c r="C32" i="16"/>
  <c r="C33" i="16"/>
  <c r="B32" i="16"/>
  <c r="B33" i="16"/>
  <c r="X39" i="16"/>
  <c r="X40" i="16"/>
  <c r="V39" i="16"/>
  <c r="V40" i="16"/>
  <c r="U39" i="16"/>
  <c r="U40" i="16"/>
  <c r="T39" i="16"/>
  <c r="T40" i="16"/>
  <c r="S39" i="16"/>
  <c r="S40" i="16"/>
  <c r="R39" i="16"/>
  <c r="R40" i="16"/>
  <c r="Q39" i="16"/>
  <c r="Q40" i="16"/>
  <c r="P39" i="16"/>
  <c r="P40" i="16"/>
  <c r="O39" i="16"/>
  <c r="O40" i="16"/>
  <c r="N39" i="16"/>
  <c r="N40" i="16"/>
  <c r="M39" i="16"/>
  <c r="M40" i="16"/>
  <c r="L39" i="16"/>
  <c r="L40" i="16"/>
  <c r="K39" i="16"/>
  <c r="K40" i="16"/>
  <c r="J39" i="16"/>
  <c r="J40" i="16"/>
  <c r="I39" i="16"/>
  <c r="I40" i="16"/>
  <c r="H39" i="16"/>
  <c r="H40" i="16"/>
  <c r="G39" i="16"/>
  <c r="G40" i="16"/>
  <c r="F39" i="16"/>
  <c r="F40" i="16"/>
  <c r="E39" i="16"/>
  <c r="E40" i="16"/>
  <c r="D39" i="16"/>
  <c r="D40" i="16"/>
  <c r="C39" i="16"/>
  <c r="C40" i="16"/>
  <c r="B39" i="16"/>
  <c r="B40" i="16"/>
  <c r="X46" i="16"/>
  <c r="X47" i="16"/>
  <c r="V46" i="16"/>
  <c r="V47" i="16"/>
  <c r="U46" i="16"/>
  <c r="U47" i="16"/>
  <c r="T46" i="16"/>
  <c r="T47" i="16"/>
  <c r="S46" i="16"/>
  <c r="S47" i="16"/>
  <c r="R46" i="16"/>
  <c r="R47" i="16"/>
  <c r="Q46" i="16"/>
  <c r="Q47" i="16"/>
  <c r="P46" i="16"/>
  <c r="P47" i="16"/>
  <c r="O46" i="16"/>
  <c r="O47" i="16"/>
  <c r="N46" i="16"/>
  <c r="N47" i="16"/>
  <c r="M46" i="16"/>
  <c r="M47" i="16"/>
  <c r="L46" i="16"/>
  <c r="L47" i="16"/>
  <c r="K46" i="16"/>
  <c r="K47" i="16"/>
  <c r="J46" i="16"/>
  <c r="J47" i="16"/>
  <c r="I46" i="16"/>
  <c r="I47" i="16"/>
  <c r="H46" i="16"/>
  <c r="H47" i="16"/>
  <c r="G46" i="16"/>
  <c r="G47" i="16"/>
  <c r="F46" i="16"/>
  <c r="F47" i="16"/>
  <c r="E46" i="16"/>
  <c r="E47" i="16"/>
  <c r="D46" i="16"/>
  <c r="D47" i="16"/>
  <c r="C46" i="16"/>
  <c r="C47" i="16"/>
  <c r="B46" i="16"/>
  <c r="B47" i="16"/>
  <c r="X65" i="16"/>
  <c r="V65" i="16"/>
  <c r="U65" i="16"/>
  <c r="T65" i="16"/>
  <c r="S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B65" i="16"/>
  <c r="W64" i="16"/>
  <c r="W63" i="16"/>
  <c r="W65" i="16" s="1"/>
  <c r="V46" i="17"/>
  <c r="V22" i="17"/>
  <c r="W47" i="16"/>
  <c r="W46" i="16"/>
  <c r="W48" i="16" s="1"/>
  <c r="V32" i="17"/>
  <c r="V8" i="17"/>
  <c r="W33" i="16"/>
  <c r="W32" i="16"/>
  <c r="W34" i="16" s="1"/>
  <c r="V39" i="17"/>
  <c r="V15" i="17"/>
  <c r="W40" i="16"/>
  <c r="W39" i="16"/>
  <c r="W41" i="16" s="1"/>
  <c r="B48" i="16" l="1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X48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X4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X34" i="16"/>
</calcChain>
</file>

<file path=xl/sharedStrings.xml><?xml version="1.0" encoding="utf-8"?>
<sst xmlns="http://schemas.openxmlformats.org/spreadsheetml/2006/main" count="662" uniqueCount="123">
  <si>
    <t>La Plana Alta</t>
  </si>
  <si>
    <t>ÍNDICE</t>
  </si>
  <si>
    <t>1. Lugar de nacimiento del total de población. Evolución 1999-2022</t>
  </si>
  <si>
    <t>2. Nacidos en España o en el extranjero. Evolución 1999-2022</t>
  </si>
  <si>
    <t>3. Nacionalidad española o extranjera. Evolución 1999-2022</t>
  </si>
  <si>
    <t>4. Variación interanual de los españoles y extranjeros. Evolución 2001-2022</t>
  </si>
  <si>
    <t>5. Grandes grupos de edad de los residentes con nacionalidad extranjera. Evolución 2002-2022</t>
  </si>
  <si>
    <t>6. Residentes nacidos en el extranjero según continentes. Evolución 2002-2022</t>
  </si>
  <si>
    <t>7. Residentes con nacionalidad extranjera según continentes. Evolución 2002-2022</t>
  </si>
  <si>
    <t>8. Residentes nacidos en el extranjero, según los 16 principales países de nacimiento. Evolución 2002-2022</t>
  </si>
  <si>
    <t>9. Residentes con nacionalidad extranjera, según las 16 principales nacionalidades. Evolución 2002-2022</t>
  </si>
  <si>
    <t>10. Total de nacimientos según la nacionalidad de la madre. Evolución 2002-2022</t>
  </si>
  <si>
    <t>1. Lugar de nacimiento del total de población. Evolución 1999-2022 (datos absolutos)</t>
  </si>
  <si>
    <t>1.1. Lugar de nacimiento del total de población (datos absolutos)</t>
  </si>
  <si>
    <t>Ambos sexos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</si>
  <si>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</si>
  <si>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</si>
  <si>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</si>
  <si>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</si>
  <si>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</si>
  <si>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</si>
  <si>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</si>
  <si>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</si>
  <si>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</si>
  <si>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</si>
  <si>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</si>
  <si>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</si>
  <si>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</si>
  <si>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</si>
  <si>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</si>
  <si>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</si>
  <si>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</si>
  <si>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</si>
  <si>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</si>
  <si>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</si>
  <si>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</si>
  <si>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</si>
  <si>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</si>
  <si>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Total</t>
  </si>
  <si>
    <t>Nacidos en la C. Valenciana</t>
  </si>
  <si>
    <t>En el mismo municipio</t>
  </si>
  <si>
    <t>Diferente municipio, misma comarca</t>
  </si>
  <si>
    <t>Diferente comarca, misma provincia</t>
  </si>
  <si>
    <t>Diferente provincia de la C. Valenciana</t>
  </si>
  <si>
    <t>Fuera de la C. Valenciana</t>
  </si>
  <si>
    <t>Resto de España</t>
  </si>
  <si>
    <t>Extranjero</t>
  </si>
  <si>
    <t>Fuente: Portal Estadístic de la Generalitat Valenciana (PEGV)</t>
  </si>
  <si>
    <t>Hombres</t>
  </si>
  <si>
    <t>Mujeres</t>
  </si>
  <si>
    <t>1.2. Proporción de lugar de nacimiento del total de población</t>
  </si>
  <si>
    <t>2022</t>
  </si>
  <si>
    <t>Fuente: Elaboración Social·Lab a partir de los datos del Portal Estadístic de la Generalitat Valenciana (PEGV)</t>
  </si>
  <si>
    <t>2.1. Nacidos en España o en el extranjero (datos absolutos)</t>
  </si>
  <si>
    <t>Nacidos en España</t>
  </si>
  <si>
    <t>Nacidos en el extranjero</t>
  </si>
  <si>
    <t>2.2. Proporción de nacidos en España o en el extranjero</t>
  </si>
  <si>
    <t>2.3. Comparación hombres y mujeres nacidos en España o en el extranjero (porcentaje)</t>
  </si>
  <si>
    <t>Hombres nacidos en el extranjero</t>
  </si>
  <si>
    <t>Mujeres nacidas en el extranjero</t>
  </si>
  <si>
    <t>3. Nacionalidad española o extranjera. Evolución 2000-2022</t>
  </si>
  <si>
    <t>3.1. Nacionalidad española o extranjera (datos absolutos)</t>
  </si>
  <si>
    <t>Nacionalidad española</t>
  </si>
  <si>
    <t>Nacionalidad extranjera</t>
  </si>
  <si>
    <t xml:space="preserve">3.2. Proporción de nacionalidad española o extranjera </t>
  </si>
  <si>
    <t xml:space="preserve">3.3. Comparación hombres y mujeres según nacionalidad española o extranjera </t>
  </si>
  <si>
    <t>Hombres nacionalidad extranjera</t>
  </si>
  <si>
    <t>Mujeres nacionalidad extranjera</t>
  </si>
  <si>
    <t>4.1.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</si>
  <si>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</si>
  <si>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</si>
  <si>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</si>
  <si>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4.2. Proporción de variación interanual de los españoles y extranjeros 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</si>
  <si>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</si>
  <si>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</si>
  <si>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</si>
  <si>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</si>
  <si>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</si>
  <si>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</si>
  <si>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</si>
  <si>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</si>
  <si>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</si>
  <si>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 xml:space="preserve">Total 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</si>
  <si>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</si>
  <si>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</si>
  <si>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</si>
  <si>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</si>
  <si>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</si>
  <si>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</si>
  <si>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</si>
  <si>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</si>
  <si>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6.2. Proporción de residentes nacidos en el extranjero según continentes</t>
  </si>
  <si>
    <t>7.1. Residentes con nacionalidad extranjera según continentes (datos absolutos)</t>
  </si>
  <si>
    <t>Apátridas</t>
  </si>
  <si>
    <t>7.2. Proporción de residentes con nacionalidad extranjera según continentes</t>
  </si>
  <si>
    <t>8. Residentes nacidos en el extranjero, según los 16 principales países de nacimiento. Evolución 2002-2022 (datos absolutos)</t>
  </si>
  <si>
    <t>Alemania</t>
  </si>
  <si>
    <t>Francia</t>
  </si>
  <si>
    <t>Italia</t>
  </si>
  <si>
    <t>Rumanía</t>
  </si>
  <si>
    <t>Ucrania</t>
  </si>
  <si>
    <t>Argelia</t>
  </si>
  <si>
    <t>Marruecos</t>
  </si>
  <si>
    <t>Nigeria</t>
  </si>
  <si>
    <t>Cuba</t>
  </si>
  <si>
    <t>Argentina</t>
  </si>
  <si>
    <t>Brasil</t>
  </si>
  <si>
    <t>Colombia</t>
  </si>
  <si>
    <t>Ecuador</t>
  </si>
  <si>
    <t>Perú</t>
  </si>
  <si>
    <t>Venezuela</t>
  </si>
  <si>
    <t>China</t>
  </si>
  <si>
    <t>Total 16 países</t>
  </si>
  <si>
    <t>Resto de países</t>
  </si>
  <si>
    <t>Nota: Esta tabla ha sido diseñada en base a los 13 principales países de nacimiento (con base 2008) + Italia, Ucrania y Cuba (en lugar de Bulgaria, Polonia y Moldavia)</t>
  </si>
  <si>
    <t>9. Residentes con nacionalidad extranjera, según las 16 principales nacionalidades. Evolución 2002-2022 (datos absolutos)</t>
  </si>
  <si>
    <t>Bulgaria</t>
  </si>
  <si>
    <t>Polonia</t>
  </si>
  <si>
    <t>Moldavia</t>
  </si>
  <si>
    <t>-</t>
  </si>
  <si>
    <t>Nota: Esta tabla ha sido diseñada en base a las 14 principales nacionalidades (con base 2008) + Perú y Venezuela (en lugar de Portugal y Ecuador)</t>
  </si>
  <si>
    <t>10.1. Total de nacimientos según la nacionalidad de la madre (datos absolutos)</t>
  </si>
  <si>
    <t>10.2. Proporción de nacimientos según la nacionalidad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</si>
</sst>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sz val="11"/>
      <color rgb="FF000000"/>
      <name val="Calibri"/>
    </font>
    <font>
      <b/>
      <sz val="12"/>
      <color indexed="8"/>
      <name val="Calibri"/>
    </font>
    <font>
      <sz val="11"/>
      <color indexed="8"/>
      <name val="Calibri"/>
    </font>
    <font>
      <sz val="11"/>
      <color theme="1"/>
      <name val="Calibri"/>
    </font>
    <font>
      <b/>
      <sz val="11"/>
      <color indexed="8"/>
      <name val="Calibri"/>
    </font>
    <font>
      <sz val="11"/>
      <color rgb="FF000000"/>
      <name val="Calibri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3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3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3" fontId="9" fillId="0" borderId="0" xfId="0" applyNumberFormat="1" applyFont="1"/>
    <xf numFmtId="10" fontId="9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3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16" fillId="0" borderId="0" xfId="0" applyFont="1"/>
    <xf numFmtId="0" fontId="7" fillId="3" borderId="8" xfId="2" applyFont="1" applyFill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10" xfId="2" applyFont="1" applyFill="1" applyBorder="1" applyAlignment="1">
      <alignment horizontal="left" wrapText="1"/>
    </xf>
    <xf numFmtId="3" fontId="9" fillId="0" borderId="11" xfId="0" applyNumberFormat="1" applyFont="1" applyBorder="1" applyAlignment="1">
      <alignment wrapText="1"/>
    </xf>
    <xf numFmtId="0" fontId="16" fillId="0" borderId="6" xfId="0" applyFont="1" applyBorder="1"/>
    <xf numFmtId="0" fontId="17" fillId="0" borderId="0" xfId="0" applyFont="1"/>
    <xf numFmtId="0" fontId="18" fillId="4" borderId="0" xfId="2" applyFont="1" applyFill="1" applyAlignment="1">
      <alignment wrapText="1"/>
    </xf>
    <xf numFmtId="0" fontId="18" fillId="4" borderId="5" xfId="2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3" fontId="9" fillId="3" borderId="9" xfId="0" applyNumberFormat="1" applyFont="1" applyFill="1" applyBorder="1" applyAlignment="1">
      <alignment wrapText="1"/>
    </xf>
    <xf numFmtId="10" fontId="9" fillId="0" borderId="0" xfId="1" applyNumberFormat="1" applyFont="1" applyBorder="1"/>
    <xf numFmtId="0" fontId="9" fillId="0" borderId="0" xfId="0" applyFont="1" applyAlignment="1">
      <alignment vertical="center"/>
    </xf>
    <xf numFmtId="0" fontId="7" fillId="3" borderId="12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7" fillId="3" borderId="13" xfId="2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10" fontId="9" fillId="0" borderId="0" xfId="1" applyNumberFormat="1" applyFont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  <xf numFmtId="10" fontId="9" fillId="3" borderId="11" xfId="1" applyNumberFormat="1" applyFont="1" applyFill="1" applyBorder="1" applyAlignment="1">
      <alignment vertical="center" wrapText="1"/>
    </xf>
    <xf numFmtId="3" fontId="9" fillId="3" borderId="9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10" fontId="9" fillId="0" borderId="9" xfId="1" applyNumberFormat="1" applyFont="1" applyBorder="1"/>
    <xf numFmtId="10" fontId="9" fillId="0" borderId="11" xfId="1" applyNumberFormat="1" applyFont="1" applyBorder="1"/>
    <xf numFmtId="10" fontId="9" fillId="3" borderId="9" xfId="1" applyNumberFormat="1" applyFont="1" applyFill="1" applyBorder="1"/>
    <xf numFmtId="10" fontId="9" fillId="3" borderId="9" xfId="1" applyNumberFormat="1" applyFont="1" applyFill="1" applyBorder="1" applyAlignment="1">
      <alignment vertical="center" wrapText="1"/>
    </xf>
    <xf numFmtId="3" fontId="9" fillId="3" borderId="9" xfId="0" applyNumberFormat="1" applyFont="1" applyFill="1" applyBorder="1"/>
    <xf numFmtId="3" fontId="9" fillId="0" borderId="11" xfId="0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/>
    </xf>
    <xf numFmtId="0" fontId="7" fillId="3" borderId="12" xfId="2" applyFont="1" applyFill="1" applyBorder="1" applyAlignment="1">
      <alignment horizontal="left" vertical="center" wrapText="1"/>
    </xf>
    <xf numFmtId="0" fontId="16" fillId="0" borderId="16" xfId="0" applyFont="1" applyBorder="1" applyAlignment="1">
      <alignment vertical="center"/>
    </xf>
    <xf numFmtId="0" fontId="18" fillId="4" borderId="14" xfId="2" applyFont="1" applyFill="1" applyBorder="1" applyAlignment="1">
      <alignment wrapText="1"/>
    </xf>
    <xf numFmtId="0" fontId="18" fillId="4" borderId="23" xfId="2" applyFont="1" applyFill="1" applyBorder="1" applyAlignment="1">
      <alignment wrapText="1"/>
    </xf>
    <xf numFmtId="0" fontId="15" fillId="0" borderId="0" xfId="0" applyFont="1"/>
    <xf numFmtId="3" fontId="9" fillId="3" borderId="11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4" borderId="20" xfId="2" applyFont="1" applyFill="1" applyBorder="1" applyAlignment="1">
      <alignment wrapText="1"/>
    </xf>
    <xf numFmtId="0" fontId="7" fillId="3" borderId="12" xfId="2" applyFont="1" applyFill="1" applyBorder="1" applyAlignment="1">
      <alignment horizontal="left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0" fontId="9" fillId="3" borderId="9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10" fontId="9" fillId="0" borderId="11" xfId="1" applyNumberFormat="1" applyFont="1" applyBorder="1" applyAlignment="1">
      <alignment wrapText="1"/>
    </xf>
    <xf numFmtId="0" fontId="9" fillId="0" borderId="16" xfId="0" applyFont="1" applyBorder="1"/>
    <xf numFmtId="0" fontId="7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3" borderId="13" xfId="2" applyFont="1" applyFill="1" applyBorder="1" applyAlignment="1">
      <alignment horizontal="left" wrapText="1"/>
    </xf>
    <xf numFmtId="0" fontId="7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13" xfId="2" applyFont="1" applyFill="1" applyBorder="1" applyAlignment="1">
      <alignment horizontal="left"/>
    </xf>
    <xf numFmtId="0" fontId="7" fillId="4" borderId="14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15" xfId="2" applyFont="1" applyFill="1" applyBorder="1" applyAlignment="1">
      <alignment horizontal="left"/>
    </xf>
    <xf numFmtId="0" fontId="7" fillId="3" borderId="9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7" fillId="4" borderId="22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left" wrapText="1"/>
    </xf>
    <xf numFmtId="0" fontId="8" fillId="3" borderId="17" xfId="2" applyFont="1" applyFill="1" applyBorder="1" applyAlignment="1">
      <alignment horizontal="left" wrapText="1"/>
    </xf>
    <xf numFmtId="0" fontId="7" fillId="3" borderId="10" xfId="2" applyFont="1" applyFill="1" applyBorder="1" applyAlignment="1">
      <alignment horizontal="left" wrapText="1"/>
    </xf>
    <xf numFmtId="0" fontId="7" fillId="3" borderId="18" xfId="2" applyFont="1" applyFill="1" applyBorder="1" applyAlignment="1">
      <alignment horizontal="left" wrapText="1"/>
    </xf>
    <xf numFmtId="0" fontId="7" fillId="4" borderId="21" xfId="2" applyFont="1" applyFill="1" applyBorder="1" applyAlignment="1">
      <alignment horizontal="center" vertical="center" wrapText="1"/>
    </xf>
    <xf numFmtId="10" fontId="9" fillId="0" borderId="24" xfId="1" applyNumberFormat="1" applyFont="1" applyBorder="1"/>
    <xf numFmtId="3" fontId="19" fillId="0" borderId="0" xfId="0" applyNumberFormat="1" applyFont="1" applyAlignment="1">
      <alignment wrapText="1"/>
    </xf>
    <xf numFmtId="0" fontId="20" fillId="4" borderId="25" xfId="2" applyFont="1" applyFill="1" applyBorder="1" applyAlignment="1">
      <alignment horizontal="center" vertical="center" wrapText="1"/>
    </xf>
    <xf numFmtId="3" fontId="19" fillId="0" borderId="9" xfId="0" applyNumberFormat="1" applyFont="1" applyBorder="1" applyAlignment="1">
      <alignment wrapText="1"/>
    </xf>
    <xf numFmtId="0" fontId="20" fillId="4" borderId="26" xfId="2" applyFont="1" applyFill="1" applyBorder="1" applyAlignment="1">
      <alignment horizontal="center" vertical="center" wrapText="1"/>
    </xf>
    <xf numFmtId="10" fontId="9" fillId="0" borderId="24" xfId="1" applyNumberFormat="1" applyFont="1" applyBorder="1" applyAlignment="1">
      <alignment wrapText="1"/>
    </xf>
    <xf numFmtId="0" fontId="21" fillId="3" borderId="3" xfId="2" applyFont="1" applyFill="1" applyBorder="1" applyAlignment="1">
      <alignment horizontal="left" wrapText="1"/>
    </xf>
    <xf numFmtId="3" fontId="22" fillId="0" borderId="0" xfId="0" applyNumberFormat="1" applyFont="1" applyAlignment="1">
      <alignment wrapText="1"/>
    </xf>
    <xf numFmtId="0" fontId="23" fillId="5" borderId="3" xfId="2" applyFont="1" applyFill="1" applyBorder="1" applyAlignment="1">
      <alignment horizontal="left" wrapText="1"/>
    </xf>
    <xf numFmtId="3" fontId="22" fillId="5" borderId="0" xfId="0" applyNumberFormat="1" applyFont="1" applyFill="1" applyAlignment="1">
      <alignment wrapText="1"/>
    </xf>
    <xf numFmtId="3" fontId="19" fillId="3" borderId="11" xfId="0" applyNumberFormat="1" applyFont="1" applyFill="1" applyBorder="1" applyAlignment="1">
      <alignment wrapText="1"/>
    </xf>
    <xf numFmtId="3" fontId="24" fillId="3" borderId="11" xfId="0" applyNumberFormat="1" applyFont="1" applyFill="1" applyBorder="1" applyAlignment="1">
      <alignment wrapText="1"/>
    </xf>
    <xf numFmtId="0" fontId="7" fillId="4" borderId="27" xfId="2" applyFont="1" applyFill="1" applyBorder="1" applyAlignment="1">
      <alignment horizontal="center" vertical="center" wrapText="1"/>
    </xf>
    <xf numFmtId="10" fontId="9" fillId="0" borderId="0" xfId="1" applyNumberFormat="1" applyFont="1" applyBorder="1" applyAlignment="1">
      <alignment vertical="center" wrapText="1"/>
    </xf>
    <xf numFmtId="0" fontId="7" fillId="4" borderId="27" xfId="2" applyFont="1" applyFill="1" applyBorder="1" applyAlignment="1">
      <alignment vertical="center" wrapText="1"/>
    </xf>
    <xf numFmtId="10" fontId="9" fillId="0" borderId="28" xfId="1" applyNumberFormat="1" applyFont="1" applyBorder="1" applyAlignment="1">
      <alignment vertical="center" wrapText="1"/>
    </xf>
    <xf numFmtId="3" fontId="19" fillId="5" borderId="0" xfId="0" applyNumberFormat="1" applyFont="1" applyFill="1" applyAlignment="1">
      <alignment wrapText="1"/>
    </xf>
    <xf numFmtId="3" fontId="9" fillId="5" borderId="0" xfId="0" applyNumberFormat="1" applyFont="1" applyFill="1" applyAlignment="1">
      <alignment wrapText="1"/>
    </xf>
    <xf numFmtId="0" fontId="20" fillId="4" borderId="29" xfId="2" applyFont="1" applyFill="1" applyBorder="1" applyAlignment="1">
      <alignment horizontal="center" vertical="center" wrapText="1"/>
    </xf>
    <xf numFmtId="0" fontId="23" fillId="4" borderId="26" xfId="2" applyFont="1" applyFill="1" applyBorder="1" applyAlignment="1">
      <alignment horizontal="center" vertical="center" wrapText="1"/>
    </xf>
    <xf numFmtId="0" fontId="23" fillId="4" borderId="4" xfId="2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wrapText="1"/>
    </xf>
    <xf numFmtId="10" fontId="9" fillId="3" borderId="0" xfId="0" applyNumberFormat="1" applyFont="1" applyFill="1" applyAlignment="1">
      <alignment wrapText="1"/>
    </xf>
    <xf numFmtId="10" fontId="9" fillId="0" borderId="0" xfId="0" applyNumberFormat="1" applyFont="1" applyAlignment="1">
      <alignment wrapText="1"/>
    </xf>
    <xf numFmtId="10" fontId="9" fillId="0" borderId="11" xfId="0" applyNumberFormat="1" applyFont="1" applyBorder="1" applyAlignment="1">
      <alignment wrapText="1"/>
    </xf>
    <xf numFmtId="3" fontId="16" fillId="0" borderId="0" xfId="0" applyNumberFormat="1" applyFont="1"/>
    <xf numFmtId="0" fontId="7" fillId="4" borderId="30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10" fontId="25" fillId="5" borderId="0" xfId="0" applyNumberFormat="1" applyFont="1" applyFill="1" applyAlignment="1">
      <alignment wrapText="1"/>
    </xf>
    <xf numFmtId="10" fontId="22" fillId="3" borderId="9" xfId="0" applyNumberFormat="1" applyFont="1" applyFill="1" applyBorder="1" applyAlignment="1">
      <alignment wrapText="1"/>
    </xf>
    <xf numFmtId="10" fontId="22" fillId="3" borderId="0" xfId="0" applyNumberFormat="1" applyFont="1" applyFill="1" applyAlignment="1">
      <alignment wrapText="1"/>
    </xf>
    <xf numFmtId="10" fontId="25" fillId="0" borderId="0" xfId="0" applyNumberFormat="1" applyFont="1" applyAlignment="1">
      <alignment wrapText="1"/>
    </xf>
    <xf numFmtId="10" fontId="22" fillId="0" borderId="0" xfId="0" applyNumberFormat="1" applyFont="1" applyAlignment="1">
      <alignment wrapText="1"/>
    </xf>
    <xf numFmtId="10" fontId="25" fillId="0" borderId="24" xfId="0" applyNumberFormat="1" applyFont="1" applyBorder="1" applyAlignment="1">
      <alignment wrapText="1"/>
    </xf>
    <xf numFmtId="10" fontId="22" fillId="0" borderId="11" xfId="0" applyNumberFormat="1" applyFont="1" applyBorder="1" applyAlignment="1">
      <alignment wrapText="1"/>
    </xf>
    <xf numFmtId="0" fontId="5" fillId="2" borderId="0" xfId="7" quotePrefix="1" applyFill="1" applyAlignment="1">
      <alignment horizontal="left" wrapText="1"/>
    </xf>
    <xf numFmtId="0" fontId="5" fillId="2" borderId="0" xfId="7" quotePrefix="1" applyFill="1" applyAlignment="1">
      <alignment horizontal="left"/>
    </xf>
    <xf numFmtId="0" fontId="5" fillId="2" borderId="0" xfId="7" applyFill="1" applyAlignment="1">
      <alignment horizontal="left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1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rgb="FF000000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indexed="64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W17" totalsRowShown="0" headerRowDxfId="105" dataDxfId="104" headerRowBorderDxfId="102" tableBorderDxfId="103" headerRowCellStyle="Normal 2">
  <autoFilter ref="A7:W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000-000001000000}" name="Ambos sexos" dataDxfId="101" dataCellStyle="Normal 2"/>
    <tableColumn id="21" xr3:uid="{0AE028A1-D15A-4E11-A47B-CD03940790B4}" name="1999" dataDxfId="100" dataCellStyle="Normal 2"/>
    <tableColumn id="22" xr3:uid="{061CD51A-8F7A-4D3F-928F-A52B6576ADCE}" name="2000" dataDxfId="99" dataCellStyle="Normal 2"/>
    <tableColumn id="23" xr3:uid="{9C6D0A12-CCC0-4EFE-81F1-E422D54779A5}" name="2001" dataDxfId="98" dataCellStyle="Normal 2"/>
    <tableColumn id="2" xr3:uid="{00000000-0010-0000-0000-000002000000}" name="2002" dataDxfId="97"/>
    <tableColumn id="3" xr3:uid="{00000000-0010-0000-0000-000003000000}" name="2003" dataDxfId="96"/>
    <tableColumn id="4" xr3:uid="{00000000-0010-0000-0000-000004000000}" name="2004" dataDxfId="95"/>
    <tableColumn id="5" xr3:uid="{00000000-0010-0000-0000-000005000000}" name="2005" dataDxfId="94"/>
    <tableColumn id="6" xr3:uid="{00000000-0010-0000-0000-000006000000}" name="2006" dataDxfId="93"/>
    <tableColumn id="7" xr3:uid="{00000000-0010-0000-0000-000007000000}" name="2007" dataDxfId="92"/>
    <tableColumn id="8" xr3:uid="{00000000-0010-0000-0000-000008000000}" name="2008" dataDxfId="91"/>
    <tableColumn id="9" xr3:uid="{00000000-0010-0000-0000-000009000000}" name="2009" dataDxfId="90"/>
    <tableColumn id="10" xr3:uid="{00000000-0010-0000-0000-00000A000000}" name="2010" dataDxfId="89"/>
    <tableColumn id="11" xr3:uid="{00000000-0010-0000-0000-00000B000000}" name="2011" dataDxfId="88"/>
    <tableColumn id="12" xr3:uid="{00000000-0010-0000-0000-00000C000000}" name="2012" dataDxfId="87"/>
    <tableColumn id="13" xr3:uid="{00000000-0010-0000-0000-00000D000000}" name="2013" dataDxfId="86"/>
    <tableColumn id="14" xr3:uid="{00000000-0010-0000-0000-00000E000000}" name="2014" dataDxfId="85"/>
    <tableColumn id="15" xr3:uid="{00000000-0010-0000-0000-00000F000000}" name="2015" dataDxfId="84"/>
    <tableColumn id="16" xr3:uid="{00000000-0010-0000-0000-000010000000}" name="2016" dataDxfId="83"/>
    <tableColumn id="17" xr3:uid="{00000000-0010-0000-0000-000011000000}" name="2017" dataDxfId="82"/>
    <tableColumn id="18" xr3:uid="{00000000-0010-0000-0000-000012000000}" name="2018" dataDxfId="81"/>
    <tableColumn id="19" xr3:uid="{00000000-0010-0000-0000-000013000000}" name="2019" dataDxfId="80"/>
    <tableColumn id="20" xr3:uid="{00000000-0010-0000-0000-000014000000}" name="2020" dataDxfId="7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020F8B5-B312-4020-B0A6-4AE1D554D9AB}" name="Tabla17" displayName="Tabla17" ref="A49:Y59" totalsRowShown="0" headerRowDxfId="78" dataDxfId="77" headerRowBorderDxfId="75" tableBorderDxfId="76" headerRowCellStyle="Normal 2">
  <autoFilter ref="A49:Y59" xr:uid="{8020F8B5-B312-4020-B0A6-4AE1D554D9A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037E442E-7F07-4AAB-8A37-CAB0E28416CA}" name="Ambos sexos" dataDxfId="74" dataCellStyle="Normal 2"/>
    <tableColumn id="22" xr3:uid="{469BE637-6347-470D-90BF-3216E5CE3595}" name="1999" dataDxfId="73" dataCellStyle="Normal 2">
      <calculatedColumnFormula>B8/B8</calculatedColumnFormula>
    </tableColumn>
    <tableColumn id="23" xr3:uid="{F55C3BFD-7ED9-4F2B-9E25-6BE65E8C83D8}" name="2000" dataDxfId="72" dataCellStyle="Normal 2"/>
    <tableColumn id="24" xr3:uid="{5219EC2E-69C9-4098-B758-EF31F755C0F8}" name="2001" dataDxfId="71" dataCellStyle="Normal 2"/>
    <tableColumn id="2" xr3:uid="{D5D00FF6-0275-4AA8-B784-F20F60B4BAA4}" name="2002" dataDxfId="70"/>
    <tableColumn id="3" xr3:uid="{05825F52-4023-4859-B387-927921553186}" name="2003" dataDxfId="69"/>
    <tableColumn id="4" xr3:uid="{BF029ECA-49C9-4744-B79D-A7C292578651}" name="2004" dataDxfId="68"/>
    <tableColumn id="5" xr3:uid="{6B5A6BC8-7B37-4BD6-9603-58610E1823D9}" name="2005" dataDxfId="67"/>
    <tableColumn id="6" xr3:uid="{EC1A75F5-EC6D-49F2-B2C4-E7E00F56F4AE}" name="2006" dataDxfId="66"/>
    <tableColumn id="7" xr3:uid="{7C3742DE-3B45-4E53-AEEF-1CD8295FECCC}" name="2007" dataDxfId="65"/>
    <tableColumn id="8" xr3:uid="{BEE73613-7934-4E5E-A332-0298CB92497B}" name="2008" dataDxfId="64"/>
    <tableColumn id="9" xr3:uid="{59FB1401-D6BE-4048-9E64-4849433DCC73}" name="2009" dataDxfId="63"/>
    <tableColumn id="10" xr3:uid="{F4D5F073-C9EB-4C1E-A459-AE6EEA225FF5}" name="2010" dataDxfId="62"/>
    <tableColumn id="11" xr3:uid="{AC2B8E8F-EE83-4432-AFC9-93419E110A40}" name="2011" dataDxfId="61"/>
    <tableColumn id="12" xr3:uid="{8C9BFDD4-B636-4E73-8CA1-54B07B2C286B}" name="2012" dataDxfId="60"/>
    <tableColumn id="13" xr3:uid="{0154CBE2-DF2F-4FA6-B7B6-6897C099C5F5}" name="2013" dataDxfId="59"/>
    <tableColumn id="14" xr3:uid="{FD4B0A1D-1FE4-43FE-A00C-0B2E833AD80D}" name="2014" dataDxfId="58"/>
    <tableColumn id="15" xr3:uid="{1F64BE0D-7105-446B-93D3-02D369277D88}" name="2015" dataDxfId="57"/>
    <tableColumn id="16" xr3:uid="{245F69FF-0DDF-4222-A259-5F7538305124}" name="2016" dataDxfId="56"/>
    <tableColumn id="17" xr3:uid="{B6141DD7-E656-4B7F-B4E0-35241B7013D8}" name="2017" dataDxfId="55"/>
    <tableColumn id="18" xr3:uid="{7E22CCE3-CC29-4980-B2E4-AFEC3DB9CD3D}" name="2018" dataDxfId="54"/>
    <tableColumn id="19" xr3:uid="{B246B41E-2BC3-4CE5-882A-69134BD33ED7}" name="2019" dataDxfId="53"/>
    <tableColumn id="20" xr3:uid="{A1E580F3-EFE4-46D4-8102-543C3354AE0D}" name="2020" dataDxfId="52"/>
    <tableColumn id="21" xr3:uid="{3952A79F-3610-4F93-BCAB-39FA2B019797}" name="2021" dataDxfId="51"/>
    <tableColumn id="25" xr3:uid="{06B9B305-D8EB-43EB-AFC1-D5A06FFAD137}" name="2022" dataDxfId="5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5:U26" totalsRowShown="0" headerRowDxfId="49" dataDxfId="48" headerRowBorderDxfId="46" tableBorderDxfId="47" headerRowCellStyle="Normal 2">
  <autoFilter ref="A5:U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100-000001000000}" name="Ambos sexos" dataDxfId="45" dataCellStyle="Normal 2"/>
    <tableColumn id="2" xr3:uid="{00000000-0010-0000-0100-000002000000}" name="2002" dataDxfId="44"/>
    <tableColumn id="3" xr3:uid="{00000000-0010-0000-0100-000003000000}" name="2003" dataDxfId="43"/>
    <tableColumn id="4" xr3:uid="{00000000-0010-0000-0100-000004000000}" name="2004" dataDxfId="42"/>
    <tableColumn id="5" xr3:uid="{00000000-0010-0000-0100-000005000000}" name="2005" dataDxfId="41"/>
    <tableColumn id="6" xr3:uid="{00000000-0010-0000-0100-000006000000}" name="2006" dataDxfId="40"/>
    <tableColumn id="7" xr3:uid="{00000000-0010-0000-0100-000007000000}" name="2007" dataDxfId="39"/>
    <tableColumn id="8" xr3:uid="{00000000-0010-0000-0100-000008000000}" name="2008" dataDxfId="38"/>
    <tableColumn id="9" xr3:uid="{00000000-0010-0000-0100-000009000000}" name="2009" dataDxfId="37"/>
    <tableColumn id="10" xr3:uid="{00000000-0010-0000-0100-00000A000000}" name="2010" dataDxfId="36"/>
    <tableColumn id="11" xr3:uid="{00000000-0010-0000-0100-00000B000000}" name="2011" dataDxfId="35"/>
    <tableColumn id="12" xr3:uid="{00000000-0010-0000-0100-00000C000000}" name="2012" dataDxfId="34"/>
    <tableColumn id="13" xr3:uid="{00000000-0010-0000-0100-00000D000000}" name="2013" dataDxfId="33"/>
    <tableColumn id="14" xr3:uid="{00000000-0010-0000-0100-00000E000000}" name="2014" dataDxfId="32"/>
    <tableColumn id="15" xr3:uid="{00000000-0010-0000-0100-00000F000000}" name="2015" dataDxfId="31"/>
    <tableColumn id="16" xr3:uid="{00000000-0010-0000-0100-000010000000}" name="2016" dataDxfId="30"/>
    <tableColumn id="17" xr3:uid="{00000000-0010-0000-0100-000011000000}" name="2017" dataDxfId="29"/>
    <tableColumn id="18" xr3:uid="{00000000-0010-0000-0100-000012000000}" name="2018" dataDxfId="28"/>
    <tableColumn id="19" xr3:uid="{00000000-0010-0000-0100-000013000000}" name="2019" dataDxfId="27"/>
    <tableColumn id="20" xr3:uid="{00000000-0010-0000-0100-000014000000}" name="2020" dataDxfId="26"/>
    <tableColumn id="21" xr3:uid="{21C63ECF-EE76-494D-A238-57941086A183}" name="2021" dataDxfId="2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5:U26" totalsRowShown="0" headerRowDxfId="24" dataDxfId="23" headerRowBorderDxfId="21" tableBorderDxfId="22" headerRowCellStyle="Normal 2">
  <autoFilter ref="A5:U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200-000001000000}" name="Ambos sexos" dataDxfId="20" dataCellStyle="Normal 2"/>
    <tableColumn id="2" xr3:uid="{00000000-0010-0000-0200-000002000000}" name="2002" dataDxfId="19"/>
    <tableColumn id="3" xr3:uid="{00000000-0010-0000-0200-000003000000}" name="2003" dataDxfId="18"/>
    <tableColumn id="4" xr3:uid="{00000000-0010-0000-0200-000004000000}" name="2004" dataDxfId="17"/>
    <tableColumn id="5" xr3:uid="{00000000-0010-0000-0200-000005000000}" name="2005" dataDxfId="16"/>
    <tableColumn id="6" xr3:uid="{00000000-0010-0000-0200-000006000000}" name="2006" dataDxfId="15"/>
    <tableColumn id="7" xr3:uid="{00000000-0010-0000-0200-000007000000}" name="2007" dataDxfId="14"/>
    <tableColumn id="8" xr3:uid="{00000000-0010-0000-0200-000008000000}" name="2008" dataDxfId="13"/>
    <tableColumn id="9" xr3:uid="{00000000-0010-0000-0200-000009000000}" name="2009" dataDxfId="12"/>
    <tableColumn id="10" xr3:uid="{00000000-0010-0000-0200-00000A000000}" name="2010" dataDxfId="11"/>
    <tableColumn id="11" xr3:uid="{00000000-0010-0000-0200-00000B000000}" name="2011" dataDxfId="10"/>
    <tableColumn id="12" xr3:uid="{00000000-0010-0000-0200-00000C000000}" name="2012" dataDxfId="9"/>
    <tableColumn id="13" xr3:uid="{00000000-0010-0000-0200-00000D000000}" name="2013" dataDxfId="8"/>
    <tableColumn id="14" xr3:uid="{00000000-0010-0000-0200-00000E000000}" name="2014" dataDxfId="7"/>
    <tableColumn id="15" xr3:uid="{00000000-0010-0000-0200-00000F000000}" name="2015" dataDxfId="6"/>
    <tableColumn id="16" xr3:uid="{00000000-0010-0000-0200-000010000000}" name="2016" dataDxfId="5"/>
    <tableColumn id="17" xr3:uid="{00000000-0010-0000-0200-000011000000}" name="2017" dataDxfId="4"/>
    <tableColumn id="18" xr3:uid="{00000000-0010-0000-0200-000012000000}" name="2018" dataDxfId="3"/>
    <tableColumn id="19" xr3:uid="{00000000-0010-0000-0200-000013000000}" name="2019" dataDxfId="2"/>
    <tableColumn id="20" xr3:uid="{00000000-0010-0000-0200-000014000000}" name="2020" dataDxfId="1"/>
    <tableColumn id="21" xr3:uid="{F6A7BB3C-C4BA-469D-AD8D-483CB85B39B8}" name="202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50" workbookViewId="0">
      <selection activeCell="I55" sqref="I55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4"/>
  <sheetViews>
    <sheetView topLeftCell="B2" zoomScale="70" zoomScaleNormal="70" zoomScalePageLayoutView="70" workbookViewId="0"/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95</v>
      </c>
      <c r="B2" s="10"/>
      <c r="C2" s="10"/>
      <c r="D2" s="10"/>
      <c r="E2" s="11"/>
    </row>
    <row r="5" spans="1:22" ht="18" customHeight="1">
      <c r="A5" s="58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97" t="s">
        <v>37</v>
      </c>
      <c r="V5" s="99" t="s">
        <v>51</v>
      </c>
    </row>
    <row r="6" spans="1:22" ht="18" customHeight="1">
      <c r="A6" s="90" t="s">
        <v>96</v>
      </c>
      <c r="B6" s="16">
        <v>603</v>
      </c>
      <c r="C6" s="16">
        <v>644</v>
      </c>
      <c r="D6" s="16">
        <v>650</v>
      </c>
      <c r="E6" s="16">
        <v>685</v>
      </c>
      <c r="F6" s="16">
        <v>749</v>
      </c>
      <c r="G6" s="16">
        <v>781</v>
      </c>
      <c r="H6" s="16">
        <v>819</v>
      </c>
      <c r="I6" s="16">
        <v>856</v>
      </c>
      <c r="J6" s="16">
        <v>859</v>
      </c>
      <c r="K6" s="16">
        <v>822</v>
      </c>
      <c r="L6" s="16">
        <v>829</v>
      </c>
      <c r="M6" s="16">
        <v>815</v>
      </c>
      <c r="N6" s="16">
        <v>713</v>
      </c>
      <c r="O6" s="16">
        <v>683</v>
      </c>
      <c r="P6" s="16">
        <v>658</v>
      </c>
      <c r="Q6" s="16">
        <v>635</v>
      </c>
      <c r="R6" s="16">
        <v>632</v>
      </c>
      <c r="S6" s="16">
        <v>635</v>
      </c>
      <c r="T6" s="16">
        <v>634</v>
      </c>
      <c r="U6" s="96">
        <v>628</v>
      </c>
      <c r="V6" s="98">
        <v>644</v>
      </c>
    </row>
    <row r="7" spans="1:22" ht="18" customHeight="1">
      <c r="A7" s="91" t="s">
        <v>97</v>
      </c>
      <c r="B7" s="16">
        <v>1377</v>
      </c>
      <c r="C7" s="16">
        <v>1413</v>
      </c>
      <c r="D7" s="16">
        <v>1364</v>
      </c>
      <c r="E7" s="16">
        <v>1397</v>
      </c>
      <c r="F7" s="16">
        <v>1472</v>
      </c>
      <c r="G7" s="16">
        <v>1520</v>
      </c>
      <c r="H7" s="16">
        <v>1593</v>
      </c>
      <c r="I7" s="16">
        <v>1608</v>
      </c>
      <c r="J7" s="16">
        <v>1635</v>
      </c>
      <c r="K7" s="16">
        <v>1599</v>
      </c>
      <c r="L7" s="16">
        <v>1606</v>
      </c>
      <c r="M7" s="16">
        <v>1608</v>
      </c>
      <c r="N7" s="16">
        <v>1449</v>
      </c>
      <c r="O7" s="16">
        <v>1444</v>
      </c>
      <c r="P7" s="16">
        <v>1385</v>
      </c>
      <c r="Q7" s="16">
        <v>1340</v>
      </c>
      <c r="R7" s="16">
        <v>1380</v>
      </c>
      <c r="S7" s="16">
        <v>1378</v>
      </c>
      <c r="T7" s="16">
        <v>1400</v>
      </c>
      <c r="U7" s="96">
        <v>1390</v>
      </c>
      <c r="V7" s="96">
        <v>1409</v>
      </c>
    </row>
    <row r="8" spans="1:22" ht="18" customHeight="1">
      <c r="A8" s="91" t="s">
        <v>98</v>
      </c>
      <c r="B8" s="16">
        <v>294</v>
      </c>
      <c r="C8" s="16">
        <v>340</v>
      </c>
      <c r="D8" s="16">
        <v>355</v>
      </c>
      <c r="E8" s="16">
        <v>410</v>
      </c>
      <c r="F8" s="16">
        <v>449</v>
      </c>
      <c r="G8" s="16">
        <v>482</v>
      </c>
      <c r="H8" s="16">
        <v>536</v>
      </c>
      <c r="I8" s="16">
        <v>600</v>
      </c>
      <c r="J8" s="16">
        <v>613</v>
      </c>
      <c r="K8" s="16">
        <v>614</v>
      </c>
      <c r="L8" s="16">
        <v>659</v>
      </c>
      <c r="M8" s="16">
        <v>668</v>
      </c>
      <c r="N8" s="16">
        <v>588</v>
      </c>
      <c r="O8" s="16">
        <v>555</v>
      </c>
      <c r="P8" s="16">
        <v>562</v>
      </c>
      <c r="Q8" s="16">
        <v>571</v>
      </c>
      <c r="R8" s="16">
        <v>613</v>
      </c>
      <c r="S8" s="16">
        <v>631</v>
      </c>
      <c r="T8" s="16">
        <v>640</v>
      </c>
      <c r="U8" s="96">
        <v>650</v>
      </c>
      <c r="V8" s="96">
        <v>654</v>
      </c>
    </row>
    <row r="9" spans="1:22" ht="18" customHeight="1">
      <c r="A9" s="91" t="s">
        <v>99</v>
      </c>
      <c r="B9" s="16">
        <v>6672</v>
      </c>
      <c r="C9" s="16">
        <v>11511</v>
      </c>
      <c r="D9" s="16">
        <v>15025</v>
      </c>
      <c r="E9" s="16">
        <v>19240</v>
      </c>
      <c r="F9" s="16">
        <v>22484</v>
      </c>
      <c r="G9" s="16">
        <v>25141</v>
      </c>
      <c r="H9" s="16">
        <v>30501</v>
      </c>
      <c r="I9" s="16">
        <v>31204</v>
      </c>
      <c r="J9" s="16">
        <v>31225</v>
      </c>
      <c r="K9" s="16">
        <v>31216</v>
      </c>
      <c r="L9" s="16">
        <v>31456</v>
      </c>
      <c r="M9" s="16">
        <v>30638</v>
      </c>
      <c r="N9" s="16">
        <v>24207</v>
      </c>
      <c r="O9" s="16">
        <v>22051</v>
      </c>
      <c r="P9" s="16">
        <v>21242</v>
      </c>
      <c r="Q9" s="16">
        <v>19655</v>
      </c>
      <c r="R9" s="16">
        <v>19850</v>
      </c>
      <c r="S9" s="16">
        <v>19575</v>
      </c>
      <c r="T9" s="16">
        <v>19722</v>
      </c>
      <c r="U9" s="96">
        <v>19209</v>
      </c>
      <c r="V9" s="96">
        <v>18767</v>
      </c>
    </row>
    <row r="10" spans="1:22" ht="18" customHeight="1">
      <c r="A10" s="91" t="s">
        <v>100</v>
      </c>
      <c r="B10" s="16">
        <v>146</v>
      </c>
      <c r="C10" s="16">
        <v>204</v>
      </c>
      <c r="D10" s="16">
        <v>243</v>
      </c>
      <c r="E10" s="16">
        <v>334</v>
      </c>
      <c r="F10" s="16">
        <v>412</v>
      </c>
      <c r="G10" s="16">
        <v>412</v>
      </c>
      <c r="H10" s="16">
        <v>468</v>
      </c>
      <c r="I10" s="16">
        <v>460</v>
      </c>
      <c r="J10" s="16">
        <v>395</v>
      </c>
      <c r="K10" s="16">
        <v>378</v>
      </c>
      <c r="L10" s="16">
        <v>397</v>
      </c>
      <c r="M10" s="16">
        <v>412</v>
      </c>
      <c r="N10" s="16">
        <v>410</v>
      </c>
      <c r="O10" s="16">
        <v>419</v>
      </c>
      <c r="P10" s="16">
        <v>467</v>
      </c>
      <c r="Q10" s="16">
        <v>476</v>
      </c>
      <c r="R10" s="16">
        <v>517</v>
      </c>
      <c r="S10" s="16">
        <v>573</v>
      </c>
      <c r="T10" s="16">
        <v>619</v>
      </c>
      <c r="U10" s="96">
        <v>607</v>
      </c>
      <c r="V10" s="96">
        <v>608</v>
      </c>
    </row>
    <row r="11" spans="1:22" ht="18" customHeight="1">
      <c r="A11" s="91" t="s">
        <v>101</v>
      </c>
      <c r="B11" s="16">
        <v>718</v>
      </c>
      <c r="C11" s="16">
        <v>825</v>
      </c>
      <c r="D11" s="16">
        <v>781</v>
      </c>
      <c r="E11" s="16">
        <v>843</v>
      </c>
      <c r="F11" s="16">
        <v>958</v>
      </c>
      <c r="G11" s="16">
        <v>875</v>
      </c>
      <c r="H11" s="16">
        <v>963</v>
      </c>
      <c r="I11" s="16">
        <v>1012</v>
      </c>
      <c r="J11" s="16">
        <v>1019</v>
      </c>
      <c r="K11" s="16">
        <v>1027</v>
      </c>
      <c r="L11" s="16">
        <v>1018</v>
      </c>
      <c r="M11" s="16">
        <v>1103</v>
      </c>
      <c r="N11" s="16">
        <v>1128</v>
      </c>
      <c r="O11" s="16">
        <v>1101</v>
      </c>
      <c r="P11" s="16">
        <v>1070</v>
      </c>
      <c r="Q11" s="16">
        <v>985</v>
      </c>
      <c r="R11" s="16">
        <v>985</v>
      </c>
      <c r="S11" s="16">
        <v>1032</v>
      </c>
      <c r="T11" s="16">
        <v>1117</v>
      </c>
      <c r="U11" s="96">
        <v>1018</v>
      </c>
      <c r="V11" s="96">
        <v>996</v>
      </c>
    </row>
    <row r="12" spans="1:22" ht="18" customHeight="1">
      <c r="A12" s="91" t="s">
        <v>102</v>
      </c>
      <c r="B12" s="16">
        <v>2397</v>
      </c>
      <c r="C12" s="16">
        <v>2748</v>
      </c>
      <c r="D12" s="16">
        <v>3033</v>
      </c>
      <c r="E12" s="16">
        <v>3504</v>
      </c>
      <c r="F12" s="16">
        <v>3994</v>
      </c>
      <c r="G12" s="16">
        <v>4024</v>
      </c>
      <c r="H12" s="16">
        <v>4718</v>
      </c>
      <c r="I12" s="16">
        <v>4952</v>
      </c>
      <c r="J12" s="16">
        <v>5017</v>
      </c>
      <c r="K12" s="16">
        <v>4807</v>
      </c>
      <c r="L12" s="16">
        <v>4706</v>
      </c>
      <c r="M12" s="16">
        <v>4725</v>
      </c>
      <c r="N12" s="16">
        <v>4591</v>
      </c>
      <c r="O12" s="16">
        <v>4521</v>
      </c>
      <c r="P12" s="16">
        <v>4393</v>
      </c>
      <c r="Q12" s="16">
        <v>4351</v>
      </c>
      <c r="R12" s="16">
        <v>4395</v>
      </c>
      <c r="S12" s="16">
        <v>4659</v>
      </c>
      <c r="T12" s="16">
        <v>4980</v>
      </c>
      <c r="U12" s="96">
        <v>5148</v>
      </c>
      <c r="V12" s="96">
        <v>5420</v>
      </c>
    </row>
    <row r="13" spans="1:22" ht="18" customHeight="1">
      <c r="A13" s="91" t="s">
        <v>103</v>
      </c>
      <c r="B13" s="16">
        <v>313</v>
      </c>
      <c r="C13" s="16">
        <v>462</v>
      </c>
      <c r="D13" s="16">
        <v>544</v>
      </c>
      <c r="E13" s="16">
        <v>601</v>
      </c>
      <c r="F13" s="16">
        <v>671</v>
      </c>
      <c r="G13" s="16">
        <v>611</v>
      </c>
      <c r="H13" s="16">
        <v>719</v>
      </c>
      <c r="I13" s="16">
        <v>778</v>
      </c>
      <c r="J13" s="16">
        <v>718</v>
      </c>
      <c r="K13" s="16">
        <v>649</v>
      </c>
      <c r="L13" s="16">
        <v>630</v>
      </c>
      <c r="M13" s="16">
        <v>646</v>
      </c>
      <c r="N13" s="16">
        <v>610</v>
      </c>
      <c r="O13" s="16">
        <v>530</v>
      </c>
      <c r="P13" s="16">
        <v>527</v>
      </c>
      <c r="Q13" s="16">
        <v>462</v>
      </c>
      <c r="R13" s="16">
        <v>450</v>
      </c>
      <c r="S13" s="16">
        <v>410</v>
      </c>
      <c r="T13" s="16">
        <v>415</v>
      </c>
      <c r="U13" s="96">
        <v>389</v>
      </c>
      <c r="V13" s="96">
        <v>383</v>
      </c>
    </row>
    <row r="14" spans="1:22" ht="18" customHeight="1">
      <c r="A14" s="91" t="s">
        <v>104</v>
      </c>
      <c r="B14" s="16">
        <v>219</v>
      </c>
      <c r="C14" s="16">
        <v>265</v>
      </c>
      <c r="D14" s="16">
        <v>273</v>
      </c>
      <c r="E14" s="16">
        <v>320</v>
      </c>
      <c r="F14" s="16">
        <v>372</v>
      </c>
      <c r="G14" s="16">
        <v>365</v>
      </c>
      <c r="H14" s="16">
        <v>419</v>
      </c>
      <c r="I14" s="16">
        <v>498</v>
      </c>
      <c r="J14" s="16">
        <v>519</v>
      </c>
      <c r="K14" s="16">
        <v>537</v>
      </c>
      <c r="L14" s="16">
        <v>536</v>
      </c>
      <c r="M14" s="16">
        <v>546</v>
      </c>
      <c r="N14" s="16">
        <v>537</v>
      </c>
      <c r="O14" s="16">
        <v>521</v>
      </c>
      <c r="P14" s="16">
        <v>521</v>
      </c>
      <c r="Q14" s="16">
        <v>534</v>
      </c>
      <c r="R14" s="16">
        <v>574</v>
      </c>
      <c r="S14" s="16">
        <v>619</v>
      </c>
      <c r="T14" s="16">
        <v>730</v>
      </c>
      <c r="U14" s="96">
        <v>771</v>
      </c>
      <c r="V14" s="96">
        <v>854</v>
      </c>
    </row>
    <row r="15" spans="1:22" ht="18" customHeight="1">
      <c r="A15" s="91" t="s">
        <v>105</v>
      </c>
      <c r="B15" s="16">
        <v>499</v>
      </c>
      <c r="C15" s="16">
        <v>812</v>
      </c>
      <c r="D15" s="16">
        <v>941</v>
      </c>
      <c r="E15" s="16">
        <v>1132</v>
      </c>
      <c r="F15" s="16">
        <v>1275</v>
      </c>
      <c r="G15" s="16">
        <v>1271</v>
      </c>
      <c r="H15" s="16">
        <v>1352</v>
      </c>
      <c r="I15" s="16">
        <v>1356</v>
      </c>
      <c r="J15" s="16">
        <v>1333</v>
      </c>
      <c r="K15" s="16">
        <v>1301</v>
      </c>
      <c r="L15" s="16">
        <v>1298</v>
      </c>
      <c r="M15" s="16">
        <v>1278</v>
      </c>
      <c r="N15" s="16">
        <v>1153</v>
      </c>
      <c r="O15" s="16">
        <v>1113</v>
      </c>
      <c r="P15" s="16">
        <v>1090</v>
      </c>
      <c r="Q15" s="16">
        <v>1070</v>
      </c>
      <c r="R15" s="16">
        <v>1099</v>
      </c>
      <c r="S15" s="16">
        <v>1178</v>
      </c>
      <c r="T15" s="16">
        <v>1343</v>
      </c>
      <c r="U15" s="96">
        <v>1440</v>
      </c>
      <c r="V15" s="96">
        <v>1559</v>
      </c>
    </row>
    <row r="16" spans="1:22" ht="18" customHeight="1">
      <c r="A16" s="91" t="s">
        <v>106</v>
      </c>
      <c r="B16" s="16">
        <v>398</v>
      </c>
      <c r="C16" s="16">
        <v>487</v>
      </c>
      <c r="D16" s="16">
        <v>517</v>
      </c>
      <c r="E16" s="16">
        <v>731</v>
      </c>
      <c r="F16" s="16">
        <v>1044</v>
      </c>
      <c r="G16" s="16">
        <v>1305</v>
      </c>
      <c r="H16" s="16">
        <v>1613</v>
      </c>
      <c r="I16" s="16">
        <v>1531</v>
      </c>
      <c r="J16" s="16">
        <v>1326</v>
      </c>
      <c r="K16" s="16">
        <v>1149</v>
      </c>
      <c r="L16" s="16">
        <v>1021</v>
      </c>
      <c r="M16" s="16">
        <v>1013</v>
      </c>
      <c r="N16" s="16">
        <v>889</v>
      </c>
      <c r="O16" s="16">
        <v>867</v>
      </c>
      <c r="P16" s="16">
        <v>829</v>
      </c>
      <c r="Q16" s="16">
        <v>835</v>
      </c>
      <c r="R16" s="16">
        <v>894</v>
      </c>
      <c r="S16" s="16">
        <v>980</v>
      </c>
      <c r="T16" s="16">
        <v>1125</v>
      </c>
      <c r="U16" s="96">
        <v>1112</v>
      </c>
      <c r="V16" s="96">
        <v>1118</v>
      </c>
    </row>
    <row r="17" spans="1:22" ht="18" customHeight="1">
      <c r="A17" s="91" t="s">
        <v>107</v>
      </c>
      <c r="B17" s="16">
        <v>1616</v>
      </c>
      <c r="C17" s="16">
        <v>1978</v>
      </c>
      <c r="D17" s="16">
        <v>1967</v>
      </c>
      <c r="E17" s="16">
        <v>2136</v>
      </c>
      <c r="F17" s="16">
        <v>2308</v>
      </c>
      <c r="G17" s="16">
        <v>2218</v>
      </c>
      <c r="H17" s="16">
        <v>2651</v>
      </c>
      <c r="I17" s="16">
        <v>2908</v>
      </c>
      <c r="J17" s="16">
        <v>2932</v>
      </c>
      <c r="K17" s="16">
        <v>2868</v>
      </c>
      <c r="L17" s="16">
        <v>2767</v>
      </c>
      <c r="M17" s="16">
        <v>2783</v>
      </c>
      <c r="N17" s="16">
        <v>2714</v>
      </c>
      <c r="O17" s="16">
        <v>2562</v>
      </c>
      <c r="P17" s="16">
        <v>2562</v>
      </c>
      <c r="Q17" s="16">
        <v>2532</v>
      </c>
      <c r="R17" s="16">
        <v>2716</v>
      </c>
      <c r="S17" s="16">
        <v>3084</v>
      </c>
      <c r="T17" s="16">
        <v>3917</v>
      </c>
      <c r="U17" s="96">
        <v>4155</v>
      </c>
      <c r="V17" s="96">
        <v>4642</v>
      </c>
    </row>
    <row r="18" spans="1:22" ht="18" customHeight="1">
      <c r="A18" s="91" t="s">
        <v>108</v>
      </c>
      <c r="B18" s="16">
        <v>393</v>
      </c>
      <c r="C18" s="16">
        <v>511</v>
      </c>
      <c r="D18" s="16">
        <v>601</v>
      </c>
      <c r="E18" s="16">
        <v>599</v>
      </c>
      <c r="F18" s="16">
        <v>625</v>
      </c>
      <c r="G18" s="16">
        <v>582</v>
      </c>
      <c r="H18" s="16">
        <v>669</v>
      </c>
      <c r="I18" s="16">
        <v>705</v>
      </c>
      <c r="J18" s="16">
        <v>665</v>
      </c>
      <c r="K18" s="16">
        <v>656</v>
      </c>
      <c r="L18" s="16">
        <v>611</v>
      </c>
      <c r="M18" s="16">
        <v>610</v>
      </c>
      <c r="N18" s="16">
        <v>581</v>
      </c>
      <c r="O18" s="16">
        <v>565</v>
      </c>
      <c r="P18" s="16">
        <v>558</v>
      </c>
      <c r="Q18" s="16">
        <v>544</v>
      </c>
      <c r="R18" s="16">
        <v>555</v>
      </c>
      <c r="S18" s="16">
        <v>558</v>
      </c>
      <c r="T18" s="16">
        <v>584</v>
      </c>
      <c r="U18" s="96">
        <v>594</v>
      </c>
      <c r="V18" s="96">
        <v>634</v>
      </c>
    </row>
    <row r="19" spans="1:22" ht="18" customHeight="1">
      <c r="A19" s="91" t="s">
        <v>109</v>
      </c>
      <c r="B19" s="16">
        <v>394</v>
      </c>
      <c r="C19" s="16">
        <v>479</v>
      </c>
      <c r="D19" s="16">
        <v>542</v>
      </c>
      <c r="E19" s="16">
        <v>676</v>
      </c>
      <c r="F19" s="16">
        <v>812</v>
      </c>
      <c r="G19" s="16">
        <v>874</v>
      </c>
      <c r="H19" s="16">
        <v>1054</v>
      </c>
      <c r="I19" s="16">
        <v>1185</v>
      </c>
      <c r="J19" s="16">
        <v>1249</v>
      </c>
      <c r="K19" s="16">
        <v>1240</v>
      </c>
      <c r="L19" s="16">
        <v>1189</v>
      </c>
      <c r="M19" s="16">
        <v>1199</v>
      </c>
      <c r="N19" s="16">
        <v>1161</v>
      </c>
      <c r="O19" s="16">
        <v>1118</v>
      </c>
      <c r="P19" s="16">
        <v>1087</v>
      </c>
      <c r="Q19" s="16">
        <v>1081</v>
      </c>
      <c r="R19" s="16">
        <v>1110</v>
      </c>
      <c r="S19" s="16">
        <v>1199</v>
      </c>
      <c r="T19" s="16">
        <v>1370</v>
      </c>
      <c r="U19" s="96">
        <v>1411</v>
      </c>
      <c r="V19" s="96">
        <v>1507</v>
      </c>
    </row>
    <row r="20" spans="1:22" ht="18" customHeight="1">
      <c r="A20" s="91" t="s">
        <v>110</v>
      </c>
      <c r="B20" s="16">
        <v>227</v>
      </c>
      <c r="C20" s="16">
        <v>288</v>
      </c>
      <c r="D20" s="16">
        <v>344</v>
      </c>
      <c r="E20" s="16">
        <v>457</v>
      </c>
      <c r="F20" s="16">
        <v>539</v>
      </c>
      <c r="G20" s="16">
        <v>495</v>
      </c>
      <c r="H20" s="16">
        <v>601</v>
      </c>
      <c r="I20" s="16">
        <v>636</v>
      </c>
      <c r="J20" s="16">
        <v>645</v>
      </c>
      <c r="K20" s="16">
        <v>611</v>
      </c>
      <c r="L20" s="16">
        <v>595</v>
      </c>
      <c r="M20" s="16">
        <v>593</v>
      </c>
      <c r="N20" s="16">
        <v>591</v>
      </c>
      <c r="O20" s="16">
        <v>592</v>
      </c>
      <c r="P20" s="16">
        <v>639</v>
      </c>
      <c r="Q20" s="16">
        <v>716</v>
      </c>
      <c r="R20" s="16">
        <v>876</v>
      </c>
      <c r="S20" s="16">
        <v>1255</v>
      </c>
      <c r="T20" s="16">
        <v>1707</v>
      </c>
      <c r="U20" s="96">
        <v>1911</v>
      </c>
      <c r="V20" s="96">
        <v>2116</v>
      </c>
    </row>
    <row r="21" spans="1:22" ht="18" customHeight="1">
      <c r="A21" s="91" t="s">
        <v>111</v>
      </c>
      <c r="B21" s="16">
        <v>251</v>
      </c>
      <c r="C21" s="16">
        <v>337</v>
      </c>
      <c r="D21" s="16">
        <v>365</v>
      </c>
      <c r="E21" s="16">
        <v>458</v>
      </c>
      <c r="F21" s="16">
        <v>567</v>
      </c>
      <c r="G21" s="16">
        <v>641</v>
      </c>
      <c r="H21" s="16">
        <v>674</v>
      </c>
      <c r="I21" s="16">
        <v>689</v>
      </c>
      <c r="J21" s="16">
        <v>716</v>
      </c>
      <c r="K21" s="16">
        <v>750</v>
      </c>
      <c r="L21" s="16">
        <v>757</v>
      </c>
      <c r="M21" s="16">
        <v>775</v>
      </c>
      <c r="N21" s="16">
        <v>741</v>
      </c>
      <c r="O21" s="16">
        <v>735</v>
      </c>
      <c r="P21" s="16">
        <v>726</v>
      </c>
      <c r="Q21" s="16">
        <v>710</v>
      </c>
      <c r="R21" s="16">
        <v>707</v>
      </c>
      <c r="S21" s="16">
        <v>706</v>
      </c>
      <c r="T21" s="16">
        <v>723</v>
      </c>
      <c r="U21" s="96">
        <v>712</v>
      </c>
      <c r="V21" s="96">
        <v>682</v>
      </c>
    </row>
    <row r="22" spans="1:22" ht="18" customHeight="1">
      <c r="A22" s="103" t="s">
        <v>112</v>
      </c>
      <c r="B22" s="104">
        <f>SUM(B6:B21)</f>
        <v>16517</v>
      </c>
      <c r="C22" s="104">
        <f t="shared" ref="C22:U22" si="0">SUM(C6:C21)</f>
        <v>23304</v>
      </c>
      <c r="D22" s="104">
        <f t="shared" si="0"/>
        <v>27545</v>
      </c>
      <c r="E22" s="104">
        <f t="shared" si="0"/>
        <v>33523</v>
      </c>
      <c r="F22" s="104">
        <f t="shared" si="0"/>
        <v>38731</v>
      </c>
      <c r="G22" s="104">
        <f t="shared" si="0"/>
        <v>41597</v>
      </c>
      <c r="H22" s="104">
        <f t="shared" si="0"/>
        <v>49350</v>
      </c>
      <c r="I22" s="104">
        <f t="shared" si="0"/>
        <v>50978</v>
      </c>
      <c r="J22" s="104">
        <f t="shared" si="0"/>
        <v>50866</v>
      </c>
      <c r="K22" s="104">
        <f t="shared" si="0"/>
        <v>50224</v>
      </c>
      <c r="L22" s="104">
        <f t="shared" si="0"/>
        <v>50075</v>
      </c>
      <c r="M22" s="104">
        <f t="shared" si="0"/>
        <v>49412</v>
      </c>
      <c r="N22" s="104">
        <f t="shared" si="0"/>
        <v>42063</v>
      </c>
      <c r="O22" s="104">
        <f t="shared" si="0"/>
        <v>39377</v>
      </c>
      <c r="P22" s="104">
        <f t="shared" si="0"/>
        <v>38316</v>
      </c>
      <c r="Q22" s="104">
        <f t="shared" si="0"/>
        <v>36497</v>
      </c>
      <c r="R22" s="104">
        <f t="shared" si="0"/>
        <v>37353</v>
      </c>
      <c r="S22" s="104">
        <f t="shared" si="0"/>
        <v>38472</v>
      </c>
      <c r="T22" s="104">
        <f t="shared" si="0"/>
        <v>41026</v>
      </c>
      <c r="U22" s="104">
        <f t="shared" si="0"/>
        <v>41145</v>
      </c>
      <c r="V22" s="111">
        <f>SUM(V6:V21)</f>
        <v>41993</v>
      </c>
    </row>
    <row r="23" spans="1:22" ht="18" customHeight="1">
      <c r="A23" s="101" t="s">
        <v>113</v>
      </c>
      <c r="B23" s="102">
        <f>B24-B22</f>
        <v>2992</v>
      </c>
      <c r="C23" s="102">
        <f t="shared" ref="C23:U23" si="1">C24-C22</f>
        <v>3565</v>
      </c>
      <c r="D23" s="102">
        <f t="shared" si="1"/>
        <v>3761</v>
      </c>
      <c r="E23" s="102">
        <f t="shared" si="1"/>
        <v>4512</v>
      </c>
      <c r="F23" s="102">
        <f t="shared" si="1"/>
        <v>5247</v>
      </c>
      <c r="G23" s="102">
        <f t="shared" si="1"/>
        <v>5714</v>
      </c>
      <c r="H23" s="102">
        <f t="shared" si="1"/>
        <v>6738</v>
      </c>
      <c r="I23" s="102">
        <f t="shared" si="1"/>
        <v>7099</v>
      </c>
      <c r="J23" s="102">
        <f t="shared" si="1"/>
        <v>7091</v>
      </c>
      <c r="K23" s="102">
        <f t="shared" si="1"/>
        <v>6796</v>
      </c>
      <c r="L23" s="102">
        <f t="shared" si="1"/>
        <v>6887</v>
      </c>
      <c r="M23" s="102">
        <f t="shared" si="1"/>
        <v>7007</v>
      </c>
      <c r="N23" s="102">
        <f t="shared" si="1"/>
        <v>6161</v>
      </c>
      <c r="O23" s="102">
        <f t="shared" si="1"/>
        <v>6025</v>
      </c>
      <c r="P23" s="102">
        <f t="shared" si="1"/>
        <v>6000</v>
      </c>
      <c r="Q23" s="102">
        <f t="shared" si="1"/>
        <v>5971</v>
      </c>
      <c r="R23" s="102">
        <f t="shared" si="1"/>
        <v>6242</v>
      </c>
      <c r="S23" s="102">
        <f t="shared" si="1"/>
        <v>6582</v>
      </c>
      <c r="T23" s="102">
        <f t="shared" si="1"/>
        <v>7334</v>
      </c>
      <c r="U23" s="102">
        <f t="shared" si="1"/>
        <v>7497</v>
      </c>
      <c r="V23" s="96">
        <f>V24-V22</f>
        <v>7822</v>
      </c>
    </row>
    <row r="24" spans="1:22" ht="18" customHeight="1">
      <c r="A24" s="92" t="s">
        <v>38</v>
      </c>
      <c r="B24" s="61">
        <v>19509</v>
      </c>
      <c r="C24" s="61">
        <v>26869</v>
      </c>
      <c r="D24" s="61">
        <v>31306</v>
      </c>
      <c r="E24" s="61">
        <v>38035</v>
      </c>
      <c r="F24" s="61">
        <v>43978</v>
      </c>
      <c r="G24" s="61">
        <v>47311</v>
      </c>
      <c r="H24" s="61">
        <v>56088</v>
      </c>
      <c r="I24" s="61">
        <v>58077</v>
      </c>
      <c r="J24" s="61">
        <v>57957</v>
      </c>
      <c r="K24" s="61">
        <v>57020</v>
      </c>
      <c r="L24" s="61">
        <v>56962</v>
      </c>
      <c r="M24" s="61">
        <v>56419</v>
      </c>
      <c r="N24" s="61">
        <v>48224</v>
      </c>
      <c r="O24" s="61">
        <v>45402</v>
      </c>
      <c r="P24" s="61">
        <v>44316</v>
      </c>
      <c r="Q24" s="61">
        <v>42468</v>
      </c>
      <c r="R24" s="61">
        <v>43595</v>
      </c>
      <c r="S24" s="61">
        <v>45054</v>
      </c>
      <c r="T24" s="61">
        <v>48360</v>
      </c>
      <c r="U24" s="105">
        <v>48642</v>
      </c>
      <c r="V24" s="105">
        <v>49815</v>
      </c>
    </row>
    <row r="25" spans="1:22" ht="18" customHeight="1">
      <c r="A25" s="32" t="s">
        <v>52</v>
      </c>
      <c r="B25" s="33"/>
      <c r="C25" s="33"/>
      <c r="D25" s="33"/>
      <c r="E25" s="33"/>
      <c r="F25" s="32"/>
      <c r="G25" s="33"/>
      <c r="H25" s="33"/>
      <c r="I25" s="33"/>
      <c r="J25" s="33"/>
      <c r="K25" s="32"/>
      <c r="L25" s="33"/>
      <c r="M25" s="33"/>
      <c r="N25" s="33"/>
      <c r="O25" s="33"/>
      <c r="P25" s="32"/>
      <c r="Q25" s="33"/>
      <c r="R25" s="33"/>
      <c r="S25" s="33"/>
      <c r="T25" s="33"/>
      <c r="U25" s="96"/>
      <c r="V25" s="96"/>
    </row>
    <row r="26" spans="1:22" s="60" customFormat="1" ht="18" customHeight="1">
      <c r="A26" s="5" t="s">
        <v>114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96"/>
      <c r="V26" s="96"/>
    </row>
    <row r="27" spans="1:22" ht="18" customHeight="1"/>
    <row r="28" spans="1:22" ht="18" customHeight="1"/>
    <row r="29" spans="1:22" ht="18" customHeight="1">
      <c r="A29" s="59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89">
        <v>2022</v>
      </c>
    </row>
    <row r="30" spans="1:22" ht="18" customHeight="1">
      <c r="A30" s="90" t="s">
        <v>96</v>
      </c>
      <c r="B30" s="16">
        <v>282</v>
      </c>
      <c r="C30" s="16">
        <v>309</v>
      </c>
      <c r="D30" s="16">
        <v>315</v>
      </c>
      <c r="E30" s="16">
        <v>338</v>
      </c>
      <c r="F30" s="16">
        <v>381</v>
      </c>
      <c r="G30" s="16">
        <v>391</v>
      </c>
      <c r="H30" s="16">
        <v>416</v>
      </c>
      <c r="I30" s="16">
        <v>423</v>
      </c>
      <c r="J30" s="16">
        <v>430</v>
      </c>
      <c r="K30" s="16">
        <v>407</v>
      </c>
      <c r="L30" s="16">
        <v>401</v>
      </c>
      <c r="M30" s="16">
        <v>391</v>
      </c>
      <c r="N30" s="16">
        <v>341</v>
      </c>
      <c r="O30" s="16">
        <v>328</v>
      </c>
      <c r="P30" s="16">
        <v>312</v>
      </c>
      <c r="Q30" s="16">
        <v>308</v>
      </c>
      <c r="R30" s="16">
        <v>306</v>
      </c>
      <c r="S30" s="16">
        <v>307</v>
      </c>
      <c r="T30" s="16">
        <v>304</v>
      </c>
      <c r="U30" s="16">
        <v>303</v>
      </c>
      <c r="V30" s="62">
        <v>308</v>
      </c>
    </row>
    <row r="31" spans="1:22" ht="18" customHeight="1">
      <c r="A31" s="91" t="s">
        <v>97</v>
      </c>
      <c r="B31" s="16">
        <v>652</v>
      </c>
      <c r="C31" s="16">
        <v>678</v>
      </c>
      <c r="D31" s="16">
        <v>651</v>
      </c>
      <c r="E31" s="16">
        <v>666</v>
      </c>
      <c r="F31" s="16">
        <v>715</v>
      </c>
      <c r="G31" s="16">
        <v>756</v>
      </c>
      <c r="H31" s="16">
        <v>802</v>
      </c>
      <c r="I31" s="16">
        <v>813</v>
      </c>
      <c r="J31" s="16">
        <v>827</v>
      </c>
      <c r="K31" s="16">
        <v>804</v>
      </c>
      <c r="L31" s="16">
        <v>802</v>
      </c>
      <c r="M31" s="16">
        <v>803</v>
      </c>
      <c r="N31" s="16">
        <v>707</v>
      </c>
      <c r="O31" s="16">
        <v>706</v>
      </c>
      <c r="P31" s="16">
        <v>671</v>
      </c>
      <c r="Q31" s="16">
        <v>655</v>
      </c>
      <c r="R31" s="16">
        <v>675</v>
      </c>
      <c r="S31" s="16">
        <v>672</v>
      </c>
      <c r="T31" s="16">
        <v>674</v>
      </c>
      <c r="U31" s="16">
        <v>672</v>
      </c>
      <c r="V31" s="16">
        <v>685</v>
      </c>
    </row>
    <row r="32" spans="1:22" ht="18" customHeight="1">
      <c r="A32" s="91" t="s">
        <v>98</v>
      </c>
      <c r="B32" s="16">
        <v>195</v>
      </c>
      <c r="C32" s="16">
        <v>222</v>
      </c>
      <c r="D32" s="16">
        <v>224</v>
      </c>
      <c r="E32" s="16">
        <v>262</v>
      </c>
      <c r="F32" s="16">
        <v>295</v>
      </c>
      <c r="G32" s="16">
        <v>318</v>
      </c>
      <c r="H32" s="16">
        <v>356</v>
      </c>
      <c r="I32" s="16">
        <v>397</v>
      </c>
      <c r="J32" s="16">
        <v>407</v>
      </c>
      <c r="K32" s="16">
        <v>400</v>
      </c>
      <c r="L32" s="16">
        <v>427</v>
      </c>
      <c r="M32" s="16">
        <v>435</v>
      </c>
      <c r="N32" s="16">
        <v>369</v>
      </c>
      <c r="O32" s="16">
        <v>341</v>
      </c>
      <c r="P32" s="16">
        <v>341</v>
      </c>
      <c r="Q32" s="16">
        <v>343</v>
      </c>
      <c r="R32" s="16">
        <v>364</v>
      </c>
      <c r="S32" s="16">
        <v>382</v>
      </c>
      <c r="T32" s="16">
        <v>392</v>
      </c>
      <c r="U32" s="16">
        <v>392</v>
      </c>
      <c r="V32" s="16">
        <v>396</v>
      </c>
    </row>
    <row r="33" spans="1:22" ht="18" customHeight="1">
      <c r="A33" s="91" t="s">
        <v>99</v>
      </c>
      <c r="B33" s="16">
        <v>3735</v>
      </c>
      <c r="C33" s="16">
        <v>6269</v>
      </c>
      <c r="D33" s="16">
        <v>8087</v>
      </c>
      <c r="E33" s="16">
        <v>10271</v>
      </c>
      <c r="F33" s="16">
        <v>11862</v>
      </c>
      <c r="G33" s="16">
        <v>13055</v>
      </c>
      <c r="H33" s="16">
        <v>15895</v>
      </c>
      <c r="I33" s="16">
        <v>16198</v>
      </c>
      <c r="J33" s="16">
        <v>16083</v>
      </c>
      <c r="K33" s="16">
        <v>15960</v>
      </c>
      <c r="L33" s="16">
        <v>16060</v>
      </c>
      <c r="M33" s="16">
        <v>15555</v>
      </c>
      <c r="N33" s="16">
        <v>11913</v>
      </c>
      <c r="O33" s="16">
        <v>10575</v>
      </c>
      <c r="P33" s="16">
        <v>10086</v>
      </c>
      <c r="Q33" s="16">
        <v>9208</v>
      </c>
      <c r="R33" s="16">
        <v>9313</v>
      </c>
      <c r="S33" s="16">
        <v>9184</v>
      </c>
      <c r="T33" s="16">
        <v>9204</v>
      </c>
      <c r="U33" s="16">
        <v>8927</v>
      </c>
      <c r="V33" s="16">
        <v>8699</v>
      </c>
    </row>
    <row r="34" spans="1:22" ht="18" customHeight="1">
      <c r="A34" s="91" t="s">
        <v>100</v>
      </c>
      <c r="B34" s="16">
        <v>83</v>
      </c>
      <c r="C34" s="16">
        <v>112</v>
      </c>
      <c r="D34" s="16">
        <v>134</v>
      </c>
      <c r="E34" s="16">
        <v>190</v>
      </c>
      <c r="F34" s="16">
        <v>250</v>
      </c>
      <c r="G34" s="16">
        <v>245</v>
      </c>
      <c r="H34" s="16">
        <v>267</v>
      </c>
      <c r="I34" s="16">
        <v>254</v>
      </c>
      <c r="J34" s="16">
        <v>207</v>
      </c>
      <c r="K34" s="16">
        <v>189</v>
      </c>
      <c r="L34" s="16">
        <v>198</v>
      </c>
      <c r="M34" s="16">
        <v>203</v>
      </c>
      <c r="N34" s="16">
        <v>201</v>
      </c>
      <c r="O34" s="16">
        <v>202</v>
      </c>
      <c r="P34" s="16">
        <v>216</v>
      </c>
      <c r="Q34" s="16">
        <v>213</v>
      </c>
      <c r="R34" s="16">
        <v>231</v>
      </c>
      <c r="S34" s="16">
        <v>259</v>
      </c>
      <c r="T34" s="16">
        <v>274</v>
      </c>
      <c r="U34" s="16">
        <v>270</v>
      </c>
      <c r="V34" s="16">
        <v>276</v>
      </c>
    </row>
    <row r="35" spans="1:22" ht="18" customHeight="1">
      <c r="A35" s="91" t="s">
        <v>101</v>
      </c>
      <c r="B35" s="16">
        <v>584</v>
      </c>
      <c r="C35" s="16">
        <v>648</v>
      </c>
      <c r="D35" s="16">
        <v>595</v>
      </c>
      <c r="E35" s="16">
        <v>634</v>
      </c>
      <c r="F35" s="16">
        <v>725</v>
      </c>
      <c r="G35" s="16">
        <v>653</v>
      </c>
      <c r="H35" s="16">
        <v>709</v>
      </c>
      <c r="I35" s="16">
        <v>731</v>
      </c>
      <c r="J35" s="16">
        <v>701</v>
      </c>
      <c r="K35" s="16">
        <v>698</v>
      </c>
      <c r="L35" s="16">
        <v>677</v>
      </c>
      <c r="M35" s="16">
        <v>724</v>
      </c>
      <c r="N35" s="16">
        <v>735</v>
      </c>
      <c r="O35" s="16">
        <v>714</v>
      </c>
      <c r="P35" s="16">
        <v>686</v>
      </c>
      <c r="Q35" s="16">
        <v>610</v>
      </c>
      <c r="R35" s="16">
        <v>605</v>
      </c>
      <c r="S35" s="16">
        <v>628</v>
      </c>
      <c r="T35" s="16">
        <v>684</v>
      </c>
      <c r="U35" s="16">
        <v>626</v>
      </c>
      <c r="V35" s="16">
        <v>621</v>
      </c>
    </row>
    <row r="36" spans="1:22" ht="18" customHeight="1">
      <c r="A36" s="91" t="s">
        <v>102</v>
      </c>
      <c r="B36" s="16">
        <v>1702</v>
      </c>
      <c r="C36" s="16">
        <v>1938</v>
      </c>
      <c r="D36" s="16">
        <v>2104</v>
      </c>
      <c r="E36" s="16">
        <v>2385</v>
      </c>
      <c r="F36" s="16">
        <v>2674</v>
      </c>
      <c r="G36" s="16">
        <v>2590</v>
      </c>
      <c r="H36" s="16">
        <v>3010</v>
      </c>
      <c r="I36" s="16">
        <v>3080</v>
      </c>
      <c r="J36" s="16">
        <v>3011</v>
      </c>
      <c r="K36" s="16">
        <v>2827</v>
      </c>
      <c r="L36" s="16">
        <v>2759</v>
      </c>
      <c r="M36" s="16">
        <v>2760</v>
      </c>
      <c r="N36" s="16">
        <v>2640</v>
      </c>
      <c r="O36" s="16">
        <v>2576</v>
      </c>
      <c r="P36" s="16">
        <v>2454</v>
      </c>
      <c r="Q36" s="16">
        <v>2398</v>
      </c>
      <c r="R36" s="16">
        <v>2419</v>
      </c>
      <c r="S36" s="16">
        <v>2577</v>
      </c>
      <c r="T36" s="16">
        <v>2792</v>
      </c>
      <c r="U36" s="16">
        <v>2901</v>
      </c>
      <c r="V36" s="16">
        <v>3071</v>
      </c>
    </row>
    <row r="37" spans="1:22" ht="18" customHeight="1">
      <c r="A37" s="91" t="s">
        <v>103</v>
      </c>
      <c r="B37" s="16">
        <v>218</v>
      </c>
      <c r="C37" s="16">
        <v>310</v>
      </c>
      <c r="D37" s="16">
        <v>361</v>
      </c>
      <c r="E37" s="16">
        <v>403</v>
      </c>
      <c r="F37" s="16">
        <v>435</v>
      </c>
      <c r="G37" s="16">
        <v>396</v>
      </c>
      <c r="H37" s="16">
        <v>480</v>
      </c>
      <c r="I37" s="16">
        <v>528</v>
      </c>
      <c r="J37" s="16">
        <v>470</v>
      </c>
      <c r="K37" s="16">
        <v>405</v>
      </c>
      <c r="L37" s="16">
        <v>405</v>
      </c>
      <c r="M37" s="16">
        <v>418</v>
      </c>
      <c r="N37" s="16">
        <v>382</v>
      </c>
      <c r="O37" s="16">
        <v>333</v>
      </c>
      <c r="P37" s="16">
        <v>331</v>
      </c>
      <c r="Q37" s="16">
        <v>273</v>
      </c>
      <c r="R37" s="16">
        <v>261</v>
      </c>
      <c r="S37" s="16">
        <v>245</v>
      </c>
      <c r="T37" s="16">
        <v>241</v>
      </c>
      <c r="U37" s="16">
        <v>224</v>
      </c>
      <c r="V37" s="16">
        <v>221</v>
      </c>
    </row>
    <row r="38" spans="1:22" ht="18" customHeight="1">
      <c r="A38" s="91" t="s">
        <v>104</v>
      </c>
      <c r="B38" s="16">
        <v>110</v>
      </c>
      <c r="C38" s="16">
        <v>131</v>
      </c>
      <c r="D38" s="16">
        <v>129</v>
      </c>
      <c r="E38" s="16">
        <v>144</v>
      </c>
      <c r="F38" s="16">
        <v>172</v>
      </c>
      <c r="G38" s="16">
        <v>169</v>
      </c>
      <c r="H38" s="16">
        <v>195</v>
      </c>
      <c r="I38" s="16">
        <v>234</v>
      </c>
      <c r="J38" s="16">
        <v>243</v>
      </c>
      <c r="K38" s="16">
        <v>251</v>
      </c>
      <c r="L38" s="16">
        <v>244</v>
      </c>
      <c r="M38" s="16">
        <v>240</v>
      </c>
      <c r="N38" s="16">
        <v>230</v>
      </c>
      <c r="O38" s="16">
        <v>212</v>
      </c>
      <c r="P38" s="16">
        <v>211</v>
      </c>
      <c r="Q38" s="16">
        <v>209</v>
      </c>
      <c r="R38" s="16">
        <v>224</v>
      </c>
      <c r="S38" s="16">
        <v>249</v>
      </c>
      <c r="T38" s="16">
        <v>300</v>
      </c>
      <c r="U38" s="16">
        <v>318</v>
      </c>
      <c r="V38" s="16">
        <v>374</v>
      </c>
    </row>
    <row r="39" spans="1:22" ht="18" customHeight="1">
      <c r="A39" s="91" t="s">
        <v>105</v>
      </c>
      <c r="B39" s="16">
        <v>252</v>
      </c>
      <c r="C39" s="16">
        <v>407</v>
      </c>
      <c r="D39" s="16">
        <v>481</v>
      </c>
      <c r="E39" s="16">
        <v>579</v>
      </c>
      <c r="F39" s="16">
        <v>664</v>
      </c>
      <c r="G39" s="16">
        <v>673</v>
      </c>
      <c r="H39" s="16">
        <v>709</v>
      </c>
      <c r="I39" s="16">
        <v>722</v>
      </c>
      <c r="J39" s="16">
        <v>699</v>
      </c>
      <c r="K39" s="16">
        <v>682</v>
      </c>
      <c r="L39" s="16">
        <v>680</v>
      </c>
      <c r="M39" s="16">
        <v>659</v>
      </c>
      <c r="N39" s="16">
        <v>596</v>
      </c>
      <c r="O39" s="16">
        <v>579</v>
      </c>
      <c r="P39" s="16">
        <v>565</v>
      </c>
      <c r="Q39" s="16">
        <v>559</v>
      </c>
      <c r="R39" s="16">
        <v>570</v>
      </c>
      <c r="S39" s="16">
        <v>599</v>
      </c>
      <c r="T39" s="16">
        <v>684</v>
      </c>
      <c r="U39" s="16">
        <v>730</v>
      </c>
      <c r="V39" s="16">
        <v>779</v>
      </c>
    </row>
    <row r="40" spans="1:22" ht="18" customHeight="1">
      <c r="A40" s="91" t="s">
        <v>106</v>
      </c>
      <c r="B40" s="16">
        <v>100</v>
      </c>
      <c r="C40" s="16">
        <v>129</v>
      </c>
      <c r="D40" s="16">
        <v>167</v>
      </c>
      <c r="E40" s="16">
        <v>264</v>
      </c>
      <c r="F40" s="16">
        <v>423</v>
      </c>
      <c r="G40" s="16">
        <v>566</v>
      </c>
      <c r="H40" s="16">
        <v>701</v>
      </c>
      <c r="I40" s="16">
        <v>658</v>
      </c>
      <c r="J40" s="16">
        <v>502</v>
      </c>
      <c r="K40" s="16">
        <v>418</v>
      </c>
      <c r="L40" s="16">
        <v>355</v>
      </c>
      <c r="M40" s="16">
        <v>331</v>
      </c>
      <c r="N40" s="16">
        <v>290</v>
      </c>
      <c r="O40" s="16">
        <v>285</v>
      </c>
      <c r="P40" s="16">
        <v>274</v>
      </c>
      <c r="Q40" s="16">
        <v>277</v>
      </c>
      <c r="R40" s="16">
        <v>299</v>
      </c>
      <c r="S40" s="16">
        <v>336</v>
      </c>
      <c r="T40" s="16">
        <v>409</v>
      </c>
      <c r="U40" s="16">
        <v>382</v>
      </c>
      <c r="V40" s="16">
        <v>382</v>
      </c>
    </row>
    <row r="41" spans="1:22" ht="18" customHeight="1">
      <c r="A41" s="91" t="s">
        <v>107</v>
      </c>
      <c r="B41" s="16">
        <v>680</v>
      </c>
      <c r="C41" s="16">
        <v>835</v>
      </c>
      <c r="D41" s="16">
        <v>844</v>
      </c>
      <c r="E41" s="16">
        <v>932</v>
      </c>
      <c r="F41" s="16">
        <v>1005</v>
      </c>
      <c r="G41" s="16">
        <v>959</v>
      </c>
      <c r="H41" s="16">
        <v>1210</v>
      </c>
      <c r="I41" s="16">
        <v>1339</v>
      </c>
      <c r="J41" s="16">
        <v>1315</v>
      </c>
      <c r="K41" s="16">
        <v>1268</v>
      </c>
      <c r="L41" s="16">
        <v>1205</v>
      </c>
      <c r="M41" s="16">
        <v>1231</v>
      </c>
      <c r="N41" s="16">
        <v>1188</v>
      </c>
      <c r="O41" s="16">
        <v>1127</v>
      </c>
      <c r="P41" s="16">
        <v>1113</v>
      </c>
      <c r="Q41" s="16">
        <v>1090</v>
      </c>
      <c r="R41" s="16">
        <v>1157</v>
      </c>
      <c r="S41" s="16">
        <v>1333</v>
      </c>
      <c r="T41" s="16">
        <v>1716</v>
      </c>
      <c r="U41" s="16">
        <v>1812</v>
      </c>
      <c r="V41" s="16">
        <v>2000</v>
      </c>
    </row>
    <row r="42" spans="1:22" ht="18" customHeight="1">
      <c r="A42" s="91" t="s">
        <v>108</v>
      </c>
      <c r="B42" s="16">
        <v>161</v>
      </c>
      <c r="C42" s="16">
        <v>227</v>
      </c>
      <c r="D42" s="16">
        <v>263</v>
      </c>
      <c r="E42" s="16">
        <v>266</v>
      </c>
      <c r="F42" s="16">
        <v>280</v>
      </c>
      <c r="G42" s="16">
        <v>255</v>
      </c>
      <c r="H42" s="16">
        <v>298</v>
      </c>
      <c r="I42" s="16">
        <v>324</v>
      </c>
      <c r="J42" s="16">
        <v>299</v>
      </c>
      <c r="K42" s="16">
        <v>296</v>
      </c>
      <c r="L42" s="16">
        <v>265</v>
      </c>
      <c r="M42" s="16">
        <v>262</v>
      </c>
      <c r="N42" s="16">
        <v>254</v>
      </c>
      <c r="O42" s="16">
        <v>244</v>
      </c>
      <c r="P42" s="16">
        <v>235</v>
      </c>
      <c r="Q42" s="16">
        <v>231</v>
      </c>
      <c r="R42" s="16">
        <v>240</v>
      </c>
      <c r="S42" s="16">
        <v>238</v>
      </c>
      <c r="T42" s="16">
        <v>259</v>
      </c>
      <c r="U42" s="16">
        <v>259</v>
      </c>
      <c r="V42" s="16">
        <v>277</v>
      </c>
    </row>
    <row r="43" spans="1:22" ht="18" customHeight="1">
      <c r="A43" s="91" t="s">
        <v>109</v>
      </c>
      <c r="B43" s="16">
        <v>168</v>
      </c>
      <c r="C43" s="16">
        <v>222</v>
      </c>
      <c r="D43" s="16">
        <v>262</v>
      </c>
      <c r="E43" s="16">
        <v>337</v>
      </c>
      <c r="F43" s="16">
        <v>386</v>
      </c>
      <c r="G43" s="16">
        <v>418</v>
      </c>
      <c r="H43" s="16">
        <v>514</v>
      </c>
      <c r="I43" s="16">
        <v>581</v>
      </c>
      <c r="J43" s="16">
        <v>601</v>
      </c>
      <c r="K43" s="16">
        <v>590</v>
      </c>
      <c r="L43" s="16">
        <v>559</v>
      </c>
      <c r="M43" s="16">
        <v>558</v>
      </c>
      <c r="N43" s="16">
        <v>541</v>
      </c>
      <c r="O43" s="16">
        <v>509</v>
      </c>
      <c r="P43" s="16">
        <v>500</v>
      </c>
      <c r="Q43" s="16">
        <v>494</v>
      </c>
      <c r="R43" s="16">
        <v>502</v>
      </c>
      <c r="S43" s="16">
        <v>531</v>
      </c>
      <c r="T43" s="16">
        <v>604</v>
      </c>
      <c r="U43" s="16">
        <v>613</v>
      </c>
      <c r="V43" s="16">
        <v>659</v>
      </c>
    </row>
    <row r="44" spans="1:22" ht="18" customHeight="1">
      <c r="A44" s="91" t="s">
        <v>110</v>
      </c>
      <c r="B44" s="16">
        <v>83</v>
      </c>
      <c r="C44" s="16">
        <v>118</v>
      </c>
      <c r="D44" s="16">
        <v>143</v>
      </c>
      <c r="E44" s="16">
        <v>196</v>
      </c>
      <c r="F44" s="16">
        <v>221</v>
      </c>
      <c r="G44" s="16">
        <v>206</v>
      </c>
      <c r="H44" s="16">
        <v>253</v>
      </c>
      <c r="I44" s="16">
        <v>274</v>
      </c>
      <c r="J44" s="16">
        <v>286</v>
      </c>
      <c r="K44" s="16">
        <v>265</v>
      </c>
      <c r="L44" s="16">
        <v>258</v>
      </c>
      <c r="M44" s="16">
        <v>263</v>
      </c>
      <c r="N44" s="16">
        <v>254</v>
      </c>
      <c r="O44" s="16">
        <v>265</v>
      </c>
      <c r="P44" s="16">
        <v>278</v>
      </c>
      <c r="Q44" s="16">
        <v>314</v>
      </c>
      <c r="R44" s="16">
        <v>384</v>
      </c>
      <c r="S44" s="16">
        <v>558</v>
      </c>
      <c r="T44" s="16">
        <v>756</v>
      </c>
      <c r="U44" s="16">
        <v>861</v>
      </c>
      <c r="V44" s="16">
        <v>942</v>
      </c>
    </row>
    <row r="45" spans="1:22" ht="18" customHeight="1">
      <c r="A45" s="91" t="s">
        <v>111</v>
      </c>
      <c r="B45" s="16">
        <v>153</v>
      </c>
      <c r="C45" s="16">
        <v>193</v>
      </c>
      <c r="D45" s="16">
        <v>200</v>
      </c>
      <c r="E45" s="16">
        <v>243</v>
      </c>
      <c r="F45" s="16">
        <v>308</v>
      </c>
      <c r="G45" s="16">
        <v>350</v>
      </c>
      <c r="H45" s="16">
        <v>363</v>
      </c>
      <c r="I45" s="16">
        <v>356</v>
      </c>
      <c r="J45" s="16">
        <v>361</v>
      </c>
      <c r="K45" s="16">
        <v>373</v>
      </c>
      <c r="L45" s="16">
        <v>378</v>
      </c>
      <c r="M45" s="16">
        <v>379</v>
      </c>
      <c r="N45" s="16">
        <v>366</v>
      </c>
      <c r="O45" s="16">
        <v>356</v>
      </c>
      <c r="P45" s="16">
        <v>355</v>
      </c>
      <c r="Q45" s="16">
        <v>337</v>
      </c>
      <c r="R45" s="16">
        <v>329</v>
      </c>
      <c r="S45" s="16">
        <v>331</v>
      </c>
      <c r="T45" s="16">
        <v>337</v>
      </c>
      <c r="U45" s="16">
        <v>336</v>
      </c>
      <c r="V45" s="16">
        <v>319</v>
      </c>
    </row>
    <row r="46" spans="1:22" ht="18" customHeight="1">
      <c r="A46" s="103" t="s">
        <v>112</v>
      </c>
      <c r="B46" s="104">
        <f>SUM(B30:B45)</f>
        <v>9158</v>
      </c>
      <c r="C46" s="104">
        <f t="shared" ref="C46:U46" si="2">SUM(C30:C45)</f>
        <v>12748</v>
      </c>
      <c r="D46" s="104">
        <f t="shared" si="2"/>
        <v>14960</v>
      </c>
      <c r="E46" s="104">
        <f t="shared" si="2"/>
        <v>18110</v>
      </c>
      <c r="F46" s="104">
        <f t="shared" si="2"/>
        <v>20796</v>
      </c>
      <c r="G46" s="104">
        <f t="shared" si="2"/>
        <v>22000</v>
      </c>
      <c r="H46" s="104">
        <f t="shared" si="2"/>
        <v>26178</v>
      </c>
      <c r="I46" s="104">
        <f t="shared" si="2"/>
        <v>26912</v>
      </c>
      <c r="J46" s="104">
        <f t="shared" si="2"/>
        <v>26442</v>
      </c>
      <c r="K46" s="104">
        <f t="shared" si="2"/>
        <v>25833</v>
      </c>
      <c r="L46" s="104">
        <f t="shared" si="2"/>
        <v>25673</v>
      </c>
      <c r="M46" s="104">
        <f t="shared" si="2"/>
        <v>25212</v>
      </c>
      <c r="N46" s="104">
        <f t="shared" si="2"/>
        <v>21007</v>
      </c>
      <c r="O46" s="104">
        <f t="shared" si="2"/>
        <v>19352</v>
      </c>
      <c r="P46" s="104">
        <f t="shared" si="2"/>
        <v>18628</v>
      </c>
      <c r="Q46" s="104">
        <f t="shared" si="2"/>
        <v>17519</v>
      </c>
      <c r="R46" s="104">
        <f t="shared" si="2"/>
        <v>17879</v>
      </c>
      <c r="S46" s="104">
        <f t="shared" si="2"/>
        <v>18429</v>
      </c>
      <c r="T46" s="104">
        <f t="shared" si="2"/>
        <v>19630</v>
      </c>
      <c r="U46" s="104">
        <f t="shared" si="2"/>
        <v>19626</v>
      </c>
      <c r="V46" s="112">
        <f>SUM(V30:V45)</f>
        <v>20009</v>
      </c>
    </row>
    <row r="47" spans="1:22" ht="18" customHeight="1">
      <c r="A47" s="101" t="s">
        <v>113</v>
      </c>
      <c r="B47" s="102">
        <f>B48-B46</f>
        <v>1544</v>
      </c>
      <c r="C47" s="102">
        <f t="shared" ref="C47:U47" si="3">C48-C46</f>
        <v>1832</v>
      </c>
      <c r="D47" s="102">
        <f t="shared" si="3"/>
        <v>1937</v>
      </c>
      <c r="E47" s="102">
        <f t="shared" si="3"/>
        <v>2405</v>
      </c>
      <c r="F47" s="102">
        <f t="shared" si="3"/>
        <v>2845</v>
      </c>
      <c r="G47" s="102">
        <f t="shared" si="3"/>
        <v>3155</v>
      </c>
      <c r="H47" s="102">
        <f t="shared" si="3"/>
        <v>3750</v>
      </c>
      <c r="I47" s="102">
        <f t="shared" si="3"/>
        <v>3942</v>
      </c>
      <c r="J47" s="102">
        <f t="shared" si="3"/>
        <v>3898</v>
      </c>
      <c r="K47" s="102">
        <f t="shared" si="3"/>
        <v>3628</v>
      </c>
      <c r="L47" s="102">
        <f t="shared" si="3"/>
        <v>3681</v>
      </c>
      <c r="M47" s="102">
        <f t="shared" si="3"/>
        <v>3710</v>
      </c>
      <c r="N47" s="102">
        <f t="shared" si="3"/>
        <v>3154</v>
      </c>
      <c r="O47" s="102">
        <f t="shared" si="3"/>
        <v>3045</v>
      </c>
      <c r="P47" s="102">
        <f t="shared" si="3"/>
        <v>2976</v>
      </c>
      <c r="Q47" s="102">
        <f t="shared" si="3"/>
        <v>2928</v>
      </c>
      <c r="R47" s="102">
        <f t="shared" si="3"/>
        <v>3061</v>
      </c>
      <c r="S47" s="102">
        <f t="shared" si="3"/>
        <v>3238</v>
      </c>
      <c r="T47" s="102">
        <f t="shared" si="3"/>
        <v>3635</v>
      </c>
      <c r="U47" s="102">
        <f t="shared" si="3"/>
        <v>3688</v>
      </c>
      <c r="V47" s="16">
        <f>V48-V46</f>
        <v>3872</v>
      </c>
    </row>
    <row r="48" spans="1:22" ht="18" customHeight="1">
      <c r="A48" s="93" t="s">
        <v>38</v>
      </c>
      <c r="B48" s="61">
        <v>10702</v>
      </c>
      <c r="C48" s="61">
        <v>14580</v>
      </c>
      <c r="D48" s="61">
        <v>16897</v>
      </c>
      <c r="E48" s="61">
        <v>20515</v>
      </c>
      <c r="F48" s="61">
        <v>23641</v>
      </c>
      <c r="G48" s="61">
        <v>25155</v>
      </c>
      <c r="H48" s="61">
        <v>29928</v>
      </c>
      <c r="I48" s="61">
        <v>30854</v>
      </c>
      <c r="J48" s="61">
        <v>30340</v>
      </c>
      <c r="K48" s="61">
        <v>29461</v>
      </c>
      <c r="L48" s="61">
        <v>29354</v>
      </c>
      <c r="M48" s="61">
        <v>28922</v>
      </c>
      <c r="N48" s="61">
        <v>24161</v>
      </c>
      <c r="O48" s="61">
        <v>22397</v>
      </c>
      <c r="P48" s="61">
        <v>21604</v>
      </c>
      <c r="Q48" s="61">
        <v>20447</v>
      </c>
      <c r="R48" s="61">
        <v>20940</v>
      </c>
      <c r="S48" s="61">
        <v>21667</v>
      </c>
      <c r="T48" s="61">
        <v>23265</v>
      </c>
      <c r="U48" s="106">
        <v>23314</v>
      </c>
      <c r="V48" s="106">
        <v>23881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2" ht="18" customHeight="1">
      <c r="A50" s="72" t="s">
        <v>114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3" spans="1:22" ht="18" customHeight="1">
      <c r="A53" s="59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89">
        <v>2022</v>
      </c>
    </row>
    <row r="54" spans="1:22" ht="18" customHeight="1">
      <c r="A54" s="90" t="s">
        <v>96</v>
      </c>
      <c r="B54" s="16">
        <v>321</v>
      </c>
      <c r="C54" s="16">
        <v>335</v>
      </c>
      <c r="D54" s="16">
        <v>335</v>
      </c>
      <c r="E54" s="16">
        <v>347</v>
      </c>
      <c r="F54" s="16">
        <v>368</v>
      </c>
      <c r="G54" s="16">
        <v>390</v>
      </c>
      <c r="H54" s="16">
        <v>403</v>
      </c>
      <c r="I54" s="16">
        <v>433</v>
      </c>
      <c r="J54" s="16">
        <v>429</v>
      </c>
      <c r="K54" s="16">
        <v>415</v>
      </c>
      <c r="L54" s="16">
        <v>428</v>
      </c>
      <c r="M54" s="16">
        <v>424</v>
      </c>
      <c r="N54" s="16">
        <v>372</v>
      </c>
      <c r="O54" s="16">
        <v>355</v>
      </c>
      <c r="P54" s="16">
        <v>346</v>
      </c>
      <c r="Q54" s="16">
        <v>327</v>
      </c>
      <c r="R54" s="16">
        <v>326</v>
      </c>
      <c r="S54" s="16">
        <v>328</v>
      </c>
      <c r="T54" s="16">
        <v>330</v>
      </c>
      <c r="U54" s="16">
        <v>325</v>
      </c>
      <c r="V54" s="16">
        <v>336</v>
      </c>
    </row>
    <row r="55" spans="1:22" ht="18" customHeight="1">
      <c r="A55" s="91" t="s">
        <v>97</v>
      </c>
      <c r="B55" s="16">
        <v>725</v>
      </c>
      <c r="C55" s="16">
        <v>735</v>
      </c>
      <c r="D55" s="16">
        <v>713</v>
      </c>
      <c r="E55" s="16">
        <v>731</v>
      </c>
      <c r="F55" s="16">
        <v>757</v>
      </c>
      <c r="G55" s="16">
        <v>764</v>
      </c>
      <c r="H55" s="16">
        <v>791</v>
      </c>
      <c r="I55" s="16">
        <v>795</v>
      </c>
      <c r="J55" s="16">
        <v>808</v>
      </c>
      <c r="K55" s="16">
        <v>795</v>
      </c>
      <c r="L55" s="16">
        <v>804</v>
      </c>
      <c r="M55" s="16">
        <v>805</v>
      </c>
      <c r="N55" s="16">
        <v>742</v>
      </c>
      <c r="O55" s="16">
        <v>738</v>
      </c>
      <c r="P55" s="16">
        <v>714</v>
      </c>
      <c r="Q55" s="16">
        <v>685</v>
      </c>
      <c r="R55" s="16">
        <v>705</v>
      </c>
      <c r="S55" s="16">
        <v>706</v>
      </c>
      <c r="T55" s="16">
        <v>726</v>
      </c>
      <c r="U55" s="16">
        <v>718</v>
      </c>
      <c r="V55" s="16">
        <v>724</v>
      </c>
    </row>
    <row r="56" spans="1:22" ht="18" customHeight="1">
      <c r="A56" s="91" t="s">
        <v>98</v>
      </c>
      <c r="B56" s="16">
        <v>99</v>
      </c>
      <c r="C56" s="16">
        <v>118</v>
      </c>
      <c r="D56" s="16">
        <v>131</v>
      </c>
      <c r="E56" s="16">
        <v>148</v>
      </c>
      <c r="F56" s="16">
        <v>154</v>
      </c>
      <c r="G56" s="16">
        <v>164</v>
      </c>
      <c r="H56" s="16">
        <v>180</v>
      </c>
      <c r="I56" s="16">
        <v>203</v>
      </c>
      <c r="J56" s="16">
        <v>206</v>
      </c>
      <c r="K56" s="16">
        <v>214</v>
      </c>
      <c r="L56" s="16">
        <v>232</v>
      </c>
      <c r="M56" s="16">
        <v>233</v>
      </c>
      <c r="N56" s="16">
        <v>219</v>
      </c>
      <c r="O56" s="16">
        <v>214</v>
      </c>
      <c r="P56" s="16">
        <v>221</v>
      </c>
      <c r="Q56" s="16">
        <v>228</v>
      </c>
      <c r="R56" s="16">
        <v>249</v>
      </c>
      <c r="S56" s="16">
        <v>249</v>
      </c>
      <c r="T56" s="16">
        <v>248</v>
      </c>
      <c r="U56" s="16">
        <v>258</v>
      </c>
      <c r="V56" s="16">
        <v>258</v>
      </c>
    </row>
    <row r="57" spans="1:22" ht="18" customHeight="1">
      <c r="A57" s="91" t="s">
        <v>99</v>
      </c>
      <c r="B57" s="16">
        <v>2937</v>
      </c>
      <c r="C57" s="16">
        <v>5242</v>
      </c>
      <c r="D57" s="16">
        <v>6938</v>
      </c>
      <c r="E57" s="16">
        <v>8969</v>
      </c>
      <c r="F57" s="16">
        <v>10622</v>
      </c>
      <c r="G57" s="16">
        <v>12086</v>
      </c>
      <c r="H57" s="16">
        <v>14606</v>
      </c>
      <c r="I57" s="16">
        <v>15006</v>
      </c>
      <c r="J57" s="16">
        <v>15142</v>
      </c>
      <c r="K57" s="16">
        <v>15256</v>
      </c>
      <c r="L57" s="16">
        <v>15396</v>
      </c>
      <c r="M57" s="16">
        <v>15083</v>
      </c>
      <c r="N57" s="16">
        <v>12294</v>
      </c>
      <c r="O57" s="16">
        <v>11476</v>
      </c>
      <c r="P57" s="16">
        <v>11156</v>
      </c>
      <c r="Q57" s="16">
        <v>10447</v>
      </c>
      <c r="R57" s="16">
        <v>10537</v>
      </c>
      <c r="S57" s="16">
        <v>10391</v>
      </c>
      <c r="T57" s="16">
        <v>10518</v>
      </c>
      <c r="U57" s="16">
        <v>10282</v>
      </c>
      <c r="V57" s="16">
        <v>10068</v>
      </c>
    </row>
    <row r="58" spans="1:22" ht="18" customHeight="1">
      <c r="A58" s="91" t="s">
        <v>100</v>
      </c>
      <c r="B58" s="16">
        <v>63</v>
      </c>
      <c r="C58" s="16">
        <v>92</v>
      </c>
      <c r="D58" s="16">
        <v>109</v>
      </c>
      <c r="E58" s="16">
        <v>144</v>
      </c>
      <c r="F58" s="16">
        <v>162</v>
      </c>
      <c r="G58" s="16">
        <v>167</v>
      </c>
      <c r="H58" s="16">
        <v>201</v>
      </c>
      <c r="I58" s="16">
        <v>206</v>
      </c>
      <c r="J58" s="16">
        <v>188</v>
      </c>
      <c r="K58" s="16">
        <v>189</v>
      </c>
      <c r="L58" s="16">
        <v>199</v>
      </c>
      <c r="M58" s="16">
        <v>209</v>
      </c>
      <c r="N58" s="16">
        <v>209</v>
      </c>
      <c r="O58" s="16">
        <v>217</v>
      </c>
      <c r="P58" s="16">
        <v>251</v>
      </c>
      <c r="Q58" s="16">
        <v>263</v>
      </c>
      <c r="R58" s="16">
        <v>286</v>
      </c>
      <c r="S58" s="16">
        <v>314</v>
      </c>
      <c r="T58" s="16">
        <v>345</v>
      </c>
      <c r="U58" s="16">
        <v>337</v>
      </c>
      <c r="V58" s="16">
        <v>332</v>
      </c>
    </row>
    <row r="59" spans="1:22" ht="18" customHeight="1">
      <c r="A59" s="91" t="s">
        <v>101</v>
      </c>
      <c r="B59" s="16">
        <v>134</v>
      </c>
      <c r="C59" s="16">
        <v>177</v>
      </c>
      <c r="D59" s="16">
        <v>186</v>
      </c>
      <c r="E59" s="16">
        <v>209</v>
      </c>
      <c r="F59" s="16">
        <v>233</v>
      </c>
      <c r="G59" s="16">
        <v>222</v>
      </c>
      <c r="H59" s="16">
        <v>254</v>
      </c>
      <c r="I59" s="16">
        <v>281</v>
      </c>
      <c r="J59" s="16">
        <v>318</v>
      </c>
      <c r="K59" s="16">
        <v>329</v>
      </c>
      <c r="L59" s="16">
        <v>341</v>
      </c>
      <c r="M59" s="16">
        <v>379</v>
      </c>
      <c r="N59" s="16">
        <v>393</v>
      </c>
      <c r="O59" s="16">
        <v>387</v>
      </c>
      <c r="P59" s="16">
        <v>384</v>
      </c>
      <c r="Q59" s="16">
        <v>375</v>
      </c>
      <c r="R59" s="16">
        <v>380</v>
      </c>
      <c r="S59" s="16">
        <v>404</v>
      </c>
      <c r="T59" s="16">
        <v>433</v>
      </c>
      <c r="U59" s="16">
        <v>392</v>
      </c>
      <c r="V59" s="16">
        <v>375</v>
      </c>
    </row>
    <row r="60" spans="1:22" ht="18" customHeight="1">
      <c r="A60" s="91" t="s">
        <v>102</v>
      </c>
      <c r="B60" s="16">
        <v>695</v>
      </c>
      <c r="C60" s="16">
        <v>810</v>
      </c>
      <c r="D60" s="16">
        <v>929</v>
      </c>
      <c r="E60" s="16">
        <v>1119</v>
      </c>
      <c r="F60" s="16">
        <v>1320</v>
      </c>
      <c r="G60" s="16">
        <v>1434</v>
      </c>
      <c r="H60" s="16">
        <v>1708</v>
      </c>
      <c r="I60" s="16">
        <v>1872</v>
      </c>
      <c r="J60" s="16">
        <v>2006</v>
      </c>
      <c r="K60" s="16">
        <v>1980</v>
      </c>
      <c r="L60" s="16">
        <v>1947</v>
      </c>
      <c r="M60" s="16">
        <v>1965</v>
      </c>
      <c r="N60" s="16">
        <v>1951</v>
      </c>
      <c r="O60" s="16">
        <v>1945</v>
      </c>
      <c r="P60" s="16">
        <v>1939</v>
      </c>
      <c r="Q60" s="16">
        <v>1953</v>
      </c>
      <c r="R60" s="16">
        <v>1976</v>
      </c>
      <c r="S60" s="16">
        <v>2082</v>
      </c>
      <c r="T60" s="16">
        <v>2188</v>
      </c>
      <c r="U60" s="16">
        <v>2247</v>
      </c>
      <c r="V60" s="16">
        <v>2349</v>
      </c>
    </row>
    <row r="61" spans="1:22" ht="18" customHeight="1">
      <c r="A61" s="91" t="s">
        <v>103</v>
      </c>
      <c r="B61" s="16">
        <v>95</v>
      </c>
      <c r="C61" s="16">
        <v>152</v>
      </c>
      <c r="D61" s="16">
        <v>183</v>
      </c>
      <c r="E61" s="16">
        <v>198</v>
      </c>
      <c r="F61" s="16">
        <v>236</v>
      </c>
      <c r="G61" s="16">
        <v>215</v>
      </c>
      <c r="H61" s="16">
        <v>239</v>
      </c>
      <c r="I61" s="16">
        <v>250</v>
      </c>
      <c r="J61" s="16">
        <v>248</v>
      </c>
      <c r="K61" s="16">
        <v>244</v>
      </c>
      <c r="L61" s="16">
        <v>225</v>
      </c>
      <c r="M61" s="16">
        <v>228</v>
      </c>
      <c r="N61" s="16">
        <v>228</v>
      </c>
      <c r="O61" s="16">
        <v>197</v>
      </c>
      <c r="P61" s="16">
        <v>196</v>
      </c>
      <c r="Q61" s="16">
        <v>189</v>
      </c>
      <c r="R61" s="16">
        <v>189</v>
      </c>
      <c r="S61" s="16">
        <v>165</v>
      </c>
      <c r="T61" s="16">
        <v>174</v>
      </c>
      <c r="U61" s="16">
        <v>165</v>
      </c>
      <c r="V61" s="16">
        <v>162</v>
      </c>
    </row>
    <row r="62" spans="1:22" ht="18" customHeight="1">
      <c r="A62" s="91" t="s">
        <v>104</v>
      </c>
      <c r="B62" s="16">
        <v>109</v>
      </c>
      <c r="C62" s="16">
        <v>134</v>
      </c>
      <c r="D62" s="16">
        <v>144</v>
      </c>
      <c r="E62" s="16">
        <v>176</v>
      </c>
      <c r="F62" s="16">
        <v>200</v>
      </c>
      <c r="G62" s="16">
        <v>196</v>
      </c>
      <c r="H62" s="16">
        <v>224</v>
      </c>
      <c r="I62" s="16">
        <v>264</v>
      </c>
      <c r="J62" s="16">
        <v>276</v>
      </c>
      <c r="K62" s="16">
        <v>286</v>
      </c>
      <c r="L62" s="16">
        <v>292</v>
      </c>
      <c r="M62" s="16">
        <v>306</v>
      </c>
      <c r="N62" s="16">
        <v>307</v>
      </c>
      <c r="O62" s="16">
        <v>309</v>
      </c>
      <c r="P62" s="16">
        <v>310</v>
      </c>
      <c r="Q62" s="16">
        <v>325</v>
      </c>
      <c r="R62" s="16">
        <v>350</v>
      </c>
      <c r="S62" s="16">
        <v>370</v>
      </c>
      <c r="T62" s="16">
        <v>430</v>
      </c>
      <c r="U62" s="16">
        <v>453</v>
      </c>
      <c r="V62" s="16">
        <v>480</v>
      </c>
    </row>
    <row r="63" spans="1:22" ht="18" customHeight="1">
      <c r="A63" s="91" t="s">
        <v>105</v>
      </c>
      <c r="B63" s="16">
        <v>247</v>
      </c>
      <c r="C63" s="16">
        <v>405</v>
      </c>
      <c r="D63" s="16">
        <v>460</v>
      </c>
      <c r="E63" s="16">
        <v>553</v>
      </c>
      <c r="F63" s="16">
        <v>611</v>
      </c>
      <c r="G63" s="16">
        <v>598</v>
      </c>
      <c r="H63" s="16">
        <v>643</v>
      </c>
      <c r="I63" s="16">
        <v>634</v>
      </c>
      <c r="J63" s="16">
        <v>634</v>
      </c>
      <c r="K63" s="16">
        <v>619</v>
      </c>
      <c r="L63" s="16">
        <v>618</v>
      </c>
      <c r="M63" s="16">
        <v>619</v>
      </c>
      <c r="N63" s="16">
        <v>557</v>
      </c>
      <c r="O63" s="16">
        <v>534</v>
      </c>
      <c r="P63" s="16">
        <v>525</v>
      </c>
      <c r="Q63" s="16">
        <v>511</v>
      </c>
      <c r="R63" s="16">
        <v>529</v>
      </c>
      <c r="S63" s="16">
        <v>579</v>
      </c>
      <c r="T63" s="16">
        <v>659</v>
      </c>
      <c r="U63" s="16">
        <v>710</v>
      </c>
      <c r="V63" s="16">
        <v>780</v>
      </c>
    </row>
    <row r="64" spans="1:22" ht="18" customHeight="1">
      <c r="A64" s="91" t="s">
        <v>106</v>
      </c>
      <c r="B64" s="16">
        <v>298</v>
      </c>
      <c r="C64" s="16">
        <v>358</v>
      </c>
      <c r="D64" s="16">
        <v>350</v>
      </c>
      <c r="E64" s="16">
        <v>467</v>
      </c>
      <c r="F64" s="16">
        <v>621</v>
      </c>
      <c r="G64" s="16">
        <v>739</v>
      </c>
      <c r="H64" s="16">
        <v>912</v>
      </c>
      <c r="I64" s="16">
        <v>873</v>
      </c>
      <c r="J64" s="16">
        <v>824</v>
      </c>
      <c r="K64" s="16">
        <v>731</v>
      </c>
      <c r="L64" s="16">
        <v>666</v>
      </c>
      <c r="M64" s="16">
        <v>682</v>
      </c>
      <c r="N64" s="16">
        <v>599</v>
      </c>
      <c r="O64" s="16">
        <v>582</v>
      </c>
      <c r="P64" s="16">
        <v>555</v>
      </c>
      <c r="Q64" s="16">
        <v>558</v>
      </c>
      <c r="R64" s="16">
        <v>595</v>
      </c>
      <c r="S64" s="16">
        <v>644</v>
      </c>
      <c r="T64" s="16">
        <v>716</v>
      </c>
      <c r="U64" s="16">
        <v>730</v>
      </c>
      <c r="V64" s="16">
        <v>736</v>
      </c>
    </row>
    <row r="65" spans="1:22" ht="18" customHeight="1">
      <c r="A65" s="91" t="s">
        <v>107</v>
      </c>
      <c r="B65" s="16">
        <v>936</v>
      </c>
      <c r="C65" s="16">
        <v>1143</v>
      </c>
      <c r="D65" s="16">
        <v>1123</v>
      </c>
      <c r="E65" s="16">
        <v>1204</v>
      </c>
      <c r="F65" s="16">
        <v>1303</v>
      </c>
      <c r="G65" s="16">
        <v>1259</v>
      </c>
      <c r="H65" s="16">
        <v>1441</v>
      </c>
      <c r="I65" s="16">
        <v>1569</v>
      </c>
      <c r="J65" s="16">
        <v>1617</v>
      </c>
      <c r="K65" s="16">
        <v>1600</v>
      </c>
      <c r="L65" s="16">
        <v>1562</v>
      </c>
      <c r="M65" s="16">
        <v>1552</v>
      </c>
      <c r="N65" s="16">
        <v>1526</v>
      </c>
      <c r="O65" s="16">
        <v>1435</v>
      </c>
      <c r="P65" s="16">
        <v>1449</v>
      </c>
      <c r="Q65" s="16">
        <v>1442</v>
      </c>
      <c r="R65" s="16">
        <v>1559</v>
      </c>
      <c r="S65" s="16">
        <v>1751</v>
      </c>
      <c r="T65" s="16">
        <v>2201</v>
      </c>
      <c r="U65" s="16">
        <v>2343</v>
      </c>
      <c r="V65" s="16">
        <v>2642</v>
      </c>
    </row>
    <row r="66" spans="1:22" ht="18" customHeight="1">
      <c r="A66" s="91" t="s">
        <v>108</v>
      </c>
      <c r="B66" s="16">
        <v>232</v>
      </c>
      <c r="C66" s="16">
        <v>284</v>
      </c>
      <c r="D66" s="16">
        <v>338</v>
      </c>
      <c r="E66" s="16">
        <v>333</v>
      </c>
      <c r="F66" s="16">
        <v>345</v>
      </c>
      <c r="G66" s="16">
        <v>327</v>
      </c>
      <c r="H66" s="16">
        <v>371</v>
      </c>
      <c r="I66" s="16">
        <v>381</v>
      </c>
      <c r="J66" s="16">
        <v>366</v>
      </c>
      <c r="K66" s="16">
        <v>360</v>
      </c>
      <c r="L66" s="16">
        <v>346</v>
      </c>
      <c r="M66" s="16">
        <v>348</v>
      </c>
      <c r="N66" s="16">
        <v>327</v>
      </c>
      <c r="O66" s="16">
        <v>321</v>
      </c>
      <c r="P66" s="16">
        <v>323</v>
      </c>
      <c r="Q66" s="16">
        <v>313</v>
      </c>
      <c r="R66" s="16">
        <v>315</v>
      </c>
      <c r="S66" s="16">
        <v>320</v>
      </c>
      <c r="T66" s="16">
        <v>325</v>
      </c>
      <c r="U66" s="16">
        <v>335</v>
      </c>
      <c r="V66" s="16">
        <v>357</v>
      </c>
    </row>
    <row r="67" spans="1:22" ht="18" customHeight="1">
      <c r="A67" s="91" t="s">
        <v>109</v>
      </c>
      <c r="B67" s="16">
        <v>226</v>
      </c>
      <c r="C67" s="16">
        <v>257</v>
      </c>
      <c r="D67" s="16">
        <v>280</v>
      </c>
      <c r="E67" s="16">
        <v>339</v>
      </c>
      <c r="F67" s="16">
        <v>426</v>
      </c>
      <c r="G67" s="16">
        <v>456</v>
      </c>
      <c r="H67" s="16">
        <v>540</v>
      </c>
      <c r="I67" s="16">
        <v>604</v>
      </c>
      <c r="J67" s="16">
        <v>648</v>
      </c>
      <c r="K67" s="16">
        <v>650</v>
      </c>
      <c r="L67" s="16">
        <v>630</v>
      </c>
      <c r="M67" s="16">
        <v>641</v>
      </c>
      <c r="N67" s="16">
        <v>620</v>
      </c>
      <c r="O67" s="16">
        <v>609</v>
      </c>
      <c r="P67" s="16">
        <v>587</v>
      </c>
      <c r="Q67" s="16">
        <v>587</v>
      </c>
      <c r="R67" s="16">
        <v>608</v>
      </c>
      <c r="S67" s="16">
        <v>668</v>
      </c>
      <c r="T67" s="16">
        <v>766</v>
      </c>
      <c r="U67" s="16">
        <v>798</v>
      </c>
      <c r="V67" s="16">
        <v>848</v>
      </c>
    </row>
    <row r="68" spans="1:22" ht="18" customHeight="1">
      <c r="A68" s="91" t="s">
        <v>110</v>
      </c>
      <c r="B68" s="16">
        <v>144</v>
      </c>
      <c r="C68" s="16">
        <v>170</v>
      </c>
      <c r="D68" s="16">
        <v>201</v>
      </c>
      <c r="E68" s="16">
        <v>261</v>
      </c>
      <c r="F68" s="16">
        <v>318</v>
      </c>
      <c r="G68" s="16">
        <v>289</v>
      </c>
      <c r="H68" s="16">
        <v>348</v>
      </c>
      <c r="I68" s="16">
        <v>362</v>
      </c>
      <c r="J68" s="16">
        <v>359</v>
      </c>
      <c r="K68" s="16">
        <v>346</v>
      </c>
      <c r="L68" s="16">
        <v>337</v>
      </c>
      <c r="M68" s="16">
        <v>330</v>
      </c>
      <c r="N68" s="16">
        <v>337</v>
      </c>
      <c r="O68" s="16">
        <v>327</v>
      </c>
      <c r="P68" s="16">
        <v>361</v>
      </c>
      <c r="Q68" s="16">
        <v>402</v>
      </c>
      <c r="R68" s="16">
        <v>492</v>
      </c>
      <c r="S68" s="16">
        <v>697</v>
      </c>
      <c r="T68" s="16">
        <v>951</v>
      </c>
      <c r="U68" s="16">
        <v>1050</v>
      </c>
      <c r="V68" s="16">
        <v>1174</v>
      </c>
    </row>
    <row r="69" spans="1:22" ht="18" customHeight="1">
      <c r="A69" s="91" t="s">
        <v>111</v>
      </c>
      <c r="B69" s="16">
        <v>98</v>
      </c>
      <c r="C69" s="16">
        <v>144</v>
      </c>
      <c r="D69" s="16">
        <v>165</v>
      </c>
      <c r="E69" s="16">
        <v>215</v>
      </c>
      <c r="F69" s="16">
        <v>259</v>
      </c>
      <c r="G69" s="16">
        <v>291</v>
      </c>
      <c r="H69" s="16">
        <v>311</v>
      </c>
      <c r="I69" s="16">
        <v>333</v>
      </c>
      <c r="J69" s="16">
        <v>355</v>
      </c>
      <c r="K69" s="16">
        <v>377</v>
      </c>
      <c r="L69" s="16">
        <v>379</v>
      </c>
      <c r="M69" s="16">
        <v>396</v>
      </c>
      <c r="N69" s="16">
        <v>375</v>
      </c>
      <c r="O69" s="16">
        <v>379</v>
      </c>
      <c r="P69" s="16">
        <v>371</v>
      </c>
      <c r="Q69" s="16">
        <v>373</v>
      </c>
      <c r="R69" s="16">
        <v>378</v>
      </c>
      <c r="S69" s="16">
        <v>375</v>
      </c>
      <c r="T69" s="16">
        <v>386</v>
      </c>
      <c r="U69" s="16">
        <v>376</v>
      </c>
      <c r="V69" s="16">
        <v>363</v>
      </c>
    </row>
    <row r="70" spans="1:22" ht="18" customHeight="1">
      <c r="A70" s="103" t="s">
        <v>112</v>
      </c>
      <c r="B70" s="104">
        <f>SUM(B54:B69)</f>
        <v>7359</v>
      </c>
      <c r="C70" s="104">
        <f t="shared" ref="C70:U70" si="4">SUM(C54:C69)</f>
        <v>10556</v>
      </c>
      <c r="D70" s="104">
        <f t="shared" si="4"/>
        <v>12585</v>
      </c>
      <c r="E70" s="104">
        <f t="shared" si="4"/>
        <v>15413</v>
      </c>
      <c r="F70" s="104">
        <f t="shared" si="4"/>
        <v>17935</v>
      </c>
      <c r="G70" s="104">
        <f t="shared" si="4"/>
        <v>19597</v>
      </c>
      <c r="H70" s="104">
        <f t="shared" si="4"/>
        <v>23172</v>
      </c>
      <c r="I70" s="104">
        <f t="shared" si="4"/>
        <v>24066</v>
      </c>
      <c r="J70" s="104">
        <f t="shared" si="4"/>
        <v>24424</v>
      </c>
      <c r="K70" s="104">
        <f t="shared" si="4"/>
        <v>24391</v>
      </c>
      <c r="L70" s="104">
        <f t="shared" si="4"/>
        <v>24402</v>
      </c>
      <c r="M70" s="104">
        <f t="shared" si="4"/>
        <v>24200</v>
      </c>
      <c r="N70" s="104">
        <f t="shared" si="4"/>
        <v>21056</v>
      </c>
      <c r="O70" s="104">
        <f t="shared" si="4"/>
        <v>20025</v>
      </c>
      <c r="P70" s="104">
        <f t="shared" si="4"/>
        <v>19688</v>
      </c>
      <c r="Q70" s="104">
        <f t="shared" si="4"/>
        <v>18978</v>
      </c>
      <c r="R70" s="104">
        <f t="shared" si="4"/>
        <v>19474</v>
      </c>
      <c r="S70" s="104">
        <f t="shared" si="4"/>
        <v>20043</v>
      </c>
      <c r="T70" s="104">
        <f t="shared" si="4"/>
        <v>21396</v>
      </c>
      <c r="U70" s="104">
        <f t="shared" si="4"/>
        <v>21519</v>
      </c>
      <c r="V70" s="112">
        <f>SUM(V54:V69)</f>
        <v>21984</v>
      </c>
    </row>
    <row r="71" spans="1:22" ht="18" customHeight="1">
      <c r="A71" s="101" t="s">
        <v>113</v>
      </c>
      <c r="B71" s="102">
        <f>B72-B70</f>
        <v>1448</v>
      </c>
      <c r="C71" s="102">
        <f t="shared" ref="C71:U71" si="5">C72-C70</f>
        <v>1733</v>
      </c>
      <c r="D71" s="102">
        <f t="shared" si="5"/>
        <v>1824</v>
      </c>
      <c r="E71" s="102">
        <f t="shared" si="5"/>
        <v>2107</v>
      </c>
      <c r="F71" s="102">
        <f t="shared" si="5"/>
        <v>2402</v>
      </c>
      <c r="G71" s="102">
        <f t="shared" si="5"/>
        <v>2559</v>
      </c>
      <c r="H71" s="102">
        <f t="shared" si="5"/>
        <v>2988</v>
      </c>
      <c r="I71" s="102">
        <f t="shared" si="5"/>
        <v>3157</v>
      </c>
      <c r="J71" s="102">
        <f t="shared" si="5"/>
        <v>3193</v>
      </c>
      <c r="K71" s="102">
        <f t="shared" si="5"/>
        <v>3168</v>
      </c>
      <c r="L71" s="102">
        <f t="shared" si="5"/>
        <v>3206</v>
      </c>
      <c r="M71" s="102">
        <f t="shared" si="5"/>
        <v>3297</v>
      </c>
      <c r="N71" s="102">
        <f t="shared" si="5"/>
        <v>3007</v>
      </c>
      <c r="O71" s="102">
        <f t="shared" si="5"/>
        <v>2980</v>
      </c>
      <c r="P71" s="102">
        <f t="shared" si="5"/>
        <v>3024</v>
      </c>
      <c r="Q71" s="102">
        <f t="shared" si="5"/>
        <v>3043</v>
      </c>
      <c r="R71" s="102">
        <f t="shared" si="5"/>
        <v>3181</v>
      </c>
      <c r="S71" s="102">
        <f t="shared" si="5"/>
        <v>3344</v>
      </c>
      <c r="T71" s="102">
        <f t="shared" si="5"/>
        <v>3699</v>
      </c>
      <c r="U71" s="102">
        <f t="shared" si="5"/>
        <v>3809</v>
      </c>
      <c r="V71" s="16">
        <f>V72-V70</f>
        <v>3950</v>
      </c>
    </row>
    <row r="72" spans="1:22" ht="18" customHeight="1">
      <c r="A72" s="93" t="s">
        <v>38</v>
      </c>
      <c r="B72" s="61">
        <v>8807</v>
      </c>
      <c r="C72" s="61">
        <v>12289</v>
      </c>
      <c r="D72" s="61">
        <v>14409</v>
      </c>
      <c r="E72" s="61">
        <v>17520</v>
      </c>
      <c r="F72" s="61">
        <v>20337</v>
      </c>
      <c r="G72" s="61">
        <v>22156</v>
      </c>
      <c r="H72" s="61">
        <v>26160</v>
      </c>
      <c r="I72" s="61">
        <v>27223</v>
      </c>
      <c r="J72" s="61">
        <v>27617</v>
      </c>
      <c r="K72" s="61">
        <v>27559</v>
      </c>
      <c r="L72" s="61">
        <v>27608</v>
      </c>
      <c r="M72" s="61">
        <v>27497</v>
      </c>
      <c r="N72" s="61">
        <v>24063</v>
      </c>
      <c r="O72" s="61">
        <v>23005</v>
      </c>
      <c r="P72" s="61">
        <v>22712</v>
      </c>
      <c r="Q72" s="61">
        <v>22021</v>
      </c>
      <c r="R72" s="61">
        <v>22655</v>
      </c>
      <c r="S72" s="61">
        <v>23387</v>
      </c>
      <c r="T72" s="61">
        <v>25095</v>
      </c>
      <c r="U72" s="106">
        <v>25328</v>
      </c>
      <c r="V72" s="106">
        <v>25934</v>
      </c>
    </row>
    <row r="73" spans="1:22" ht="18" customHeight="1">
      <c r="A73" s="57" t="s">
        <v>52</v>
      </c>
    </row>
    <row r="74" spans="1:22">
      <c r="A74" s="72" t="s">
        <v>114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4"/>
  <sheetViews>
    <sheetView zoomScale="70" zoomScaleNormal="70" zoomScalePageLayoutView="70" workbookViewId="0">
      <selection activeCell="G14" sqref="G14:H14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115</v>
      </c>
      <c r="B2" s="10"/>
      <c r="C2" s="10"/>
      <c r="D2" s="10"/>
      <c r="E2" s="11"/>
    </row>
    <row r="5" spans="1:22" ht="18" customHeight="1">
      <c r="A5" s="58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99" t="s">
        <v>37</v>
      </c>
      <c r="V5" s="99" t="s">
        <v>51</v>
      </c>
    </row>
    <row r="6" spans="1:22" ht="18" customHeight="1">
      <c r="A6" s="90" t="s">
        <v>116</v>
      </c>
      <c r="B6" s="62">
        <v>141</v>
      </c>
      <c r="C6" s="62">
        <v>258</v>
      </c>
      <c r="D6" s="62">
        <v>312</v>
      </c>
      <c r="E6" s="62">
        <v>402</v>
      </c>
      <c r="F6" s="62">
        <v>480</v>
      </c>
      <c r="G6" s="62">
        <v>474</v>
      </c>
      <c r="H6" s="62">
        <v>564</v>
      </c>
      <c r="I6" s="62">
        <v>649</v>
      </c>
      <c r="J6" s="62">
        <v>656</v>
      </c>
      <c r="K6" s="62">
        <v>651</v>
      </c>
      <c r="L6" s="62">
        <v>682</v>
      </c>
      <c r="M6" s="62">
        <v>708</v>
      </c>
      <c r="N6" s="62">
        <v>560</v>
      </c>
      <c r="O6" s="62">
        <v>541</v>
      </c>
      <c r="P6" s="62">
        <v>519</v>
      </c>
      <c r="Q6" s="62">
        <v>498</v>
      </c>
      <c r="R6" s="62">
        <v>521</v>
      </c>
      <c r="S6" s="62">
        <v>512</v>
      </c>
      <c r="T6" s="62">
        <v>537</v>
      </c>
      <c r="U6" s="98">
        <v>531</v>
      </c>
      <c r="V6" s="98">
        <v>536</v>
      </c>
    </row>
    <row r="7" spans="1:22" ht="18" customHeight="1">
      <c r="A7" s="91" t="s">
        <v>97</v>
      </c>
      <c r="B7" s="16">
        <v>463</v>
      </c>
      <c r="C7" s="16">
        <v>514</v>
      </c>
      <c r="D7" s="16">
        <v>469</v>
      </c>
      <c r="E7" s="16">
        <v>521</v>
      </c>
      <c r="F7" s="16">
        <v>607</v>
      </c>
      <c r="G7" s="16">
        <v>660</v>
      </c>
      <c r="H7" s="16">
        <v>745</v>
      </c>
      <c r="I7" s="16">
        <v>764</v>
      </c>
      <c r="J7" s="16">
        <v>784</v>
      </c>
      <c r="K7" s="16">
        <v>776</v>
      </c>
      <c r="L7" s="16">
        <v>795</v>
      </c>
      <c r="M7" s="16">
        <v>792</v>
      </c>
      <c r="N7" s="16">
        <v>603</v>
      </c>
      <c r="O7" s="16">
        <v>598</v>
      </c>
      <c r="P7" s="16">
        <v>557</v>
      </c>
      <c r="Q7" s="16">
        <v>513</v>
      </c>
      <c r="R7" s="63">
        <v>547</v>
      </c>
      <c r="S7" s="63">
        <v>560</v>
      </c>
      <c r="T7" s="63">
        <v>597</v>
      </c>
      <c r="U7" s="96">
        <v>602</v>
      </c>
      <c r="V7" s="96">
        <v>616</v>
      </c>
    </row>
    <row r="8" spans="1:22" ht="18" customHeight="1">
      <c r="A8" s="91" t="s">
        <v>98</v>
      </c>
      <c r="B8" s="16">
        <v>360</v>
      </c>
      <c r="C8" s="16">
        <v>492</v>
      </c>
      <c r="D8" s="16">
        <v>556</v>
      </c>
      <c r="E8" s="16">
        <v>684</v>
      </c>
      <c r="F8" s="16">
        <v>793</v>
      </c>
      <c r="G8" s="16">
        <v>883</v>
      </c>
      <c r="H8" s="16">
        <v>1000</v>
      </c>
      <c r="I8" s="16">
        <v>1096</v>
      </c>
      <c r="J8" s="16">
        <v>1123</v>
      </c>
      <c r="K8" s="16">
        <v>1137</v>
      </c>
      <c r="L8" s="16">
        <v>1195</v>
      </c>
      <c r="M8" s="16">
        <v>1212</v>
      </c>
      <c r="N8" s="16">
        <v>1014</v>
      </c>
      <c r="O8" s="16">
        <v>945</v>
      </c>
      <c r="P8" s="16">
        <v>943</v>
      </c>
      <c r="Q8" s="16">
        <v>970</v>
      </c>
      <c r="R8" s="16">
        <v>1034</v>
      </c>
      <c r="S8" s="16">
        <v>1075</v>
      </c>
      <c r="T8" s="16">
        <v>1159</v>
      </c>
      <c r="U8" s="96">
        <v>1229</v>
      </c>
      <c r="V8" s="96">
        <v>1292</v>
      </c>
    </row>
    <row r="9" spans="1:22" ht="18" customHeight="1">
      <c r="A9" s="91" t="s">
        <v>117</v>
      </c>
      <c r="B9" s="63">
        <v>112</v>
      </c>
      <c r="C9" s="16">
        <v>136</v>
      </c>
      <c r="D9" s="16">
        <v>146</v>
      </c>
      <c r="E9" s="16">
        <v>192</v>
      </c>
      <c r="F9" s="16">
        <v>263</v>
      </c>
      <c r="G9" s="16">
        <v>429</v>
      </c>
      <c r="H9" s="16">
        <v>561</v>
      </c>
      <c r="I9" s="16">
        <v>623</v>
      </c>
      <c r="J9" s="16">
        <v>613</v>
      </c>
      <c r="K9" s="16">
        <v>578</v>
      </c>
      <c r="L9" s="16">
        <v>578</v>
      </c>
      <c r="M9" s="16">
        <v>540</v>
      </c>
      <c r="N9" s="16">
        <v>338</v>
      </c>
      <c r="O9" s="16">
        <v>292</v>
      </c>
      <c r="P9" s="16">
        <v>248</v>
      </c>
      <c r="Q9" s="16">
        <v>211</v>
      </c>
      <c r="R9" s="16">
        <v>206</v>
      </c>
      <c r="S9" s="16">
        <v>215</v>
      </c>
      <c r="T9" s="16">
        <v>227</v>
      </c>
      <c r="U9" s="96">
        <v>218</v>
      </c>
      <c r="V9" s="96">
        <v>221</v>
      </c>
    </row>
    <row r="10" spans="1:22" ht="18" customHeight="1">
      <c r="A10" s="91" t="s">
        <v>99</v>
      </c>
      <c r="B10" s="16">
        <v>6588</v>
      </c>
      <c r="C10" s="16">
        <v>11490</v>
      </c>
      <c r="D10" s="16">
        <v>15307</v>
      </c>
      <c r="E10" s="16">
        <v>19727</v>
      </c>
      <c r="F10" s="16">
        <v>23326</v>
      </c>
      <c r="G10" s="16">
        <v>26281</v>
      </c>
      <c r="H10" s="16">
        <v>32107</v>
      </c>
      <c r="I10" s="16">
        <v>33301</v>
      </c>
      <c r="J10" s="16">
        <v>33661</v>
      </c>
      <c r="K10" s="16">
        <v>33955</v>
      </c>
      <c r="L10" s="16">
        <v>34421</v>
      </c>
      <c r="M10" s="16">
        <v>33819</v>
      </c>
      <c r="N10" s="16">
        <v>27137</v>
      </c>
      <c r="O10" s="16">
        <v>24866</v>
      </c>
      <c r="P10" s="16">
        <v>24118</v>
      </c>
      <c r="Q10" s="16">
        <v>22406</v>
      </c>
      <c r="R10" s="16">
        <v>22779</v>
      </c>
      <c r="S10" s="16">
        <v>22626</v>
      </c>
      <c r="T10" s="16">
        <v>22889</v>
      </c>
      <c r="U10" s="96">
        <v>22346</v>
      </c>
      <c r="V10" s="96">
        <v>21817</v>
      </c>
    </row>
    <row r="11" spans="1:22" ht="18" customHeight="1">
      <c r="A11" s="91" t="s">
        <v>118</v>
      </c>
      <c r="B11" s="63" t="s">
        <v>119</v>
      </c>
      <c r="C11" s="63" t="s">
        <v>119</v>
      </c>
      <c r="D11" s="16" t="s">
        <v>119</v>
      </c>
      <c r="E11" s="16">
        <v>306</v>
      </c>
      <c r="F11" s="16">
        <v>413</v>
      </c>
      <c r="G11" s="16">
        <v>466</v>
      </c>
      <c r="H11" s="16">
        <v>562</v>
      </c>
      <c r="I11" s="16">
        <v>518</v>
      </c>
      <c r="J11" s="16">
        <v>453</v>
      </c>
      <c r="K11" s="16">
        <v>406</v>
      </c>
      <c r="L11" s="16">
        <v>385</v>
      </c>
      <c r="M11" s="16">
        <v>385</v>
      </c>
      <c r="N11" s="16">
        <v>376</v>
      </c>
      <c r="O11" s="16">
        <v>358</v>
      </c>
      <c r="P11" s="16">
        <v>358</v>
      </c>
      <c r="Q11" s="16">
        <v>351</v>
      </c>
      <c r="R11" s="16">
        <v>338</v>
      </c>
      <c r="S11" s="16">
        <v>340</v>
      </c>
      <c r="T11" s="16">
        <v>344</v>
      </c>
      <c r="U11" s="96">
        <v>322</v>
      </c>
      <c r="V11" s="96">
        <v>291</v>
      </c>
    </row>
    <row r="12" spans="1:22" ht="18" customHeight="1">
      <c r="A12" s="91" t="s">
        <v>100</v>
      </c>
      <c r="B12" s="63">
        <v>139</v>
      </c>
      <c r="C12" s="63">
        <v>194</v>
      </c>
      <c r="D12" s="63">
        <v>231</v>
      </c>
      <c r="E12" s="16">
        <v>325</v>
      </c>
      <c r="F12" s="16">
        <v>404</v>
      </c>
      <c r="G12" s="16">
        <v>408</v>
      </c>
      <c r="H12" s="16">
        <v>468</v>
      </c>
      <c r="I12" s="16">
        <v>461</v>
      </c>
      <c r="J12" s="16">
        <v>400</v>
      </c>
      <c r="K12" s="16">
        <v>384</v>
      </c>
      <c r="L12" s="16">
        <v>409</v>
      </c>
      <c r="M12" s="16">
        <v>426</v>
      </c>
      <c r="N12" s="16">
        <v>427</v>
      </c>
      <c r="O12" s="16">
        <v>429</v>
      </c>
      <c r="P12" s="16">
        <v>474</v>
      </c>
      <c r="Q12" s="16">
        <v>473</v>
      </c>
      <c r="R12" s="16">
        <v>521</v>
      </c>
      <c r="S12" s="16">
        <v>576</v>
      </c>
      <c r="T12" s="16">
        <v>616</v>
      </c>
      <c r="U12" s="96">
        <v>591</v>
      </c>
      <c r="V12" s="96">
        <v>570</v>
      </c>
    </row>
    <row r="13" spans="1:22" ht="18" customHeight="1">
      <c r="A13" s="91" t="s">
        <v>101</v>
      </c>
      <c r="B13" s="63">
        <v>660</v>
      </c>
      <c r="C13" s="63">
        <v>792</v>
      </c>
      <c r="D13" s="63">
        <v>792</v>
      </c>
      <c r="E13" s="16">
        <v>874</v>
      </c>
      <c r="F13" s="16">
        <v>1030</v>
      </c>
      <c r="G13" s="16">
        <v>965</v>
      </c>
      <c r="H13" s="16">
        <v>1089</v>
      </c>
      <c r="I13" s="16">
        <v>1163</v>
      </c>
      <c r="J13" s="16">
        <v>1218</v>
      </c>
      <c r="K13" s="16">
        <v>1245</v>
      </c>
      <c r="L13" s="16">
        <v>1259</v>
      </c>
      <c r="M13" s="16">
        <v>1376</v>
      </c>
      <c r="N13" s="16">
        <v>1394</v>
      </c>
      <c r="O13" s="16">
        <v>1313</v>
      </c>
      <c r="P13" s="16">
        <v>1249</v>
      </c>
      <c r="Q13" s="16">
        <v>1082</v>
      </c>
      <c r="R13" s="16">
        <v>1084</v>
      </c>
      <c r="S13" s="16">
        <v>1134</v>
      </c>
      <c r="T13" s="16">
        <v>1204</v>
      </c>
      <c r="U13" s="96">
        <v>1062</v>
      </c>
      <c r="V13" s="96">
        <v>980</v>
      </c>
    </row>
    <row r="14" spans="1:22" ht="18" customHeight="1">
      <c r="A14" s="91" t="s">
        <v>102</v>
      </c>
      <c r="B14" s="16">
        <v>2031</v>
      </c>
      <c r="C14" s="16">
        <v>2502</v>
      </c>
      <c r="D14" s="16">
        <v>2885</v>
      </c>
      <c r="E14" s="16">
        <v>3415</v>
      </c>
      <c r="F14" s="16">
        <v>3969</v>
      </c>
      <c r="G14" s="16">
        <v>4018</v>
      </c>
      <c r="H14" s="16">
        <v>4767</v>
      </c>
      <c r="I14" s="16">
        <v>5128</v>
      </c>
      <c r="J14" s="16">
        <v>5315</v>
      </c>
      <c r="K14" s="16">
        <v>5216</v>
      </c>
      <c r="L14" s="16">
        <v>5167</v>
      </c>
      <c r="M14" s="16">
        <v>5241</v>
      </c>
      <c r="N14" s="16">
        <v>5077</v>
      </c>
      <c r="O14" s="16">
        <v>4754</v>
      </c>
      <c r="P14" s="16">
        <v>4435</v>
      </c>
      <c r="Q14" s="16">
        <v>4232</v>
      </c>
      <c r="R14" s="16">
        <v>4301</v>
      </c>
      <c r="S14" s="16">
        <v>4526</v>
      </c>
      <c r="T14" s="16">
        <v>4711</v>
      </c>
      <c r="U14" s="96">
        <v>4754</v>
      </c>
      <c r="V14" s="96">
        <v>4726</v>
      </c>
    </row>
    <row r="15" spans="1:22" ht="18" customHeight="1">
      <c r="A15" s="91" t="s">
        <v>103</v>
      </c>
      <c r="B15" s="16">
        <v>307</v>
      </c>
      <c r="C15" s="16">
        <v>455</v>
      </c>
      <c r="D15" s="16">
        <v>562</v>
      </c>
      <c r="E15" s="16">
        <v>628</v>
      </c>
      <c r="F15" s="16">
        <v>717</v>
      </c>
      <c r="G15" s="16">
        <v>672</v>
      </c>
      <c r="H15" s="16">
        <v>809</v>
      </c>
      <c r="I15" s="16">
        <v>904</v>
      </c>
      <c r="J15" s="16">
        <v>857</v>
      </c>
      <c r="K15" s="16">
        <v>820</v>
      </c>
      <c r="L15" s="16">
        <v>821</v>
      </c>
      <c r="M15" s="16">
        <v>842</v>
      </c>
      <c r="N15" s="16">
        <v>814</v>
      </c>
      <c r="O15" s="16">
        <v>715</v>
      </c>
      <c r="P15" s="16">
        <v>683</v>
      </c>
      <c r="Q15" s="16">
        <v>584</v>
      </c>
      <c r="R15" s="16">
        <v>560</v>
      </c>
      <c r="S15" s="16">
        <v>494</v>
      </c>
      <c r="T15" s="16">
        <v>487</v>
      </c>
      <c r="U15" s="96">
        <v>424</v>
      </c>
      <c r="V15" s="96">
        <v>391</v>
      </c>
    </row>
    <row r="16" spans="1:22" ht="18" customHeight="1">
      <c r="A16" s="91" t="s">
        <v>105</v>
      </c>
      <c r="B16" s="16">
        <v>304</v>
      </c>
      <c r="C16" s="16">
        <v>513</v>
      </c>
      <c r="D16" s="16">
        <v>570</v>
      </c>
      <c r="E16" s="16">
        <v>671</v>
      </c>
      <c r="F16" s="16">
        <v>728</v>
      </c>
      <c r="G16" s="16">
        <v>655</v>
      </c>
      <c r="H16" s="16">
        <v>683</v>
      </c>
      <c r="I16" s="16">
        <v>658</v>
      </c>
      <c r="J16" s="16">
        <v>630</v>
      </c>
      <c r="K16" s="16">
        <v>573</v>
      </c>
      <c r="L16" s="16">
        <v>545</v>
      </c>
      <c r="M16" s="16">
        <v>500</v>
      </c>
      <c r="N16" s="16">
        <v>432</v>
      </c>
      <c r="O16" s="16">
        <v>369</v>
      </c>
      <c r="P16" s="16">
        <v>346</v>
      </c>
      <c r="Q16" s="16">
        <v>323</v>
      </c>
      <c r="R16" s="16">
        <v>336</v>
      </c>
      <c r="S16" s="16">
        <v>378</v>
      </c>
      <c r="T16" s="16">
        <v>434</v>
      </c>
      <c r="U16" s="96">
        <v>437</v>
      </c>
      <c r="V16" s="96">
        <v>488</v>
      </c>
    </row>
    <row r="17" spans="1:22" ht="18" customHeight="1">
      <c r="A17" s="91" t="s">
        <v>106</v>
      </c>
      <c r="B17" s="63">
        <v>309</v>
      </c>
      <c r="C17" s="63">
        <v>405</v>
      </c>
      <c r="D17" s="63">
        <v>439</v>
      </c>
      <c r="E17" s="63">
        <v>655</v>
      </c>
      <c r="F17" s="63">
        <v>961</v>
      </c>
      <c r="G17" s="16">
        <v>1226</v>
      </c>
      <c r="H17" s="16">
        <v>1502</v>
      </c>
      <c r="I17" s="16">
        <v>1426</v>
      </c>
      <c r="J17" s="16">
        <v>1211</v>
      </c>
      <c r="K17" s="16">
        <v>1006</v>
      </c>
      <c r="L17" s="16">
        <v>845</v>
      </c>
      <c r="M17" s="16">
        <v>824</v>
      </c>
      <c r="N17" s="16">
        <v>688</v>
      </c>
      <c r="O17" s="63">
        <v>644</v>
      </c>
      <c r="P17" s="63">
        <v>601</v>
      </c>
      <c r="Q17" s="63">
        <v>584</v>
      </c>
      <c r="R17" s="63">
        <v>639</v>
      </c>
      <c r="S17" s="63">
        <v>686</v>
      </c>
      <c r="T17" s="63">
        <v>812</v>
      </c>
      <c r="U17" s="96">
        <v>748</v>
      </c>
      <c r="V17" s="96">
        <v>705</v>
      </c>
    </row>
    <row r="18" spans="1:22" ht="18" customHeight="1">
      <c r="A18" s="91" t="s">
        <v>107</v>
      </c>
      <c r="B18" s="16">
        <v>1518</v>
      </c>
      <c r="C18" s="16">
        <v>1901</v>
      </c>
      <c r="D18" s="16">
        <v>1889</v>
      </c>
      <c r="E18" s="16">
        <v>2035</v>
      </c>
      <c r="F18" s="16">
        <v>2175</v>
      </c>
      <c r="G18" s="16">
        <v>2068</v>
      </c>
      <c r="H18" s="16">
        <v>2373</v>
      </c>
      <c r="I18" s="16">
        <v>2537</v>
      </c>
      <c r="J18" s="16">
        <v>2469</v>
      </c>
      <c r="K18" s="16">
        <v>2254</v>
      </c>
      <c r="L18" s="16">
        <v>1964</v>
      </c>
      <c r="M18" s="16">
        <v>1855</v>
      </c>
      <c r="N18" s="16">
        <v>1594</v>
      </c>
      <c r="O18" s="16">
        <v>1191</v>
      </c>
      <c r="P18" s="16">
        <v>1100</v>
      </c>
      <c r="Q18" s="16">
        <v>1052</v>
      </c>
      <c r="R18" s="16">
        <v>1205</v>
      </c>
      <c r="S18" s="16">
        <v>1528</v>
      </c>
      <c r="T18" s="16">
        <v>2291</v>
      </c>
      <c r="U18" s="96">
        <v>2503</v>
      </c>
      <c r="V18" s="96">
        <v>2885</v>
      </c>
    </row>
    <row r="19" spans="1:22" ht="18" customHeight="1">
      <c r="A19" s="91" t="s">
        <v>109</v>
      </c>
      <c r="B19" s="16">
        <v>320</v>
      </c>
      <c r="C19" s="16">
        <v>386</v>
      </c>
      <c r="D19" s="16">
        <v>435</v>
      </c>
      <c r="E19" s="16">
        <v>547</v>
      </c>
      <c r="F19" s="16">
        <v>643</v>
      </c>
      <c r="G19" s="16">
        <v>686</v>
      </c>
      <c r="H19" s="16">
        <v>805</v>
      </c>
      <c r="I19" s="16">
        <v>895</v>
      </c>
      <c r="J19" s="16">
        <v>921</v>
      </c>
      <c r="K19" s="16">
        <v>846</v>
      </c>
      <c r="L19" s="16">
        <v>712</v>
      </c>
      <c r="M19" s="16">
        <v>668</v>
      </c>
      <c r="N19" s="16">
        <v>542</v>
      </c>
      <c r="O19" s="16">
        <v>389</v>
      </c>
      <c r="P19" s="16">
        <v>324</v>
      </c>
      <c r="Q19" s="16">
        <v>303</v>
      </c>
      <c r="R19" s="16">
        <v>334</v>
      </c>
      <c r="S19" s="16">
        <v>407</v>
      </c>
      <c r="T19" s="16">
        <v>560</v>
      </c>
      <c r="U19" s="96">
        <v>584</v>
      </c>
      <c r="V19" s="96">
        <v>637</v>
      </c>
    </row>
    <row r="20" spans="1:22" ht="18" customHeight="1">
      <c r="A20" s="91" t="s">
        <v>110</v>
      </c>
      <c r="B20" s="63">
        <v>152</v>
      </c>
      <c r="C20" s="63">
        <v>201</v>
      </c>
      <c r="D20" s="63">
        <v>243</v>
      </c>
      <c r="E20" s="63">
        <v>332</v>
      </c>
      <c r="F20" s="63">
        <v>413</v>
      </c>
      <c r="G20" s="63">
        <v>338</v>
      </c>
      <c r="H20" s="63">
        <v>414</v>
      </c>
      <c r="I20" s="63">
        <v>429</v>
      </c>
      <c r="J20" s="63">
        <v>417</v>
      </c>
      <c r="K20" s="63">
        <v>366</v>
      </c>
      <c r="L20" s="63">
        <v>338</v>
      </c>
      <c r="M20" s="63">
        <v>340</v>
      </c>
      <c r="N20" s="63">
        <v>307</v>
      </c>
      <c r="O20" s="63">
        <v>258</v>
      </c>
      <c r="P20" s="63">
        <v>268</v>
      </c>
      <c r="Q20" s="63">
        <v>321</v>
      </c>
      <c r="R20" s="16">
        <v>435</v>
      </c>
      <c r="S20" s="16">
        <v>757</v>
      </c>
      <c r="T20" s="16">
        <v>1118</v>
      </c>
      <c r="U20" s="96">
        <v>1255</v>
      </c>
      <c r="V20" s="96">
        <v>1331</v>
      </c>
    </row>
    <row r="21" spans="1:22" ht="18" customHeight="1">
      <c r="A21" s="91" t="s">
        <v>111</v>
      </c>
      <c r="B21" s="63">
        <v>247</v>
      </c>
      <c r="C21" s="63">
        <v>339</v>
      </c>
      <c r="D21" s="63">
        <v>382</v>
      </c>
      <c r="E21" s="63">
        <v>486</v>
      </c>
      <c r="F21" s="63">
        <v>615</v>
      </c>
      <c r="G21" s="63">
        <v>683</v>
      </c>
      <c r="H21" s="16">
        <v>722</v>
      </c>
      <c r="I21" s="16">
        <v>753</v>
      </c>
      <c r="J21" s="16">
        <v>788</v>
      </c>
      <c r="K21" s="16">
        <v>839</v>
      </c>
      <c r="L21" s="16">
        <v>836</v>
      </c>
      <c r="M21" s="16">
        <v>869</v>
      </c>
      <c r="N21" s="16">
        <v>838</v>
      </c>
      <c r="O21" s="16">
        <v>834</v>
      </c>
      <c r="P21" s="16">
        <v>838</v>
      </c>
      <c r="Q21" s="16">
        <v>820</v>
      </c>
      <c r="R21" s="16">
        <v>823</v>
      </c>
      <c r="S21" s="16">
        <v>826</v>
      </c>
      <c r="T21" s="16">
        <v>835</v>
      </c>
      <c r="U21" s="96">
        <v>827</v>
      </c>
      <c r="V21" s="96">
        <v>802</v>
      </c>
    </row>
    <row r="22" spans="1:22" ht="18" customHeight="1">
      <c r="A22" s="103" t="s">
        <v>112</v>
      </c>
      <c r="B22" s="104">
        <f>SUM(B6:B21)</f>
        <v>13651</v>
      </c>
      <c r="C22" s="104">
        <f t="shared" ref="C22:U22" si="0">SUM(C6:C21)</f>
        <v>20578</v>
      </c>
      <c r="D22" s="104">
        <f t="shared" si="0"/>
        <v>25218</v>
      </c>
      <c r="E22" s="104">
        <f t="shared" si="0"/>
        <v>31800</v>
      </c>
      <c r="F22" s="104">
        <f t="shared" si="0"/>
        <v>37537</v>
      </c>
      <c r="G22" s="104">
        <f t="shared" si="0"/>
        <v>40912</v>
      </c>
      <c r="H22" s="104">
        <f t="shared" si="0"/>
        <v>49171</v>
      </c>
      <c r="I22" s="104">
        <f t="shared" si="0"/>
        <v>51305</v>
      </c>
      <c r="J22" s="104">
        <f t="shared" si="0"/>
        <v>51516</v>
      </c>
      <c r="K22" s="104">
        <f t="shared" si="0"/>
        <v>51052</v>
      </c>
      <c r="L22" s="104">
        <f t="shared" si="0"/>
        <v>50952</v>
      </c>
      <c r="M22" s="104">
        <f t="shared" si="0"/>
        <v>50397</v>
      </c>
      <c r="N22" s="104">
        <f t="shared" si="0"/>
        <v>42141</v>
      </c>
      <c r="O22" s="104">
        <f t="shared" si="0"/>
        <v>38496</v>
      </c>
      <c r="P22" s="104">
        <f t="shared" si="0"/>
        <v>37061</v>
      </c>
      <c r="Q22" s="104">
        <f t="shared" si="0"/>
        <v>34723</v>
      </c>
      <c r="R22" s="104">
        <f t="shared" si="0"/>
        <v>35663</v>
      </c>
      <c r="S22" s="104">
        <f t="shared" si="0"/>
        <v>36640</v>
      </c>
      <c r="T22" s="104">
        <f t="shared" si="0"/>
        <v>38821</v>
      </c>
      <c r="U22" s="104">
        <f t="shared" si="0"/>
        <v>38433</v>
      </c>
      <c r="V22" s="111">
        <f>SUM(V6:V21)</f>
        <v>38288</v>
      </c>
    </row>
    <row r="23" spans="1:22" ht="18" customHeight="1">
      <c r="A23" s="101" t="s">
        <v>113</v>
      </c>
      <c r="B23" s="102">
        <f>B24-B22</f>
        <v>2751</v>
      </c>
      <c r="C23" s="102">
        <f t="shared" ref="C23:U23" si="1">C24-C22</f>
        <v>3451</v>
      </c>
      <c r="D23" s="102">
        <f t="shared" si="1"/>
        <v>3631</v>
      </c>
      <c r="E23" s="102">
        <f t="shared" si="1"/>
        <v>4000</v>
      </c>
      <c r="F23" s="102">
        <f t="shared" si="1"/>
        <v>4546</v>
      </c>
      <c r="G23" s="102">
        <f t="shared" si="1"/>
        <v>4707</v>
      </c>
      <c r="H23" s="102">
        <f t="shared" si="1"/>
        <v>5480</v>
      </c>
      <c r="I23" s="102">
        <f t="shared" si="1"/>
        <v>5807</v>
      </c>
      <c r="J23" s="102">
        <f t="shared" si="1"/>
        <v>5834</v>
      </c>
      <c r="K23" s="102">
        <f t="shared" si="1"/>
        <v>5495</v>
      </c>
      <c r="L23" s="102">
        <f t="shared" si="1"/>
        <v>5398</v>
      </c>
      <c r="M23" s="102">
        <f t="shared" si="1"/>
        <v>5440</v>
      </c>
      <c r="N23" s="102">
        <f t="shared" si="1"/>
        <v>4665</v>
      </c>
      <c r="O23" s="102">
        <f t="shared" si="1"/>
        <v>4287</v>
      </c>
      <c r="P23" s="102">
        <f t="shared" si="1"/>
        <v>4199</v>
      </c>
      <c r="Q23" s="102">
        <f t="shared" si="1"/>
        <v>4089</v>
      </c>
      <c r="R23" s="102">
        <f t="shared" si="1"/>
        <v>4352</v>
      </c>
      <c r="S23" s="102">
        <f t="shared" si="1"/>
        <v>4700</v>
      </c>
      <c r="T23" s="102">
        <f t="shared" si="1"/>
        <v>5443</v>
      </c>
      <c r="U23" s="102">
        <f t="shared" si="1"/>
        <v>5548</v>
      </c>
      <c r="V23" s="96">
        <f>V24-V22</f>
        <v>5789</v>
      </c>
    </row>
    <row r="24" spans="1:22" ht="18" customHeight="1">
      <c r="A24" s="92" t="s">
        <v>38</v>
      </c>
      <c r="B24" s="61">
        <v>16402</v>
      </c>
      <c r="C24" s="61">
        <v>24029</v>
      </c>
      <c r="D24" s="61">
        <v>28849</v>
      </c>
      <c r="E24" s="61">
        <v>35800</v>
      </c>
      <c r="F24" s="61">
        <v>42083</v>
      </c>
      <c r="G24" s="61">
        <v>45619</v>
      </c>
      <c r="H24" s="61">
        <v>54651</v>
      </c>
      <c r="I24" s="61">
        <v>57112</v>
      </c>
      <c r="J24" s="61">
        <v>57350</v>
      </c>
      <c r="K24" s="61">
        <v>56547</v>
      </c>
      <c r="L24" s="61">
        <v>56350</v>
      </c>
      <c r="M24" s="61">
        <v>55837</v>
      </c>
      <c r="N24" s="61">
        <v>46806</v>
      </c>
      <c r="O24" s="61">
        <v>42783</v>
      </c>
      <c r="P24" s="61">
        <v>41260</v>
      </c>
      <c r="Q24" s="61">
        <v>38812</v>
      </c>
      <c r="R24" s="61">
        <v>40015</v>
      </c>
      <c r="S24" s="61">
        <v>41340</v>
      </c>
      <c r="T24" s="61">
        <v>44264</v>
      </c>
      <c r="U24" s="105">
        <v>43981</v>
      </c>
      <c r="V24" s="105">
        <v>44077</v>
      </c>
    </row>
    <row r="25" spans="1:22" ht="18" customHeight="1">
      <c r="A25" s="32" t="s">
        <v>52</v>
      </c>
      <c r="B25" s="68"/>
      <c r="C25" s="68"/>
      <c r="D25" s="68"/>
      <c r="E25" s="68"/>
      <c r="F25" s="67"/>
      <c r="G25" s="68"/>
      <c r="H25" s="68"/>
      <c r="I25" s="68"/>
      <c r="J25" s="68"/>
      <c r="K25" s="67"/>
      <c r="L25" s="68"/>
      <c r="M25" s="68"/>
      <c r="N25" s="68"/>
      <c r="O25" s="68"/>
      <c r="P25" s="67"/>
      <c r="Q25" s="68"/>
      <c r="R25" s="68"/>
      <c r="S25" s="68"/>
      <c r="T25" s="68"/>
      <c r="U25" s="96"/>
      <c r="V25" s="96"/>
    </row>
    <row r="26" spans="1:22" s="60" customFormat="1" ht="18" customHeight="1">
      <c r="A26" s="5" t="s">
        <v>120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96"/>
      <c r="V26" s="96"/>
    </row>
    <row r="27" spans="1:22" ht="18" customHeight="1"/>
    <row r="28" spans="1:22" ht="18" customHeight="1"/>
    <row r="29" spans="1:22" ht="18" customHeight="1">
      <c r="A29" s="59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113" t="s">
        <v>51</v>
      </c>
    </row>
    <row r="30" spans="1:22" ht="18" customHeight="1">
      <c r="A30" s="90" t="s">
        <v>116</v>
      </c>
      <c r="B30" s="62">
        <v>79</v>
      </c>
      <c r="C30" s="62">
        <v>145</v>
      </c>
      <c r="D30" s="62">
        <v>176</v>
      </c>
      <c r="E30" s="62">
        <v>232</v>
      </c>
      <c r="F30" s="62">
        <v>266</v>
      </c>
      <c r="G30" s="64">
        <v>262</v>
      </c>
      <c r="H30" s="64">
        <v>311</v>
      </c>
      <c r="I30" s="64">
        <v>349</v>
      </c>
      <c r="J30" s="64">
        <v>353</v>
      </c>
      <c r="K30" s="62">
        <v>354</v>
      </c>
      <c r="L30" s="62">
        <v>376</v>
      </c>
      <c r="M30" s="62">
        <v>388</v>
      </c>
      <c r="N30" s="64">
        <v>311</v>
      </c>
      <c r="O30" s="64">
        <v>296</v>
      </c>
      <c r="P30" s="64">
        <v>271</v>
      </c>
      <c r="Q30" s="64">
        <v>261</v>
      </c>
      <c r="R30" s="64">
        <v>274</v>
      </c>
      <c r="S30" s="64">
        <v>262</v>
      </c>
      <c r="T30" s="64">
        <v>270</v>
      </c>
      <c r="U30" s="64">
        <v>271</v>
      </c>
      <c r="V30" s="64">
        <v>275</v>
      </c>
    </row>
    <row r="31" spans="1:22" ht="18" customHeight="1">
      <c r="A31" s="91" t="s">
        <v>97</v>
      </c>
      <c r="B31" s="16">
        <v>230</v>
      </c>
      <c r="C31" s="16">
        <v>262</v>
      </c>
      <c r="D31" s="63">
        <v>240</v>
      </c>
      <c r="E31" s="16">
        <v>266</v>
      </c>
      <c r="F31" s="16">
        <v>318</v>
      </c>
      <c r="G31" s="63">
        <v>353</v>
      </c>
      <c r="H31" s="63">
        <v>403</v>
      </c>
      <c r="I31" s="63">
        <v>416</v>
      </c>
      <c r="J31" s="63">
        <v>423</v>
      </c>
      <c r="K31" s="63">
        <v>412</v>
      </c>
      <c r="L31" s="63">
        <v>415</v>
      </c>
      <c r="M31" s="63">
        <v>420</v>
      </c>
      <c r="N31" s="63">
        <v>316</v>
      </c>
      <c r="O31" s="63">
        <v>311</v>
      </c>
      <c r="P31" s="63">
        <v>288</v>
      </c>
      <c r="Q31" s="63">
        <v>261</v>
      </c>
      <c r="R31" s="63">
        <v>283</v>
      </c>
      <c r="S31" s="63">
        <v>288</v>
      </c>
      <c r="T31" s="63">
        <v>304</v>
      </c>
      <c r="U31" s="63">
        <v>306</v>
      </c>
      <c r="V31" s="16">
        <v>315</v>
      </c>
    </row>
    <row r="32" spans="1:22" ht="18" customHeight="1">
      <c r="A32" s="91" t="s">
        <v>98</v>
      </c>
      <c r="B32" s="63">
        <v>233</v>
      </c>
      <c r="C32" s="16">
        <v>314</v>
      </c>
      <c r="D32" s="16">
        <v>350</v>
      </c>
      <c r="E32" s="16">
        <v>434</v>
      </c>
      <c r="F32" s="16">
        <v>509</v>
      </c>
      <c r="G32" s="16">
        <v>568</v>
      </c>
      <c r="H32" s="16">
        <v>646</v>
      </c>
      <c r="I32" s="16">
        <v>706</v>
      </c>
      <c r="J32" s="16">
        <v>716</v>
      </c>
      <c r="K32" s="16">
        <v>713</v>
      </c>
      <c r="L32" s="16">
        <v>742</v>
      </c>
      <c r="M32" s="16">
        <v>756</v>
      </c>
      <c r="N32" s="16">
        <v>621</v>
      </c>
      <c r="O32" s="16">
        <v>570</v>
      </c>
      <c r="P32" s="16">
        <v>563</v>
      </c>
      <c r="Q32" s="16">
        <v>576</v>
      </c>
      <c r="R32" s="16">
        <v>596</v>
      </c>
      <c r="S32" s="16">
        <v>621</v>
      </c>
      <c r="T32" s="16">
        <v>669</v>
      </c>
      <c r="U32" s="16">
        <v>695</v>
      </c>
      <c r="V32" s="16">
        <v>724</v>
      </c>
    </row>
    <row r="33" spans="1:22" ht="18" customHeight="1">
      <c r="A33" s="91" t="s">
        <v>117</v>
      </c>
      <c r="B33" s="63">
        <v>64</v>
      </c>
      <c r="C33" s="63">
        <v>72</v>
      </c>
      <c r="D33" s="16">
        <v>75</v>
      </c>
      <c r="E33" s="16">
        <v>115</v>
      </c>
      <c r="F33" s="16">
        <v>159</v>
      </c>
      <c r="G33" s="16">
        <v>277</v>
      </c>
      <c r="H33" s="16">
        <v>358</v>
      </c>
      <c r="I33" s="16">
        <v>392</v>
      </c>
      <c r="J33" s="16">
        <v>390</v>
      </c>
      <c r="K33" s="16">
        <v>363</v>
      </c>
      <c r="L33" s="16">
        <v>355</v>
      </c>
      <c r="M33" s="16">
        <v>328</v>
      </c>
      <c r="N33" s="16">
        <v>186</v>
      </c>
      <c r="O33" s="16">
        <v>154</v>
      </c>
      <c r="P33" s="16">
        <v>124</v>
      </c>
      <c r="Q33" s="16">
        <v>97</v>
      </c>
      <c r="R33" s="16">
        <v>94</v>
      </c>
      <c r="S33" s="16">
        <v>104</v>
      </c>
      <c r="T33" s="16">
        <v>111</v>
      </c>
      <c r="U33" s="16">
        <v>106</v>
      </c>
      <c r="V33" s="16">
        <v>103</v>
      </c>
    </row>
    <row r="34" spans="1:22" ht="18" customHeight="1">
      <c r="A34" s="91" t="s">
        <v>99</v>
      </c>
      <c r="B34" s="63">
        <v>3683</v>
      </c>
      <c r="C34" s="63">
        <v>6255</v>
      </c>
      <c r="D34" s="16">
        <v>8236</v>
      </c>
      <c r="E34" s="16">
        <v>10531</v>
      </c>
      <c r="F34" s="16">
        <v>12306</v>
      </c>
      <c r="G34" s="16">
        <v>13657</v>
      </c>
      <c r="H34" s="16">
        <v>16753</v>
      </c>
      <c r="I34" s="16">
        <v>17305</v>
      </c>
      <c r="J34" s="16">
        <v>17381</v>
      </c>
      <c r="K34" s="16">
        <v>17413</v>
      </c>
      <c r="L34" s="16">
        <v>17657</v>
      </c>
      <c r="M34" s="16">
        <v>17269</v>
      </c>
      <c r="N34" s="16">
        <v>13499</v>
      </c>
      <c r="O34" s="16">
        <v>12113</v>
      </c>
      <c r="P34" s="16">
        <v>11656</v>
      </c>
      <c r="Q34" s="16">
        <v>10705</v>
      </c>
      <c r="R34" s="16">
        <v>10893</v>
      </c>
      <c r="S34" s="16">
        <v>10837</v>
      </c>
      <c r="T34" s="16">
        <v>10936</v>
      </c>
      <c r="U34" s="16">
        <v>10638</v>
      </c>
      <c r="V34" s="16">
        <v>10390</v>
      </c>
    </row>
    <row r="35" spans="1:22" ht="18" customHeight="1">
      <c r="A35" s="91" t="s">
        <v>118</v>
      </c>
      <c r="B35" s="63" t="s">
        <v>119</v>
      </c>
      <c r="C35" s="63" t="s">
        <v>119</v>
      </c>
      <c r="D35" s="63" t="s">
        <v>119</v>
      </c>
      <c r="E35" s="63">
        <v>175</v>
      </c>
      <c r="F35" s="16">
        <v>244</v>
      </c>
      <c r="G35" s="16">
        <v>274</v>
      </c>
      <c r="H35" s="16">
        <v>306</v>
      </c>
      <c r="I35" s="16">
        <v>264</v>
      </c>
      <c r="J35" s="16">
        <v>225</v>
      </c>
      <c r="K35" s="16">
        <v>199</v>
      </c>
      <c r="L35" s="16">
        <v>190</v>
      </c>
      <c r="M35" s="16">
        <v>196</v>
      </c>
      <c r="N35" s="16">
        <v>189</v>
      </c>
      <c r="O35" s="16">
        <v>175</v>
      </c>
      <c r="P35" s="16">
        <v>174</v>
      </c>
      <c r="Q35" s="16">
        <v>162</v>
      </c>
      <c r="R35" s="16">
        <v>158</v>
      </c>
      <c r="S35" s="16">
        <v>161</v>
      </c>
      <c r="T35" s="16">
        <v>161</v>
      </c>
      <c r="U35" s="16">
        <v>144</v>
      </c>
      <c r="V35" s="16">
        <v>130</v>
      </c>
    </row>
    <row r="36" spans="1:22" ht="18" customHeight="1">
      <c r="A36" s="91" t="s">
        <v>100</v>
      </c>
      <c r="B36" s="63">
        <v>81</v>
      </c>
      <c r="C36" s="63">
        <v>107</v>
      </c>
      <c r="D36" s="63">
        <v>130</v>
      </c>
      <c r="E36" s="63">
        <v>186</v>
      </c>
      <c r="F36" s="63">
        <v>250</v>
      </c>
      <c r="G36" s="63">
        <v>245</v>
      </c>
      <c r="H36" s="63">
        <v>270</v>
      </c>
      <c r="I36" s="63">
        <v>261</v>
      </c>
      <c r="J36" s="63">
        <v>217</v>
      </c>
      <c r="K36" s="63">
        <v>202</v>
      </c>
      <c r="L36" s="63">
        <v>212</v>
      </c>
      <c r="M36" s="63">
        <v>219</v>
      </c>
      <c r="N36" s="63">
        <v>221</v>
      </c>
      <c r="O36" s="63">
        <v>219</v>
      </c>
      <c r="P36" s="63">
        <v>231</v>
      </c>
      <c r="Q36" s="63">
        <v>221</v>
      </c>
      <c r="R36" s="16">
        <v>242</v>
      </c>
      <c r="S36" s="16">
        <v>269</v>
      </c>
      <c r="T36" s="16">
        <v>281</v>
      </c>
      <c r="U36" s="16">
        <v>270</v>
      </c>
      <c r="V36" s="16">
        <v>267</v>
      </c>
    </row>
    <row r="37" spans="1:22" ht="18" customHeight="1">
      <c r="A37" s="91" t="s">
        <v>101</v>
      </c>
      <c r="B37" s="63">
        <v>543</v>
      </c>
      <c r="C37" s="63">
        <v>628</v>
      </c>
      <c r="D37" s="63">
        <v>603</v>
      </c>
      <c r="E37" s="63">
        <v>654</v>
      </c>
      <c r="F37" s="63">
        <v>771</v>
      </c>
      <c r="G37" s="63">
        <v>706</v>
      </c>
      <c r="H37" s="63">
        <v>779</v>
      </c>
      <c r="I37" s="63">
        <v>813</v>
      </c>
      <c r="J37" s="63">
        <v>805</v>
      </c>
      <c r="K37" s="63">
        <v>807</v>
      </c>
      <c r="L37" s="63">
        <v>801</v>
      </c>
      <c r="M37" s="63">
        <v>857</v>
      </c>
      <c r="N37" s="63">
        <v>863</v>
      </c>
      <c r="O37" s="63">
        <v>804</v>
      </c>
      <c r="P37" s="63">
        <v>750</v>
      </c>
      <c r="Q37" s="63">
        <v>636</v>
      </c>
      <c r="R37" s="63">
        <v>630</v>
      </c>
      <c r="S37" s="16">
        <v>650</v>
      </c>
      <c r="T37" s="16">
        <v>693</v>
      </c>
      <c r="U37" s="16">
        <v>610</v>
      </c>
      <c r="V37" s="16">
        <v>573</v>
      </c>
    </row>
    <row r="38" spans="1:22" ht="18" customHeight="1">
      <c r="A38" s="91" t="s">
        <v>102</v>
      </c>
      <c r="B38" s="16">
        <v>1508</v>
      </c>
      <c r="C38" s="16">
        <v>1807</v>
      </c>
      <c r="D38" s="16">
        <v>2028</v>
      </c>
      <c r="E38" s="16">
        <v>2346</v>
      </c>
      <c r="F38" s="16">
        <v>2670</v>
      </c>
      <c r="G38" s="16">
        <v>2575</v>
      </c>
      <c r="H38" s="16">
        <v>3003</v>
      </c>
      <c r="I38" s="16">
        <v>3133</v>
      </c>
      <c r="J38" s="16">
        <v>3123</v>
      </c>
      <c r="K38" s="16">
        <v>2979</v>
      </c>
      <c r="L38" s="16">
        <v>2950</v>
      </c>
      <c r="M38" s="16">
        <v>2982</v>
      </c>
      <c r="N38" s="16">
        <v>2835</v>
      </c>
      <c r="O38" s="16">
        <v>2621</v>
      </c>
      <c r="P38" s="16">
        <v>2409</v>
      </c>
      <c r="Q38" s="16">
        <v>2255</v>
      </c>
      <c r="R38" s="16">
        <v>2290</v>
      </c>
      <c r="S38" s="16">
        <v>2412</v>
      </c>
      <c r="T38" s="16">
        <v>2538</v>
      </c>
      <c r="U38" s="16">
        <v>2589</v>
      </c>
      <c r="V38" s="16">
        <v>2575</v>
      </c>
    </row>
    <row r="39" spans="1:22" ht="18" customHeight="1">
      <c r="A39" s="91" t="s">
        <v>103</v>
      </c>
      <c r="B39" s="63">
        <v>212</v>
      </c>
      <c r="C39" s="16">
        <v>303</v>
      </c>
      <c r="D39" s="16">
        <v>369</v>
      </c>
      <c r="E39" s="16">
        <v>416</v>
      </c>
      <c r="F39" s="16">
        <v>457</v>
      </c>
      <c r="G39" s="16">
        <v>430</v>
      </c>
      <c r="H39" s="16">
        <v>526</v>
      </c>
      <c r="I39" s="16">
        <v>591</v>
      </c>
      <c r="J39" s="16">
        <v>532</v>
      </c>
      <c r="K39" s="16">
        <v>491</v>
      </c>
      <c r="L39" s="16">
        <v>500</v>
      </c>
      <c r="M39" s="16">
        <v>513</v>
      </c>
      <c r="N39" s="16">
        <v>472</v>
      </c>
      <c r="O39" s="16">
        <v>413</v>
      </c>
      <c r="P39" s="16">
        <v>401</v>
      </c>
      <c r="Q39" s="16">
        <v>319</v>
      </c>
      <c r="R39" s="16">
        <v>302</v>
      </c>
      <c r="S39" s="16">
        <v>271</v>
      </c>
      <c r="T39" s="16">
        <v>263</v>
      </c>
      <c r="U39" s="16">
        <v>228</v>
      </c>
      <c r="V39" s="16">
        <v>209</v>
      </c>
    </row>
    <row r="40" spans="1:22" ht="18" customHeight="1">
      <c r="A40" s="91" t="s">
        <v>105</v>
      </c>
      <c r="B40" s="63">
        <v>144</v>
      </c>
      <c r="C40" s="16">
        <v>242</v>
      </c>
      <c r="D40" s="16">
        <v>271</v>
      </c>
      <c r="E40" s="16">
        <v>311</v>
      </c>
      <c r="F40" s="16">
        <v>340</v>
      </c>
      <c r="G40" s="16">
        <v>312</v>
      </c>
      <c r="H40" s="16">
        <v>321</v>
      </c>
      <c r="I40" s="16">
        <v>313</v>
      </c>
      <c r="J40" s="16">
        <v>304</v>
      </c>
      <c r="K40" s="16">
        <v>272</v>
      </c>
      <c r="L40" s="16">
        <v>260</v>
      </c>
      <c r="M40" s="16">
        <v>228</v>
      </c>
      <c r="N40" s="16">
        <v>194</v>
      </c>
      <c r="O40" s="16">
        <v>172</v>
      </c>
      <c r="P40" s="63">
        <v>164</v>
      </c>
      <c r="Q40" s="63">
        <v>153</v>
      </c>
      <c r="R40" s="63">
        <v>162</v>
      </c>
      <c r="S40" s="16">
        <v>174</v>
      </c>
      <c r="T40" s="16">
        <v>205</v>
      </c>
      <c r="U40" s="16">
        <v>207</v>
      </c>
      <c r="V40" s="16">
        <v>227</v>
      </c>
    </row>
    <row r="41" spans="1:22" ht="18" customHeight="1">
      <c r="A41" s="91" t="s">
        <v>106</v>
      </c>
      <c r="B41" s="63">
        <v>63</v>
      </c>
      <c r="C41" s="63">
        <v>94</v>
      </c>
      <c r="D41" s="63">
        <v>129</v>
      </c>
      <c r="E41" s="63">
        <v>225</v>
      </c>
      <c r="F41" s="63">
        <v>380</v>
      </c>
      <c r="G41" s="63">
        <v>530</v>
      </c>
      <c r="H41" s="63">
        <v>656</v>
      </c>
      <c r="I41" s="63">
        <v>617</v>
      </c>
      <c r="J41" s="63">
        <v>448</v>
      </c>
      <c r="K41" s="63">
        <v>350</v>
      </c>
      <c r="L41" s="63">
        <v>274</v>
      </c>
      <c r="M41" s="63">
        <v>245</v>
      </c>
      <c r="N41" s="63">
        <v>199</v>
      </c>
      <c r="O41" s="63">
        <v>198</v>
      </c>
      <c r="P41" s="63">
        <v>185</v>
      </c>
      <c r="Q41" s="63">
        <v>181</v>
      </c>
      <c r="R41" s="63">
        <v>205</v>
      </c>
      <c r="S41" s="63">
        <v>221</v>
      </c>
      <c r="T41" s="63">
        <v>286</v>
      </c>
      <c r="U41" s="63">
        <v>250</v>
      </c>
      <c r="V41" s="16">
        <v>230</v>
      </c>
    </row>
    <row r="42" spans="1:22" ht="18" customHeight="1">
      <c r="A42" s="91" t="s">
        <v>107</v>
      </c>
      <c r="B42" s="16">
        <v>642</v>
      </c>
      <c r="C42" s="16">
        <v>802</v>
      </c>
      <c r="D42" s="16">
        <v>816</v>
      </c>
      <c r="E42" s="16">
        <v>895</v>
      </c>
      <c r="F42" s="16">
        <v>960</v>
      </c>
      <c r="G42" s="16">
        <v>907</v>
      </c>
      <c r="H42" s="16">
        <v>1110</v>
      </c>
      <c r="I42" s="16">
        <v>1193</v>
      </c>
      <c r="J42" s="16">
        <v>1136</v>
      </c>
      <c r="K42" s="16">
        <v>1038</v>
      </c>
      <c r="L42" s="16">
        <v>904</v>
      </c>
      <c r="M42" s="16">
        <v>876</v>
      </c>
      <c r="N42" s="16">
        <v>760</v>
      </c>
      <c r="O42" s="16">
        <v>582</v>
      </c>
      <c r="P42" s="16">
        <v>518</v>
      </c>
      <c r="Q42" s="16">
        <v>482</v>
      </c>
      <c r="R42" s="16">
        <v>533</v>
      </c>
      <c r="S42" s="16">
        <v>690</v>
      </c>
      <c r="T42" s="16">
        <v>1044</v>
      </c>
      <c r="U42" s="16">
        <v>1127</v>
      </c>
      <c r="V42" s="16">
        <v>1273</v>
      </c>
    </row>
    <row r="43" spans="1:22" ht="18" customHeight="1">
      <c r="A43" s="91" t="s">
        <v>109</v>
      </c>
      <c r="B43" s="16">
        <v>124</v>
      </c>
      <c r="C43" s="16">
        <v>166</v>
      </c>
      <c r="D43" s="16">
        <v>198</v>
      </c>
      <c r="E43" s="16">
        <v>271</v>
      </c>
      <c r="F43" s="16">
        <v>312</v>
      </c>
      <c r="G43" s="16">
        <v>333</v>
      </c>
      <c r="H43" s="16">
        <v>398</v>
      </c>
      <c r="I43" s="16">
        <v>450</v>
      </c>
      <c r="J43" s="16">
        <v>454</v>
      </c>
      <c r="K43" s="16">
        <v>407</v>
      </c>
      <c r="L43" s="16">
        <v>334</v>
      </c>
      <c r="M43" s="16">
        <v>296</v>
      </c>
      <c r="N43" s="16">
        <v>237</v>
      </c>
      <c r="O43" s="16">
        <v>171</v>
      </c>
      <c r="P43" s="63">
        <v>140</v>
      </c>
      <c r="Q43" s="63">
        <v>130</v>
      </c>
      <c r="R43" s="63">
        <v>141</v>
      </c>
      <c r="S43" s="63">
        <v>161</v>
      </c>
      <c r="T43" s="63">
        <v>229</v>
      </c>
      <c r="U43" s="63">
        <v>231</v>
      </c>
      <c r="V43" s="63">
        <v>265</v>
      </c>
    </row>
    <row r="44" spans="1:22" ht="18" customHeight="1">
      <c r="A44" s="91" t="s">
        <v>110</v>
      </c>
      <c r="B44" s="63">
        <v>47</v>
      </c>
      <c r="C44" s="63">
        <v>73</v>
      </c>
      <c r="D44" s="63">
        <v>91</v>
      </c>
      <c r="E44" s="63">
        <v>131</v>
      </c>
      <c r="F44" s="63">
        <v>156</v>
      </c>
      <c r="G44" s="63">
        <v>124</v>
      </c>
      <c r="H44" s="63">
        <v>161</v>
      </c>
      <c r="I44" s="63">
        <v>178</v>
      </c>
      <c r="J44" s="63">
        <v>178</v>
      </c>
      <c r="K44" s="63">
        <v>151</v>
      </c>
      <c r="L44" s="63">
        <v>131</v>
      </c>
      <c r="M44" s="63">
        <v>140</v>
      </c>
      <c r="N44" s="63">
        <v>115</v>
      </c>
      <c r="O44" s="63">
        <v>97</v>
      </c>
      <c r="P44" s="63">
        <v>101</v>
      </c>
      <c r="Q44" s="63">
        <v>129</v>
      </c>
      <c r="R44" s="63">
        <v>178</v>
      </c>
      <c r="S44" s="63">
        <v>315</v>
      </c>
      <c r="T44" s="16">
        <v>481</v>
      </c>
      <c r="U44" s="16">
        <v>560</v>
      </c>
      <c r="V44" s="16">
        <v>589</v>
      </c>
    </row>
    <row r="45" spans="1:22" ht="18" customHeight="1">
      <c r="A45" s="91" t="s">
        <v>111</v>
      </c>
      <c r="B45" s="63">
        <v>153</v>
      </c>
      <c r="C45" s="63">
        <v>196</v>
      </c>
      <c r="D45" s="63">
        <v>215</v>
      </c>
      <c r="E45" s="63">
        <v>267</v>
      </c>
      <c r="F45" s="63">
        <v>339</v>
      </c>
      <c r="G45" s="63">
        <v>377</v>
      </c>
      <c r="H45" s="63">
        <v>399</v>
      </c>
      <c r="I45" s="63">
        <v>404</v>
      </c>
      <c r="J45" s="63">
        <v>413</v>
      </c>
      <c r="K45" s="63">
        <v>433</v>
      </c>
      <c r="L45" s="63">
        <v>441</v>
      </c>
      <c r="M45" s="63">
        <v>457</v>
      </c>
      <c r="N45" s="63">
        <v>439</v>
      </c>
      <c r="O45" s="63">
        <v>427</v>
      </c>
      <c r="P45" s="16">
        <v>435</v>
      </c>
      <c r="Q45" s="16">
        <v>416</v>
      </c>
      <c r="R45" s="16">
        <v>413</v>
      </c>
      <c r="S45" s="16">
        <v>417</v>
      </c>
      <c r="T45" s="16">
        <v>421</v>
      </c>
      <c r="U45" s="16">
        <v>421</v>
      </c>
      <c r="V45" s="16">
        <v>406</v>
      </c>
    </row>
    <row r="46" spans="1:22" ht="18" customHeight="1">
      <c r="A46" s="103" t="s">
        <v>112</v>
      </c>
      <c r="B46" s="104">
        <f>SUM(B30:B45)</f>
        <v>7806</v>
      </c>
      <c r="C46" s="104">
        <f t="shared" ref="C46:U46" si="2">SUM(C30:C45)</f>
        <v>11466</v>
      </c>
      <c r="D46" s="104">
        <f t="shared" si="2"/>
        <v>13927</v>
      </c>
      <c r="E46" s="104">
        <f t="shared" si="2"/>
        <v>17455</v>
      </c>
      <c r="F46" s="104">
        <f t="shared" si="2"/>
        <v>20437</v>
      </c>
      <c r="G46" s="104">
        <f t="shared" si="2"/>
        <v>21930</v>
      </c>
      <c r="H46" s="104">
        <f t="shared" si="2"/>
        <v>26400</v>
      </c>
      <c r="I46" s="104">
        <f t="shared" si="2"/>
        <v>27385</v>
      </c>
      <c r="J46" s="104">
        <f t="shared" si="2"/>
        <v>27098</v>
      </c>
      <c r="K46" s="104">
        <f t="shared" si="2"/>
        <v>26584</v>
      </c>
      <c r="L46" s="104">
        <f t="shared" si="2"/>
        <v>26542</v>
      </c>
      <c r="M46" s="104">
        <f t="shared" si="2"/>
        <v>26170</v>
      </c>
      <c r="N46" s="104">
        <f t="shared" si="2"/>
        <v>21457</v>
      </c>
      <c r="O46" s="104">
        <f t="shared" si="2"/>
        <v>19323</v>
      </c>
      <c r="P46" s="104">
        <f t="shared" si="2"/>
        <v>18410</v>
      </c>
      <c r="Q46" s="104">
        <f t="shared" si="2"/>
        <v>16984</v>
      </c>
      <c r="R46" s="104">
        <f t="shared" si="2"/>
        <v>17394</v>
      </c>
      <c r="S46" s="104">
        <f t="shared" si="2"/>
        <v>17853</v>
      </c>
      <c r="T46" s="104">
        <f t="shared" si="2"/>
        <v>18892</v>
      </c>
      <c r="U46" s="104">
        <f t="shared" si="2"/>
        <v>18653</v>
      </c>
      <c r="V46" s="112">
        <f>SUM(V30:V45)</f>
        <v>18551</v>
      </c>
    </row>
    <row r="47" spans="1:22" ht="18" customHeight="1">
      <c r="A47" s="101" t="s">
        <v>113</v>
      </c>
      <c r="B47" s="102">
        <f>B48-B46</f>
        <v>1388</v>
      </c>
      <c r="C47" s="102">
        <f t="shared" ref="C47:U47" si="3">C48-C46</f>
        <v>1731</v>
      </c>
      <c r="D47" s="102">
        <f t="shared" si="3"/>
        <v>1814</v>
      </c>
      <c r="E47" s="102">
        <f t="shared" si="3"/>
        <v>2042</v>
      </c>
      <c r="F47" s="102">
        <f t="shared" si="3"/>
        <v>2385</v>
      </c>
      <c r="G47" s="102">
        <f t="shared" si="3"/>
        <v>2490</v>
      </c>
      <c r="H47" s="102">
        <f t="shared" si="3"/>
        <v>2955</v>
      </c>
      <c r="I47" s="102">
        <f t="shared" si="3"/>
        <v>3165</v>
      </c>
      <c r="J47" s="102">
        <f t="shared" si="3"/>
        <v>3156</v>
      </c>
      <c r="K47" s="102">
        <f t="shared" si="3"/>
        <v>2880</v>
      </c>
      <c r="L47" s="102">
        <f t="shared" si="3"/>
        <v>2827</v>
      </c>
      <c r="M47" s="102">
        <f t="shared" si="3"/>
        <v>2841</v>
      </c>
      <c r="N47" s="102">
        <f t="shared" si="3"/>
        <v>2374</v>
      </c>
      <c r="O47" s="102">
        <f t="shared" si="3"/>
        <v>2174</v>
      </c>
      <c r="P47" s="102">
        <f t="shared" si="3"/>
        <v>2111</v>
      </c>
      <c r="Q47" s="102">
        <f t="shared" si="3"/>
        <v>2026</v>
      </c>
      <c r="R47" s="102">
        <f t="shared" si="3"/>
        <v>2186</v>
      </c>
      <c r="S47" s="102">
        <f t="shared" si="3"/>
        <v>2367</v>
      </c>
      <c r="T47" s="102">
        <f t="shared" si="3"/>
        <v>2758</v>
      </c>
      <c r="U47" s="102">
        <f t="shared" si="3"/>
        <v>2796</v>
      </c>
      <c r="V47" s="16">
        <f>V48-V46</f>
        <v>2943</v>
      </c>
    </row>
    <row r="48" spans="1:22" ht="18" customHeight="1">
      <c r="A48" s="93" t="s">
        <v>38</v>
      </c>
      <c r="B48" s="61">
        <v>9194</v>
      </c>
      <c r="C48" s="61">
        <v>13197</v>
      </c>
      <c r="D48" s="61">
        <v>15741</v>
      </c>
      <c r="E48" s="61">
        <v>19497</v>
      </c>
      <c r="F48" s="61">
        <v>22822</v>
      </c>
      <c r="G48" s="61">
        <v>24420</v>
      </c>
      <c r="H48" s="61">
        <v>29355</v>
      </c>
      <c r="I48" s="61">
        <v>30550</v>
      </c>
      <c r="J48" s="61">
        <v>30254</v>
      </c>
      <c r="K48" s="61">
        <v>29464</v>
      </c>
      <c r="L48" s="61">
        <v>29369</v>
      </c>
      <c r="M48" s="61">
        <v>29011</v>
      </c>
      <c r="N48" s="61">
        <v>23831</v>
      </c>
      <c r="O48" s="61">
        <v>21497</v>
      </c>
      <c r="P48" s="61">
        <v>20521</v>
      </c>
      <c r="Q48" s="61">
        <v>19010</v>
      </c>
      <c r="R48" s="61">
        <v>19580</v>
      </c>
      <c r="S48" s="61">
        <v>20220</v>
      </c>
      <c r="T48" s="61">
        <v>21650</v>
      </c>
      <c r="U48" s="106">
        <v>21449</v>
      </c>
      <c r="V48" s="106">
        <v>21494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2" ht="18" customHeight="1">
      <c r="A50" s="72" t="s">
        <v>120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3" spans="1:22" ht="18" customHeight="1">
      <c r="A53" s="59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113" t="s">
        <v>51</v>
      </c>
    </row>
    <row r="54" spans="1:22" ht="18" customHeight="1">
      <c r="A54" s="90" t="s">
        <v>116</v>
      </c>
      <c r="B54" s="16">
        <v>62</v>
      </c>
      <c r="C54" s="16">
        <v>113</v>
      </c>
      <c r="D54" s="16">
        <v>136</v>
      </c>
      <c r="E54" s="16">
        <v>170</v>
      </c>
      <c r="F54" s="16">
        <v>214</v>
      </c>
      <c r="G54" s="16">
        <v>212</v>
      </c>
      <c r="H54" s="16">
        <v>253</v>
      </c>
      <c r="I54" s="16">
        <v>300</v>
      </c>
      <c r="J54" s="16">
        <v>303</v>
      </c>
      <c r="K54" s="16">
        <v>297</v>
      </c>
      <c r="L54" s="16">
        <v>306</v>
      </c>
      <c r="M54" s="16">
        <v>320</v>
      </c>
      <c r="N54" s="16">
        <v>249</v>
      </c>
      <c r="O54" s="16">
        <v>245</v>
      </c>
      <c r="P54" s="16">
        <v>248</v>
      </c>
      <c r="Q54" s="16">
        <v>237</v>
      </c>
      <c r="R54" s="16">
        <v>247</v>
      </c>
      <c r="S54" s="16">
        <v>250</v>
      </c>
      <c r="T54" s="16">
        <v>267</v>
      </c>
      <c r="U54" s="16">
        <v>260</v>
      </c>
      <c r="V54" s="16">
        <v>261</v>
      </c>
    </row>
    <row r="55" spans="1:22" ht="18" customHeight="1">
      <c r="A55" s="91" t="s">
        <v>97</v>
      </c>
      <c r="B55" s="16">
        <v>233</v>
      </c>
      <c r="C55" s="16">
        <v>252</v>
      </c>
      <c r="D55" s="16">
        <v>229</v>
      </c>
      <c r="E55" s="16">
        <v>255</v>
      </c>
      <c r="F55" s="16">
        <v>289</v>
      </c>
      <c r="G55" s="16">
        <v>307</v>
      </c>
      <c r="H55" s="16">
        <v>342</v>
      </c>
      <c r="I55" s="16">
        <v>348</v>
      </c>
      <c r="J55" s="16">
        <v>361</v>
      </c>
      <c r="K55" s="16">
        <v>364</v>
      </c>
      <c r="L55" s="16">
        <v>380</v>
      </c>
      <c r="M55" s="16">
        <v>372</v>
      </c>
      <c r="N55" s="16">
        <v>287</v>
      </c>
      <c r="O55" s="16">
        <v>287</v>
      </c>
      <c r="P55" s="16">
        <v>269</v>
      </c>
      <c r="Q55" s="16">
        <v>252</v>
      </c>
      <c r="R55" s="16">
        <v>264</v>
      </c>
      <c r="S55" s="16">
        <v>272</v>
      </c>
      <c r="T55" s="16">
        <v>293</v>
      </c>
      <c r="U55" s="16">
        <v>296</v>
      </c>
      <c r="V55" s="16">
        <v>301</v>
      </c>
    </row>
    <row r="56" spans="1:22" ht="18" customHeight="1">
      <c r="A56" s="91" t="s">
        <v>98</v>
      </c>
      <c r="B56" s="16">
        <v>127</v>
      </c>
      <c r="C56" s="16">
        <v>178</v>
      </c>
      <c r="D56" s="16">
        <v>206</v>
      </c>
      <c r="E56" s="16">
        <v>250</v>
      </c>
      <c r="F56" s="16">
        <v>284</v>
      </c>
      <c r="G56" s="16">
        <v>315</v>
      </c>
      <c r="H56" s="16">
        <v>354</v>
      </c>
      <c r="I56" s="16">
        <v>390</v>
      </c>
      <c r="J56" s="16">
        <v>407</v>
      </c>
      <c r="K56" s="16">
        <v>424</v>
      </c>
      <c r="L56" s="16">
        <v>453</v>
      </c>
      <c r="M56" s="16">
        <v>456</v>
      </c>
      <c r="N56" s="16">
        <v>393</v>
      </c>
      <c r="O56" s="16">
        <v>375</v>
      </c>
      <c r="P56" s="16">
        <v>380</v>
      </c>
      <c r="Q56" s="16">
        <v>394</v>
      </c>
      <c r="R56" s="16">
        <v>438</v>
      </c>
      <c r="S56" s="16">
        <v>454</v>
      </c>
      <c r="T56" s="16">
        <v>490</v>
      </c>
      <c r="U56" s="16">
        <v>534</v>
      </c>
      <c r="V56" s="16">
        <v>568</v>
      </c>
    </row>
    <row r="57" spans="1:22" ht="18" customHeight="1">
      <c r="A57" s="91" t="s">
        <v>117</v>
      </c>
      <c r="B57" s="16">
        <v>48</v>
      </c>
      <c r="C57" s="16">
        <v>64</v>
      </c>
      <c r="D57" s="16">
        <v>71</v>
      </c>
      <c r="E57" s="16">
        <v>77</v>
      </c>
      <c r="F57" s="16">
        <v>104</v>
      </c>
      <c r="G57" s="16">
        <v>152</v>
      </c>
      <c r="H57" s="16">
        <v>203</v>
      </c>
      <c r="I57" s="16">
        <v>231</v>
      </c>
      <c r="J57" s="16">
        <v>223</v>
      </c>
      <c r="K57" s="16">
        <v>215</v>
      </c>
      <c r="L57" s="16">
        <v>223</v>
      </c>
      <c r="M57" s="16">
        <v>212</v>
      </c>
      <c r="N57" s="16">
        <v>152</v>
      </c>
      <c r="O57" s="16">
        <v>138</v>
      </c>
      <c r="P57" s="16">
        <v>124</v>
      </c>
      <c r="Q57" s="16">
        <v>114</v>
      </c>
      <c r="R57" s="16">
        <v>112</v>
      </c>
      <c r="S57" s="16">
        <v>111</v>
      </c>
      <c r="T57" s="16">
        <v>116</v>
      </c>
      <c r="U57" s="16">
        <v>112</v>
      </c>
      <c r="V57" s="16">
        <v>118</v>
      </c>
    </row>
    <row r="58" spans="1:22" ht="18" customHeight="1">
      <c r="A58" s="91" t="s">
        <v>99</v>
      </c>
      <c r="B58" s="16">
        <v>2905</v>
      </c>
      <c r="C58" s="16">
        <v>5235</v>
      </c>
      <c r="D58" s="16">
        <v>7071</v>
      </c>
      <c r="E58" s="16">
        <v>9196</v>
      </c>
      <c r="F58" s="16">
        <v>11020</v>
      </c>
      <c r="G58" s="16">
        <v>12624</v>
      </c>
      <c r="H58" s="16">
        <v>15354</v>
      </c>
      <c r="I58" s="16">
        <v>15996</v>
      </c>
      <c r="J58" s="16">
        <v>16280</v>
      </c>
      <c r="K58" s="16">
        <v>16542</v>
      </c>
      <c r="L58" s="16">
        <v>16764</v>
      </c>
      <c r="M58" s="16">
        <v>16550</v>
      </c>
      <c r="N58" s="16">
        <v>13638</v>
      </c>
      <c r="O58" s="16">
        <v>12753</v>
      </c>
      <c r="P58" s="16">
        <v>12462</v>
      </c>
      <c r="Q58" s="16">
        <v>11701</v>
      </c>
      <c r="R58" s="16">
        <v>11886</v>
      </c>
      <c r="S58" s="16">
        <v>11789</v>
      </c>
      <c r="T58" s="16">
        <v>11953</v>
      </c>
      <c r="U58" s="16">
        <v>11708</v>
      </c>
      <c r="V58" s="16">
        <v>11427</v>
      </c>
    </row>
    <row r="59" spans="1:22" ht="18" customHeight="1">
      <c r="A59" s="91" t="s">
        <v>118</v>
      </c>
      <c r="B59" s="16" t="s">
        <v>119</v>
      </c>
      <c r="C59" s="16" t="s">
        <v>119</v>
      </c>
      <c r="D59" s="16" t="s">
        <v>119</v>
      </c>
      <c r="E59" s="16">
        <v>131</v>
      </c>
      <c r="F59" s="16">
        <v>169</v>
      </c>
      <c r="G59" s="16">
        <v>192</v>
      </c>
      <c r="H59" s="16">
        <v>256</v>
      </c>
      <c r="I59" s="16">
        <v>254</v>
      </c>
      <c r="J59" s="16">
        <v>228</v>
      </c>
      <c r="K59" s="16">
        <v>207</v>
      </c>
      <c r="L59" s="16">
        <v>195</v>
      </c>
      <c r="M59" s="16">
        <v>189</v>
      </c>
      <c r="N59" s="16">
        <v>187</v>
      </c>
      <c r="O59" s="16">
        <v>183</v>
      </c>
      <c r="P59" s="16">
        <v>184</v>
      </c>
      <c r="Q59" s="16">
        <v>189</v>
      </c>
      <c r="R59" s="16">
        <v>180</v>
      </c>
      <c r="S59" s="16">
        <v>179</v>
      </c>
      <c r="T59" s="16">
        <v>183</v>
      </c>
      <c r="U59" s="16">
        <v>178</v>
      </c>
      <c r="V59" s="16">
        <v>161</v>
      </c>
    </row>
    <row r="60" spans="1:22" ht="18" customHeight="1">
      <c r="A60" s="91" t="s">
        <v>100</v>
      </c>
      <c r="B60" s="16">
        <v>58</v>
      </c>
      <c r="C60" s="16">
        <v>87</v>
      </c>
      <c r="D60" s="16">
        <v>101</v>
      </c>
      <c r="E60" s="16">
        <v>139</v>
      </c>
      <c r="F60" s="16">
        <v>154</v>
      </c>
      <c r="G60" s="16">
        <v>163</v>
      </c>
      <c r="H60" s="16">
        <v>198</v>
      </c>
      <c r="I60" s="16">
        <v>200</v>
      </c>
      <c r="J60" s="16">
        <v>183</v>
      </c>
      <c r="K60" s="16">
        <v>182</v>
      </c>
      <c r="L60" s="16">
        <v>197</v>
      </c>
      <c r="M60" s="16">
        <v>207</v>
      </c>
      <c r="N60" s="16">
        <v>206</v>
      </c>
      <c r="O60" s="16">
        <v>210</v>
      </c>
      <c r="P60" s="16">
        <v>243</v>
      </c>
      <c r="Q60" s="16">
        <v>252</v>
      </c>
      <c r="R60" s="16">
        <v>279</v>
      </c>
      <c r="S60" s="16">
        <v>307</v>
      </c>
      <c r="T60" s="16">
        <v>335</v>
      </c>
      <c r="U60" s="16">
        <v>321</v>
      </c>
      <c r="V60" s="16">
        <v>303</v>
      </c>
    </row>
    <row r="61" spans="1:22" ht="18" customHeight="1">
      <c r="A61" s="91" t="s">
        <v>101</v>
      </c>
      <c r="B61" s="16">
        <v>117</v>
      </c>
      <c r="C61" s="16">
        <v>164</v>
      </c>
      <c r="D61" s="16">
        <v>189</v>
      </c>
      <c r="E61" s="16">
        <v>220</v>
      </c>
      <c r="F61" s="16">
        <v>259</v>
      </c>
      <c r="G61" s="16">
        <v>259</v>
      </c>
      <c r="H61" s="16">
        <v>310</v>
      </c>
      <c r="I61" s="16">
        <v>350</v>
      </c>
      <c r="J61" s="16">
        <v>413</v>
      </c>
      <c r="K61" s="16">
        <v>438</v>
      </c>
      <c r="L61" s="16">
        <v>458</v>
      </c>
      <c r="M61" s="16">
        <v>519</v>
      </c>
      <c r="N61" s="16">
        <v>531</v>
      </c>
      <c r="O61" s="16">
        <v>509</v>
      </c>
      <c r="P61" s="16">
        <v>499</v>
      </c>
      <c r="Q61" s="16">
        <v>446</v>
      </c>
      <c r="R61" s="16">
        <v>454</v>
      </c>
      <c r="S61" s="16">
        <v>484</v>
      </c>
      <c r="T61" s="16">
        <v>511</v>
      </c>
      <c r="U61" s="16">
        <v>452</v>
      </c>
      <c r="V61" s="16">
        <v>407</v>
      </c>
    </row>
    <row r="62" spans="1:22" ht="18" customHeight="1">
      <c r="A62" s="91" t="s">
        <v>102</v>
      </c>
      <c r="B62" s="16">
        <v>523</v>
      </c>
      <c r="C62" s="16">
        <v>695</v>
      </c>
      <c r="D62" s="16">
        <v>857</v>
      </c>
      <c r="E62" s="16">
        <v>1069</v>
      </c>
      <c r="F62" s="16">
        <v>1299</v>
      </c>
      <c r="G62" s="16">
        <v>1443</v>
      </c>
      <c r="H62" s="16">
        <v>1764</v>
      </c>
      <c r="I62" s="16">
        <v>1995</v>
      </c>
      <c r="J62" s="16">
        <v>2192</v>
      </c>
      <c r="K62" s="16">
        <v>2237</v>
      </c>
      <c r="L62" s="16">
        <v>2217</v>
      </c>
      <c r="M62" s="16">
        <v>2259</v>
      </c>
      <c r="N62" s="16">
        <v>2242</v>
      </c>
      <c r="O62" s="16">
        <v>2133</v>
      </c>
      <c r="P62" s="16">
        <v>2026</v>
      </c>
      <c r="Q62" s="16">
        <v>1977</v>
      </c>
      <c r="R62" s="16">
        <v>2011</v>
      </c>
      <c r="S62" s="16">
        <v>2114</v>
      </c>
      <c r="T62" s="16">
        <v>2173</v>
      </c>
      <c r="U62" s="16">
        <v>2165</v>
      </c>
      <c r="V62" s="16">
        <v>2151</v>
      </c>
    </row>
    <row r="63" spans="1:22" ht="18" customHeight="1">
      <c r="A63" s="91" t="s">
        <v>103</v>
      </c>
      <c r="B63" s="16">
        <v>95</v>
      </c>
      <c r="C63" s="16">
        <v>152</v>
      </c>
      <c r="D63" s="16">
        <v>193</v>
      </c>
      <c r="E63" s="16">
        <v>212</v>
      </c>
      <c r="F63" s="16">
        <v>260</v>
      </c>
      <c r="G63" s="16">
        <v>242</v>
      </c>
      <c r="H63" s="16">
        <v>283</v>
      </c>
      <c r="I63" s="16">
        <v>313</v>
      </c>
      <c r="J63" s="16">
        <v>325</v>
      </c>
      <c r="K63" s="16">
        <v>329</v>
      </c>
      <c r="L63" s="16">
        <v>321</v>
      </c>
      <c r="M63" s="16">
        <v>329</v>
      </c>
      <c r="N63" s="16">
        <v>342</v>
      </c>
      <c r="O63" s="16">
        <v>302</v>
      </c>
      <c r="P63" s="16">
        <v>282</v>
      </c>
      <c r="Q63" s="16">
        <v>265</v>
      </c>
      <c r="R63" s="16">
        <v>258</v>
      </c>
      <c r="S63" s="16">
        <v>223</v>
      </c>
      <c r="T63" s="16">
        <v>224</v>
      </c>
      <c r="U63" s="16">
        <v>196</v>
      </c>
      <c r="V63" s="16">
        <v>182</v>
      </c>
    </row>
    <row r="64" spans="1:22" ht="18" customHeight="1">
      <c r="A64" s="91" t="s">
        <v>105</v>
      </c>
      <c r="B64" s="16">
        <v>160</v>
      </c>
      <c r="C64" s="16">
        <v>271</v>
      </c>
      <c r="D64" s="16">
        <v>299</v>
      </c>
      <c r="E64" s="16">
        <v>360</v>
      </c>
      <c r="F64" s="16">
        <v>388</v>
      </c>
      <c r="G64" s="16">
        <v>343</v>
      </c>
      <c r="H64" s="16">
        <v>362</v>
      </c>
      <c r="I64" s="16">
        <v>345</v>
      </c>
      <c r="J64" s="16">
        <v>326</v>
      </c>
      <c r="K64" s="16">
        <v>301</v>
      </c>
      <c r="L64" s="16">
        <v>285</v>
      </c>
      <c r="M64" s="16">
        <v>272</v>
      </c>
      <c r="N64" s="16">
        <v>238</v>
      </c>
      <c r="O64" s="16">
        <v>197</v>
      </c>
      <c r="P64" s="16">
        <v>182</v>
      </c>
      <c r="Q64" s="16">
        <v>170</v>
      </c>
      <c r="R64" s="16">
        <v>174</v>
      </c>
      <c r="S64" s="16">
        <v>204</v>
      </c>
      <c r="T64" s="16">
        <v>229</v>
      </c>
      <c r="U64" s="16">
        <v>230</v>
      </c>
      <c r="V64" s="16">
        <v>261</v>
      </c>
    </row>
    <row r="65" spans="1:22" ht="18" customHeight="1">
      <c r="A65" s="91" t="s">
        <v>106</v>
      </c>
      <c r="B65" s="16">
        <v>246</v>
      </c>
      <c r="C65" s="16">
        <v>311</v>
      </c>
      <c r="D65" s="16">
        <v>310</v>
      </c>
      <c r="E65" s="16">
        <v>430</v>
      </c>
      <c r="F65" s="16">
        <v>581</v>
      </c>
      <c r="G65" s="16">
        <v>696</v>
      </c>
      <c r="H65" s="16">
        <v>846</v>
      </c>
      <c r="I65" s="16">
        <v>809</v>
      </c>
      <c r="J65" s="16">
        <v>763</v>
      </c>
      <c r="K65" s="16">
        <v>656</v>
      </c>
      <c r="L65" s="16">
        <v>571</v>
      </c>
      <c r="M65" s="16">
        <v>579</v>
      </c>
      <c r="N65" s="16">
        <v>489</v>
      </c>
      <c r="O65" s="16">
        <v>446</v>
      </c>
      <c r="P65" s="16">
        <v>416</v>
      </c>
      <c r="Q65" s="16">
        <v>403</v>
      </c>
      <c r="R65" s="16">
        <v>434</v>
      </c>
      <c r="S65" s="16">
        <v>465</v>
      </c>
      <c r="T65" s="16">
        <v>526</v>
      </c>
      <c r="U65" s="16">
        <v>498</v>
      </c>
      <c r="V65" s="16">
        <v>475</v>
      </c>
    </row>
    <row r="66" spans="1:22" ht="18" customHeight="1">
      <c r="A66" s="91" t="s">
        <v>107</v>
      </c>
      <c r="B66" s="16">
        <v>876</v>
      </c>
      <c r="C66" s="16">
        <v>1099</v>
      </c>
      <c r="D66" s="16">
        <v>1073</v>
      </c>
      <c r="E66" s="16">
        <v>1140</v>
      </c>
      <c r="F66" s="16">
        <v>1215</v>
      </c>
      <c r="G66" s="16">
        <v>1161</v>
      </c>
      <c r="H66" s="16">
        <v>1263</v>
      </c>
      <c r="I66" s="16">
        <v>1344</v>
      </c>
      <c r="J66" s="16">
        <v>1333</v>
      </c>
      <c r="K66" s="16">
        <v>1216</v>
      </c>
      <c r="L66" s="16">
        <v>1060</v>
      </c>
      <c r="M66" s="16">
        <v>979</v>
      </c>
      <c r="N66" s="16">
        <v>834</v>
      </c>
      <c r="O66" s="16">
        <v>609</v>
      </c>
      <c r="P66" s="16">
        <v>582</v>
      </c>
      <c r="Q66" s="16">
        <v>570</v>
      </c>
      <c r="R66" s="16">
        <v>672</v>
      </c>
      <c r="S66" s="16">
        <v>838</v>
      </c>
      <c r="T66" s="16">
        <v>1247</v>
      </c>
      <c r="U66" s="16">
        <v>1376</v>
      </c>
      <c r="V66" s="16">
        <v>1612</v>
      </c>
    </row>
    <row r="67" spans="1:22" ht="18" customHeight="1">
      <c r="A67" s="91" t="s">
        <v>109</v>
      </c>
      <c r="B67" s="16">
        <v>196</v>
      </c>
      <c r="C67" s="16">
        <v>220</v>
      </c>
      <c r="D67" s="16">
        <v>237</v>
      </c>
      <c r="E67" s="16">
        <v>276</v>
      </c>
      <c r="F67" s="16">
        <v>331</v>
      </c>
      <c r="G67" s="16">
        <v>353</v>
      </c>
      <c r="H67" s="16">
        <v>407</v>
      </c>
      <c r="I67" s="16">
        <v>445</v>
      </c>
      <c r="J67" s="16">
        <v>467</v>
      </c>
      <c r="K67" s="16">
        <v>439</v>
      </c>
      <c r="L67" s="16">
        <v>378</v>
      </c>
      <c r="M67" s="16">
        <v>372</v>
      </c>
      <c r="N67" s="16">
        <v>305</v>
      </c>
      <c r="O67" s="16">
        <v>218</v>
      </c>
      <c r="P67" s="16">
        <v>184</v>
      </c>
      <c r="Q67" s="16">
        <v>173</v>
      </c>
      <c r="R67" s="16">
        <v>193</v>
      </c>
      <c r="S67" s="16">
        <v>246</v>
      </c>
      <c r="T67" s="16">
        <v>331</v>
      </c>
      <c r="U67" s="16">
        <v>353</v>
      </c>
      <c r="V67" s="16">
        <v>372</v>
      </c>
    </row>
    <row r="68" spans="1:22" ht="18" customHeight="1">
      <c r="A68" s="91" t="s">
        <v>110</v>
      </c>
      <c r="B68" s="16">
        <v>105</v>
      </c>
      <c r="C68" s="16">
        <v>128</v>
      </c>
      <c r="D68" s="16">
        <v>152</v>
      </c>
      <c r="E68" s="16">
        <v>201</v>
      </c>
      <c r="F68" s="16">
        <v>257</v>
      </c>
      <c r="G68" s="16">
        <v>214</v>
      </c>
      <c r="H68" s="16">
        <v>253</v>
      </c>
      <c r="I68" s="16">
        <v>251</v>
      </c>
      <c r="J68" s="16">
        <v>239</v>
      </c>
      <c r="K68" s="16">
        <v>215</v>
      </c>
      <c r="L68" s="16">
        <v>207</v>
      </c>
      <c r="M68" s="16">
        <v>200</v>
      </c>
      <c r="N68" s="16">
        <v>192</v>
      </c>
      <c r="O68" s="16">
        <v>161</v>
      </c>
      <c r="P68" s="16">
        <v>167</v>
      </c>
      <c r="Q68" s="16">
        <v>192</v>
      </c>
      <c r="R68" s="16">
        <v>257</v>
      </c>
      <c r="S68" s="16">
        <v>442</v>
      </c>
      <c r="T68" s="16">
        <v>637</v>
      </c>
      <c r="U68" s="16">
        <v>695</v>
      </c>
      <c r="V68" s="16">
        <v>742</v>
      </c>
    </row>
    <row r="69" spans="1:22" ht="18" customHeight="1">
      <c r="A69" s="91" t="s">
        <v>111</v>
      </c>
      <c r="B69" s="16">
        <v>94</v>
      </c>
      <c r="C69" s="16">
        <v>143</v>
      </c>
      <c r="D69" s="16">
        <v>167</v>
      </c>
      <c r="E69" s="16">
        <v>219</v>
      </c>
      <c r="F69" s="16">
        <v>276</v>
      </c>
      <c r="G69" s="16">
        <v>306</v>
      </c>
      <c r="H69" s="16">
        <v>323</v>
      </c>
      <c r="I69" s="16">
        <v>349</v>
      </c>
      <c r="J69" s="16">
        <v>375</v>
      </c>
      <c r="K69" s="16">
        <v>406</v>
      </c>
      <c r="L69" s="16">
        <v>395</v>
      </c>
      <c r="M69" s="16">
        <v>412</v>
      </c>
      <c r="N69" s="16">
        <v>399</v>
      </c>
      <c r="O69" s="16">
        <v>407</v>
      </c>
      <c r="P69" s="16">
        <v>403</v>
      </c>
      <c r="Q69" s="16">
        <v>404</v>
      </c>
      <c r="R69" s="16">
        <v>410</v>
      </c>
      <c r="S69" s="16">
        <v>409</v>
      </c>
      <c r="T69" s="16">
        <v>414</v>
      </c>
      <c r="U69" s="16">
        <v>406</v>
      </c>
      <c r="V69" s="16">
        <v>396</v>
      </c>
    </row>
    <row r="70" spans="1:22" ht="18" customHeight="1">
      <c r="A70" s="103" t="s">
        <v>112</v>
      </c>
      <c r="B70" s="104">
        <f>SUM(B54:B69)</f>
        <v>5845</v>
      </c>
      <c r="C70" s="104">
        <f t="shared" ref="C70:U70" si="4">SUM(C54:C69)</f>
        <v>9112</v>
      </c>
      <c r="D70" s="104">
        <f t="shared" si="4"/>
        <v>11291</v>
      </c>
      <c r="E70" s="104">
        <f t="shared" si="4"/>
        <v>14345</v>
      </c>
      <c r="F70" s="104">
        <f t="shared" si="4"/>
        <v>17100</v>
      </c>
      <c r="G70" s="104">
        <f t="shared" si="4"/>
        <v>18982</v>
      </c>
      <c r="H70" s="104">
        <f t="shared" si="4"/>
        <v>22771</v>
      </c>
      <c r="I70" s="104">
        <f t="shared" si="4"/>
        <v>23920</v>
      </c>
      <c r="J70" s="104">
        <f t="shared" si="4"/>
        <v>24418</v>
      </c>
      <c r="K70" s="104">
        <f t="shared" si="4"/>
        <v>24468</v>
      </c>
      <c r="L70" s="104">
        <f t="shared" si="4"/>
        <v>24410</v>
      </c>
      <c r="M70" s="104">
        <f t="shared" si="4"/>
        <v>24227</v>
      </c>
      <c r="N70" s="104">
        <f t="shared" si="4"/>
        <v>20684</v>
      </c>
      <c r="O70" s="104">
        <f t="shared" si="4"/>
        <v>19173</v>
      </c>
      <c r="P70" s="104">
        <f t="shared" si="4"/>
        <v>18651</v>
      </c>
      <c r="Q70" s="104">
        <f t="shared" si="4"/>
        <v>17739</v>
      </c>
      <c r="R70" s="104">
        <f t="shared" si="4"/>
        <v>18269</v>
      </c>
      <c r="S70" s="104">
        <f t="shared" si="4"/>
        <v>18787</v>
      </c>
      <c r="T70" s="104">
        <f t="shared" si="4"/>
        <v>19929</v>
      </c>
      <c r="U70" s="104">
        <f t="shared" si="4"/>
        <v>19780</v>
      </c>
      <c r="V70" s="112">
        <f>SUM(V54:V69)</f>
        <v>19737</v>
      </c>
    </row>
    <row r="71" spans="1:22" ht="18" customHeight="1">
      <c r="A71" s="101" t="s">
        <v>113</v>
      </c>
      <c r="B71" s="102">
        <f>B72-B70</f>
        <v>1363</v>
      </c>
      <c r="C71" s="102">
        <f t="shared" ref="C71:U71" si="5">C72-C70</f>
        <v>1720</v>
      </c>
      <c r="D71" s="102">
        <f t="shared" si="5"/>
        <v>1817</v>
      </c>
      <c r="E71" s="102">
        <f t="shared" si="5"/>
        <v>1958</v>
      </c>
      <c r="F71" s="102">
        <f t="shared" si="5"/>
        <v>2161</v>
      </c>
      <c r="G71" s="102">
        <f t="shared" si="5"/>
        <v>2217</v>
      </c>
      <c r="H71" s="102">
        <f t="shared" si="5"/>
        <v>2525</v>
      </c>
      <c r="I71" s="102">
        <f t="shared" si="5"/>
        <v>2642</v>
      </c>
      <c r="J71" s="102">
        <f t="shared" si="5"/>
        <v>2678</v>
      </c>
      <c r="K71" s="102">
        <f t="shared" si="5"/>
        <v>2615</v>
      </c>
      <c r="L71" s="102">
        <f t="shared" si="5"/>
        <v>2571</v>
      </c>
      <c r="M71" s="102">
        <f t="shared" si="5"/>
        <v>2599</v>
      </c>
      <c r="N71" s="102">
        <f t="shared" si="5"/>
        <v>2291</v>
      </c>
      <c r="O71" s="102">
        <f t="shared" si="5"/>
        <v>2113</v>
      </c>
      <c r="P71" s="102">
        <f t="shared" si="5"/>
        <v>2088</v>
      </c>
      <c r="Q71" s="102">
        <f t="shared" si="5"/>
        <v>2063</v>
      </c>
      <c r="R71" s="102">
        <f t="shared" si="5"/>
        <v>2166</v>
      </c>
      <c r="S71" s="102">
        <f t="shared" si="5"/>
        <v>2333</v>
      </c>
      <c r="T71" s="102">
        <f t="shared" si="5"/>
        <v>2685</v>
      </c>
      <c r="U71" s="102">
        <f t="shared" si="5"/>
        <v>2752</v>
      </c>
      <c r="V71" s="16">
        <f>V72-V70</f>
        <v>2846</v>
      </c>
    </row>
    <row r="72" spans="1:22" ht="18" customHeight="1">
      <c r="A72" s="93" t="s">
        <v>38</v>
      </c>
      <c r="B72" s="61">
        <v>7208</v>
      </c>
      <c r="C72" s="61">
        <v>10832</v>
      </c>
      <c r="D72" s="61">
        <v>13108</v>
      </c>
      <c r="E72" s="61">
        <v>16303</v>
      </c>
      <c r="F72" s="61">
        <v>19261</v>
      </c>
      <c r="G72" s="61">
        <v>21199</v>
      </c>
      <c r="H72" s="61">
        <v>25296</v>
      </c>
      <c r="I72" s="61">
        <v>26562</v>
      </c>
      <c r="J72" s="61">
        <v>27096</v>
      </c>
      <c r="K72" s="61">
        <v>27083</v>
      </c>
      <c r="L72" s="61">
        <v>26981</v>
      </c>
      <c r="M72" s="61">
        <v>26826</v>
      </c>
      <c r="N72" s="61">
        <v>22975</v>
      </c>
      <c r="O72" s="61">
        <v>21286</v>
      </c>
      <c r="P72" s="61">
        <v>20739</v>
      </c>
      <c r="Q72" s="61">
        <v>19802</v>
      </c>
      <c r="R72" s="61">
        <v>20435</v>
      </c>
      <c r="S72" s="61">
        <v>21120</v>
      </c>
      <c r="T72" s="61">
        <v>22614</v>
      </c>
      <c r="U72" s="106">
        <v>22532</v>
      </c>
      <c r="V72" s="106">
        <v>22583</v>
      </c>
    </row>
    <row r="73" spans="1:22" ht="18" customHeight="1">
      <c r="A73" s="57" t="s">
        <v>52</v>
      </c>
    </row>
    <row r="74" spans="1:22" ht="18" customHeight="1">
      <c r="A74" s="72" t="s">
        <v>120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1"/>
  <sheetViews>
    <sheetView zoomScale="70" zoomScaleNormal="70" zoomScalePageLayoutView="70" workbookViewId="0">
      <selection activeCell="F22" sqref="F22"/>
    </sheetView>
  </sheetViews>
  <sheetFormatPr defaultColWidth="10.875" defaultRowHeight="15"/>
  <cols>
    <col min="1" max="1" width="25" style="5" customWidth="1"/>
    <col min="2" max="16384" width="10.875" style="5"/>
  </cols>
  <sheetData>
    <row r="1" spans="1:22" ht="29.1">
      <c r="A1" s="20" t="s">
        <v>0</v>
      </c>
    </row>
    <row r="2" spans="1:22" ht="24">
      <c r="A2" s="10" t="s">
        <v>11</v>
      </c>
    </row>
    <row r="3" spans="1:22" ht="18" customHeight="1"/>
    <row r="4" spans="1:22" ht="18" customHeight="1">
      <c r="A4" s="33" t="s">
        <v>121</v>
      </c>
    </row>
    <row r="5" spans="1:22" ht="18" customHeight="1"/>
    <row r="6" spans="1:22" ht="18" customHeight="1">
      <c r="A6" s="65"/>
      <c r="B6" s="94">
        <v>2002</v>
      </c>
      <c r="C6" s="94">
        <v>2003</v>
      </c>
      <c r="D6" s="94">
        <v>2004</v>
      </c>
      <c r="E6" s="94">
        <v>2005</v>
      </c>
      <c r="F6" s="94">
        <v>2006</v>
      </c>
      <c r="G6" s="94">
        <v>2007</v>
      </c>
      <c r="H6" s="94">
        <v>2008</v>
      </c>
      <c r="I6" s="94">
        <v>2009</v>
      </c>
      <c r="J6" s="94">
        <v>2010</v>
      </c>
      <c r="K6" s="94">
        <v>2011</v>
      </c>
      <c r="L6" s="94">
        <v>2012</v>
      </c>
      <c r="M6" s="94">
        <v>2013</v>
      </c>
      <c r="N6" s="94">
        <v>2014</v>
      </c>
      <c r="O6" s="94">
        <v>2015</v>
      </c>
      <c r="P6" s="94">
        <v>2016</v>
      </c>
      <c r="Q6" s="94">
        <v>2017</v>
      </c>
      <c r="R6" s="94">
        <v>2018</v>
      </c>
      <c r="S6" s="94">
        <v>2019</v>
      </c>
      <c r="T6" s="94">
        <v>2020</v>
      </c>
      <c r="U6" s="94">
        <v>2021</v>
      </c>
      <c r="V6" s="94">
        <v>2022</v>
      </c>
    </row>
    <row r="7" spans="1:22" ht="18" customHeight="1">
      <c r="A7" s="66" t="s">
        <v>38</v>
      </c>
      <c r="B7" s="24">
        <v>2415</v>
      </c>
      <c r="C7" s="24">
        <v>2572</v>
      </c>
      <c r="D7" s="24">
        <v>2492</v>
      </c>
      <c r="E7" s="24">
        <v>2643</v>
      </c>
      <c r="F7" s="24">
        <v>2984</v>
      </c>
      <c r="G7" s="24">
        <v>3005</v>
      </c>
      <c r="H7" s="24">
        <v>3183</v>
      </c>
      <c r="I7" s="24">
        <v>2926</v>
      </c>
      <c r="J7" s="24">
        <v>2828</v>
      </c>
      <c r="K7" s="24">
        <v>2743</v>
      </c>
      <c r="L7" s="24">
        <v>2568</v>
      </c>
      <c r="M7" s="24">
        <v>2360</v>
      </c>
      <c r="N7" s="24">
        <v>2404</v>
      </c>
      <c r="O7" s="24">
        <v>2300</v>
      </c>
      <c r="P7" s="24">
        <v>2288</v>
      </c>
      <c r="Q7" s="24">
        <v>2113</v>
      </c>
      <c r="R7" s="24">
        <v>1998</v>
      </c>
      <c r="S7" s="24">
        <v>1986</v>
      </c>
      <c r="T7" s="24">
        <v>1839</v>
      </c>
      <c r="U7" s="24">
        <f>SUM(U8:U9)</f>
        <v>1803</v>
      </c>
      <c r="V7" s="24">
        <f>SUM(V8:V9)</f>
        <v>1823</v>
      </c>
    </row>
    <row r="8" spans="1:22" ht="18" customHeight="1">
      <c r="A8" s="75" t="s">
        <v>62</v>
      </c>
      <c r="B8" s="16">
        <v>2007</v>
      </c>
      <c r="C8" s="16">
        <v>2079</v>
      </c>
      <c r="D8" s="16">
        <v>1948</v>
      </c>
      <c r="E8" s="16">
        <v>1998</v>
      </c>
      <c r="F8" s="16">
        <v>2160</v>
      </c>
      <c r="G8" s="16">
        <v>2080</v>
      </c>
      <c r="H8" s="16">
        <v>2133</v>
      </c>
      <c r="I8" s="16">
        <v>2005</v>
      </c>
      <c r="J8" s="16">
        <v>1958</v>
      </c>
      <c r="K8" s="16">
        <v>1994</v>
      </c>
      <c r="L8" s="16">
        <v>1904</v>
      </c>
      <c r="M8" s="16">
        <v>1738</v>
      </c>
      <c r="N8" s="16">
        <v>1823</v>
      </c>
      <c r="O8" s="16">
        <v>1762</v>
      </c>
      <c r="P8" s="16">
        <v>1748</v>
      </c>
      <c r="Q8" s="16">
        <v>1586</v>
      </c>
      <c r="R8" s="63">
        <v>1489</v>
      </c>
      <c r="S8" s="63">
        <v>1478</v>
      </c>
      <c r="T8" s="16">
        <v>1370</v>
      </c>
      <c r="U8" s="16">
        <v>1379</v>
      </c>
      <c r="V8" s="16">
        <v>1333</v>
      </c>
    </row>
    <row r="9" spans="1:22" ht="18" customHeight="1">
      <c r="A9" s="76" t="s">
        <v>63</v>
      </c>
      <c r="B9" s="18">
        <v>408</v>
      </c>
      <c r="C9" s="18">
        <v>493</v>
      </c>
      <c r="D9" s="18">
        <v>544</v>
      </c>
      <c r="E9" s="18">
        <v>645</v>
      </c>
      <c r="F9" s="18">
        <v>824</v>
      </c>
      <c r="G9" s="18">
        <v>925</v>
      </c>
      <c r="H9" s="18">
        <v>1050</v>
      </c>
      <c r="I9" s="18">
        <v>921</v>
      </c>
      <c r="J9" s="18">
        <v>870</v>
      </c>
      <c r="K9" s="18">
        <v>749</v>
      </c>
      <c r="L9" s="18">
        <v>664</v>
      </c>
      <c r="M9" s="18">
        <v>622</v>
      </c>
      <c r="N9" s="18">
        <v>581</v>
      </c>
      <c r="O9" s="18">
        <v>538</v>
      </c>
      <c r="P9" s="18">
        <v>540</v>
      </c>
      <c r="Q9" s="18">
        <v>527</v>
      </c>
      <c r="R9" s="18">
        <v>509</v>
      </c>
      <c r="S9" s="18">
        <v>508</v>
      </c>
      <c r="T9" s="18">
        <v>469</v>
      </c>
      <c r="U9" s="18">
        <v>424</v>
      </c>
      <c r="V9" s="18">
        <v>490</v>
      </c>
    </row>
    <row r="10" spans="1:22" ht="18" customHeight="1">
      <c r="A10" s="32" t="s">
        <v>47</v>
      </c>
    </row>
    <row r="11" spans="1:22" ht="18" customHeight="1"/>
    <row r="12" spans="1:22" ht="18" customHeight="1">
      <c r="A12" s="33" t="s">
        <v>122</v>
      </c>
    </row>
    <row r="13" spans="1:22" ht="18" customHeight="1"/>
    <row r="14" spans="1:22" ht="18" customHeight="1">
      <c r="A14" s="65"/>
      <c r="B14" s="94">
        <v>2002</v>
      </c>
      <c r="C14" s="94">
        <v>2003</v>
      </c>
      <c r="D14" s="94">
        <v>2004</v>
      </c>
      <c r="E14" s="94">
        <v>2005</v>
      </c>
      <c r="F14" s="94">
        <v>2006</v>
      </c>
      <c r="G14" s="94">
        <v>2007</v>
      </c>
      <c r="H14" s="94">
        <v>2008</v>
      </c>
      <c r="I14" s="94">
        <v>2009</v>
      </c>
      <c r="J14" s="94">
        <v>2010</v>
      </c>
      <c r="K14" s="94">
        <v>2011</v>
      </c>
      <c r="L14" s="94">
        <v>2012</v>
      </c>
      <c r="M14" s="94">
        <v>2013</v>
      </c>
      <c r="N14" s="94">
        <v>2014</v>
      </c>
      <c r="O14" s="94">
        <v>2015</v>
      </c>
      <c r="P14" s="94">
        <v>2016</v>
      </c>
      <c r="Q14" s="94">
        <v>2017</v>
      </c>
      <c r="R14" s="94">
        <v>2018</v>
      </c>
      <c r="S14" s="94">
        <v>2019</v>
      </c>
      <c r="T14" s="94">
        <v>2020</v>
      </c>
      <c r="U14" s="94">
        <v>2021</v>
      </c>
      <c r="V14" s="94">
        <v>2022</v>
      </c>
    </row>
    <row r="15" spans="1:22" ht="18" customHeight="1">
      <c r="A15" s="66" t="s">
        <v>38</v>
      </c>
      <c r="B15" s="69">
        <v>1</v>
      </c>
      <c r="C15" s="69">
        <v>1</v>
      </c>
      <c r="D15" s="69">
        <v>1</v>
      </c>
      <c r="E15" s="69">
        <v>1</v>
      </c>
      <c r="F15" s="69">
        <v>1</v>
      </c>
      <c r="G15" s="69">
        <v>1</v>
      </c>
      <c r="H15" s="69">
        <v>1</v>
      </c>
      <c r="I15" s="69">
        <v>1</v>
      </c>
      <c r="J15" s="69">
        <v>1</v>
      </c>
      <c r="K15" s="69">
        <v>1</v>
      </c>
      <c r="L15" s="69">
        <v>1</v>
      </c>
      <c r="M15" s="69">
        <v>1</v>
      </c>
      <c r="N15" s="69">
        <v>1</v>
      </c>
      <c r="O15" s="69">
        <v>1</v>
      </c>
      <c r="P15" s="69">
        <v>1</v>
      </c>
      <c r="Q15" s="69">
        <v>1</v>
      </c>
      <c r="R15" s="69">
        <v>1</v>
      </c>
      <c r="S15" s="69">
        <v>1</v>
      </c>
      <c r="T15" s="69">
        <v>1</v>
      </c>
      <c r="U15" s="69">
        <f>SUM(U16:U17)</f>
        <v>1</v>
      </c>
      <c r="V15" s="69">
        <f t="shared" ref="V15" si="0">SUM(V16:V17)</f>
        <v>1</v>
      </c>
    </row>
    <row r="16" spans="1:22" ht="18" customHeight="1">
      <c r="A16" s="75" t="s">
        <v>62</v>
      </c>
      <c r="B16" s="70">
        <v>0.831055900621118</v>
      </c>
      <c r="C16" s="70">
        <v>0.80832037325038886</v>
      </c>
      <c r="D16" s="70">
        <v>0.7817014446227929</v>
      </c>
      <c r="E16" s="70">
        <v>0.75595913734392739</v>
      </c>
      <c r="F16" s="70">
        <v>0.72386058981233248</v>
      </c>
      <c r="G16" s="70">
        <v>0.6921797004991681</v>
      </c>
      <c r="H16" s="70">
        <v>0.67012252591894439</v>
      </c>
      <c r="I16" s="70">
        <v>0.6852358168147642</v>
      </c>
      <c r="J16" s="70">
        <v>0.69236209335219234</v>
      </c>
      <c r="K16" s="70">
        <v>0.72694130514035726</v>
      </c>
      <c r="L16" s="70">
        <v>0.74143302180685355</v>
      </c>
      <c r="M16" s="70">
        <v>0.73644067796610169</v>
      </c>
      <c r="N16" s="70">
        <v>0.75831946755407653</v>
      </c>
      <c r="O16" s="70">
        <v>0.76608695652173908</v>
      </c>
      <c r="P16" s="70">
        <v>0.76398601398601396</v>
      </c>
      <c r="Q16" s="70">
        <v>0.75059157595835302</v>
      </c>
      <c r="R16" s="70">
        <v>0.74524524524524527</v>
      </c>
      <c r="S16" s="70">
        <v>0.74420946626384687</v>
      </c>
      <c r="T16" s="70">
        <f>T8/$T$7</f>
        <v>0.74497009244154433</v>
      </c>
      <c r="U16" s="70">
        <f>U8/U7</f>
        <v>0.76483638380476981</v>
      </c>
      <c r="V16" s="70">
        <f t="shared" ref="V16" si="1">V8/V7</f>
        <v>0.73121228743828859</v>
      </c>
    </row>
    <row r="17" spans="1:22" ht="18" customHeight="1">
      <c r="A17" s="76" t="s">
        <v>63</v>
      </c>
      <c r="B17" s="71">
        <v>0.168944099378882</v>
      </c>
      <c r="C17" s="71">
        <v>0.1916796267496112</v>
      </c>
      <c r="D17" s="71">
        <v>0.21829855537720708</v>
      </c>
      <c r="E17" s="71">
        <v>0.24404086265607264</v>
      </c>
      <c r="F17" s="71">
        <v>0.27613941018766758</v>
      </c>
      <c r="G17" s="71">
        <v>0.30782029950083195</v>
      </c>
      <c r="H17" s="71">
        <v>0.32987747408105561</v>
      </c>
      <c r="I17" s="71">
        <v>0.3147641831852358</v>
      </c>
      <c r="J17" s="71">
        <v>0.30763790664780766</v>
      </c>
      <c r="K17" s="71">
        <v>0.27305869485964274</v>
      </c>
      <c r="L17" s="71">
        <v>0.25856697819314639</v>
      </c>
      <c r="M17" s="71">
        <v>0.26355932203389831</v>
      </c>
      <c r="N17" s="71">
        <v>0.24168053244592347</v>
      </c>
      <c r="O17" s="71">
        <v>0.23391304347826086</v>
      </c>
      <c r="P17" s="71">
        <v>0.23601398601398602</v>
      </c>
      <c r="Q17" s="71">
        <v>0.24940842404164695</v>
      </c>
      <c r="R17" s="71">
        <v>0.25475475475475473</v>
      </c>
      <c r="S17" s="71">
        <v>0.25579053373615307</v>
      </c>
      <c r="T17" s="100">
        <f>T9/$T$7</f>
        <v>0.25502990755845567</v>
      </c>
      <c r="U17" s="100">
        <f>U9/U7</f>
        <v>0.23516361619523019</v>
      </c>
      <c r="V17" s="100">
        <f t="shared" ref="V17" si="2">V9/V7</f>
        <v>0.26878771256171147</v>
      </c>
    </row>
    <row r="18" spans="1:22" ht="18" customHeight="1">
      <c r="A18" s="57" t="s">
        <v>52</v>
      </c>
    </row>
    <row r="19" spans="1:22" ht="18" customHeight="1"/>
    <row r="20" spans="1:22" ht="18" customHeight="1"/>
    <row r="21" spans="1:22" ht="18" customHeight="1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327" zoomScalePageLayoutView="327" workbookViewId="0">
      <selection activeCell="B24" sqref="B24:H24"/>
    </sheetView>
  </sheetViews>
  <sheetFormatPr defaultColWidth="10.875" defaultRowHeight="15.95"/>
  <cols>
    <col min="1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30" t="s">
        <v>2</v>
      </c>
      <c r="C6" s="130"/>
      <c r="D6" s="130"/>
      <c r="E6" s="130"/>
      <c r="F6" s="130"/>
      <c r="G6" s="130"/>
      <c r="H6" s="130"/>
      <c r="I6" s="130"/>
      <c r="J6" s="130"/>
    </row>
    <row r="8" spans="1:10">
      <c r="B8" s="131" t="s">
        <v>3</v>
      </c>
      <c r="C8" s="131"/>
      <c r="D8" s="131"/>
      <c r="E8" s="131"/>
      <c r="F8" s="131"/>
      <c r="G8" s="131"/>
    </row>
    <row r="9" spans="1:10">
      <c r="E9" s="4"/>
    </row>
    <row r="10" spans="1:10">
      <c r="B10" s="131" t="s">
        <v>4</v>
      </c>
      <c r="C10" s="131"/>
      <c r="D10" s="131"/>
      <c r="E10" s="131"/>
      <c r="F10" s="131"/>
      <c r="G10" s="131"/>
    </row>
    <row r="12" spans="1:10">
      <c r="B12" s="131" t="s">
        <v>5</v>
      </c>
      <c r="C12" s="131"/>
      <c r="D12" s="131"/>
      <c r="E12" s="131"/>
      <c r="F12" s="131"/>
      <c r="G12" s="131"/>
    </row>
    <row r="14" spans="1:10">
      <c r="B14" s="131" t="s">
        <v>6</v>
      </c>
      <c r="C14" s="131"/>
      <c r="D14" s="131"/>
      <c r="E14" s="131"/>
      <c r="F14" s="131"/>
      <c r="G14" s="131"/>
      <c r="H14" s="131"/>
      <c r="I14" s="131"/>
      <c r="J14" s="131"/>
    </row>
    <row r="16" spans="1:10">
      <c r="B16" s="131" t="s">
        <v>7</v>
      </c>
      <c r="C16" s="131"/>
      <c r="D16" s="131"/>
      <c r="E16" s="131"/>
      <c r="F16" s="131"/>
      <c r="G16" s="131"/>
      <c r="H16" s="131"/>
      <c r="I16" s="131"/>
    </row>
    <row r="18" spans="2:10">
      <c r="B18" s="131" t="s">
        <v>8</v>
      </c>
      <c r="C18" s="131"/>
      <c r="D18" s="131"/>
      <c r="E18" s="131"/>
      <c r="F18" s="131"/>
      <c r="G18" s="131"/>
      <c r="H18" s="131"/>
      <c r="I18" s="131"/>
    </row>
    <row r="20" spans="2:10">
      <c r="B20" s="131" t="s">
        <v>9</v>
      </c>
      <c r="C20" s="131"/>
      <c r="D20" s="131"/>
      <c r="E20" s="131"/>
      <c r="F20" s="131"/>
      <c r="G20" s="131"/>
      <c r="H20" s="131"/>
      <c r="I20" s="131"/>
      <c r="J20" s="131"/>
    </row>
    <row r="22" spans="2:10">
      <c r="B22" s="131" t="s">
        <v>10</v>
      </c>
      <c r="C22" s="131"/>
      <c r="D22" s="131"/>
      <c r="E22" s="131"/>
      <c r="F22" s="131"/>
      <c r="G22" s="131"/>
      <c r="H22" s="131"/>
      <c r="I22" s="131"/>
    </row>
    <row r="24" spans="2:10">
      <c r="B24" s="132" t="s">
        <v>11</v>
      </c>
      <c r="C24" s="132"/>
      <c r="D24" s="132"/>
      <c r="E24" s="132"/>
      <c r="F24" s="132"/>
      <c r="G24" s="132"/>
      <c r="H24" s="132"/>
    </row>
  </sheetData>
  <mergeCells count="10">
    <mergeCell ref="B18:I18"/>
    <mergeCell ref="B20:J20"/>
    <mergeCell ref="B22:I22"/>
    <mergeCell ref="B16:I16"/>
    <mergeCell ref="B24:H24"/>
    <mergeCell ref="B6:J6"/>
    <mergeCell ref="B8:G8"/>
    <mergeCell ref="B10:G10"/>
    <mergeCell ref="B12:G12"/>
    <mergeCell ref="B14:J14"/>
  </mergeCells>
  <hyperlinks>
    <hyperlink ref="C14" location="'Grupos de edad'!A1" display="'5. Grandes grupos de edad de los residentes con nacionalidad extranjera. Evolución 2002-2020" xr:uid="{00000000-0004-0000-0100-000000000000}"/>
    <hyperlink ref="D14" location="'Grupos de edad'!A1" display="'5. Grandes grupos de edad de los residentes con nacionalidad extranjera. Evolución 2002-2020" xr:uid="{00000000-0004-0000-0100-000001000000}"/>
    <hyperlink ref="E14" location="'Grupos de edad'!A1" display="'5. Grandes grupos de edad de los residentes con nacionalidad extranjera. Evolución 2002-2020" xr:uid="{00000000-0004-0000-0100-000002000000}"/>
    <hyperlink ref="F14" location="'Grupos de edad'!A1" display="'5. Grandes grupos de edad de los residentes con nacionalidad extranjera. Evolución 2002-2020" xr:uid="{00000000-0004-0000-0100-000003000000}"/>
    <hyperlink ref="G14" location="'Grupos de edad'!A1" display="'5. Grandes grupos de edad de los residentes con nacionalidad extranjera. Evolución 2002-2020" xr:uid="{00000000-0004-0000-0100-000004000000}"/>
    <hyperlink ref="H14" location="'Grupos de edad'!A1" display="'5. Grandes grupos de edad de los residentes con nacionalidad extranjera. Evolución 2002-2020" xr:uid="{00000000-0004-0000-0100-000005000000}"/>
    <hyperlink ref="I14" location="'Grupos de edad'!A1" display="'5. Grandes grupos de edad de los residentes con nacionalidad extranjera. Evolución 2002-2020" xr:uid="{00000000-0004-0000-0100-000006000000}"/>
    <hyperlink ref="J14" location="'Grupos de edad'!A1" display="'5. Grandes grupos de edad de los residentes con nacionalidad extranjera. Evolución 2002-2020" xr:uid="{00000000-0004-0000-0100-000007000000}"/>
    <hyperlink ref="C18" location="'Continente de nacionalidad'!A1" display="'7. Residentes con nacionalidad extranjera según continentes. Evolución 2002-2020" xr:uid="{00000000-0004-0000-0100-000008000000}"/>
    <hyperlink ref="D18" location="'Continente de nacionalidad'!A1" display="'7. Residentes con nacionalidad extranjera según continentes. Evolución 2002-2020" xr:uid="{00000000-0004-0000-0100-000009000000}"/>
    <hyperlink ref="E18" location="'Continente de nacionalidad'!A1" display="'7. Residentes con nacionalidad extranjera según continentes. Evolución 2002-2020" xr:uid="{00000000-0004-0000-0100-00000A000000}"/>
    <hyperlink ref="F18" location="'Continente de nacionalidad'!A1" display="'7. Residentes con nacionalidad extranjera según continentes. Evolución 2002-2020" xr:uid="{00000000-0004-0000-0100-00000B000000}"/>
    <hyperlink ref="G18" location="'Continente de nacionalidad'!A1" display="'7. Residentes con nacionalidad extranjera según continentes. Evolución 2002-2020" xr:uid="{00000000-0004-0000-0100-00000C000000}"/>
    <hyperlink ref="H18" location="'Continente de nacionalidad'!A1" display="'7. Residentes con nacionalidad extranjera según continentes. Evolución 2002-2020" xr:uid="{00000000-0004-0000-0100-00000D000000}"/>
    <hyperlink ref="I18" location="'Continente de nacionalidad'!A1" display="'7. Residentes con nacionalidad extranjera según continentes. Evolución 2002-2020" xr:uid="{00000000-0004-0000-0100-00000E000000}"/>
    <hyperlink ref="C20" location="'Principales países nacimiento'!A1" display="'8. Residentes nacidos en el extranjero, según los 16 principales países de nacimiento. Evolución 2002-2020" xr:uid="{00000000-0004-0000-0100-00000F000000}"/>
    <hyperlink ref="D20" location="'Principales países nacimiento'!A1" display="'8. Residentes nacidos en el extranjero, según los 16 principales países de nacimiento. Evolución 2002-2020" xr:uid="{00000000-0004-0000-0100-000010000000}"/>
    <hyperlink ref="E20" location="'Principales países nacimiento'!A1" display="'8. Residentes nacidos en el extranjero, según los 16 principales países de nacimiento. Evolución 2002-2020" xr:uid="{00000000-0004-0000-0100-000011000000}"/>
    <hyperlink ref="F20" location="'Principales países nacimiento'!A1" display="'8. Residentes nacidos en el extranjero, según los 16 principales países de nacimiento. Evolución 2002-2020" xr:uid="{00000000-0004-0000-0100-000012000000}"/>
    <hyperlink ref="G20" location="'Principales países nacimiento'!A1" display="'8. Residentes nacidos en el extranjero, según los 16 principales países de nacimiento. Evolución 2002-2020" xr:uid="{00000000-0004-0000-0100-000013000000}"/>
    <hyperlink ref="H20" location="'Principales países nacimiento'!A1" display="'8. Residentes nacidos en el extranjero, según los 16 principales países de nacimiento. Evolución 2002-2020" xr:uid="{00000000-0004-0000-0100-000014000000}"/>
    <hyperlink ref="I20" location="'Principales países nacimiento'!A1" display="'8. Residentes nacidos en el extranjero, según los 16 principales países de nacimiento. Evolución 2002-2020" xr:uid="{00000000-0004-0000-0100-000015000000}"/>
    <hyperlink ref="J20" location="'Principales países nacimiento'!A1" display="'8. Residentes nacidos en el extranjero, según los 16 principales países de nacimiento. Evolución 2002-2020" xr:uid="{00000000-0004-0000-0100-000016000000}"/>
    <hyperlink ref="C22" location="'Principales nacionalidades'!A1" display="'9. Residentes nacidos en el extranjero, según las 16 principales nacionalidades. Evolución 2002-2020" xr:uid="{00000000-0004-0000-0100-000017000000}"/>
    <hyperlink ref="D22" location="'Principales nacionalidades'!A1" display="'9. Residentes nacidos en el extranjero, según las 16 principales nacionalidades. Evolución 2002-2020" xr:uid="{00000000-0004-0000-0100-000018000000}"/>
    <hyperlink ref="E22" location="'Principales nacionalidades'!A1" display="'9. Residentes nacidos en el extranjero, según las 16 principales nacionalidades. Evolución 2002-2020" xr:uid="{00000000-0004-0000-0100-000019000000}"/>
    <hyperlink ref="F22" location="'Principales nacionalidades'!A1" display="'9. Residentes nacidos en el extranjero, según las 16 principales nacionalidades. Evolución 2002-2020" xr:uid="{00000000-0004-0000-0100-00001A000000}"/>
    <hyperlink ref="G22" location="'Principales nacionalidades'!A1" display="'9. Residentes nacidos en el extranjero, según las 16 principales nacionalidades. Evolución 2002-2020" xr:uid="{00000000-0004-0000-0100-00001B000000}"/>
    <hyperlink ref="H22" location="'Principales nacionalidades'!A1" display="'9. Residentes nacidos en el extranjero, según las 16 principales nacionalidades. Evolución 2002-2020" xr:uid="{00000000-0004-0000-0100-00001C000000}"/>
    <hyperlink ref="I22" location="'Principales nacionalidades'!A1" display="'9. Residentes nacidos en el extranjero, según las 16 principales nacionalidades. Evolución 2002-2020" xr:uid="{00000000-0004-0000-0100-00001D000000}"/>
    <hyperlink ref="C24" location="Nacimientos!A1" display="10. Total de nacimientos según la nacionalidad de la madre. Evolución 2002-2019 " xr:uid="{00000000-0004-0000-0100-00001E000000}"/>
    <hyperlink ref="D24" location="Nacimientos!A1" display="10. Total de nacimientos según la nacionalidad de la madre. Evolución 2002-2019 " xr:uid="{00000000-0004-0000-0100-00001F000000}"/>
    <hyperlink ref="E24" location="Nacimientos!A1" display="10. Total de nacimientos según la nacionalidad de la madre. Evolución 2002-2019 " xr:uid="{00000000-0004-0000-0100-000020000000}"/>
    <hyperlink ref="F24" location="Nacimientos!A1" display="10. Total de nacimientos según la nacionalidad de la madre. Evolución 2002-2019 " xr:uid="{00000000-0004-0000-0100-000021000000}"/>
    <hyperlink ref="G24" location="Nacimientos!A1" display="10. Total de nacimientos según la nacionalidad de la madre. Evolución 2002-2019 " xr:uid="{00000000-0004-0000-0100-000022000000}"/>
    <hyperlink ref="H24" location="Nacimientos!A1" display="10. Total de nacimientos según la nacionalidad de la madre. Evolución 2002-2019 " xr:uid="{00000000-0004-0000-0100-000023000000}"/>
    <hyperlink ref="B6" location="'Lugar nacimiento'!A1" display="'1. Lugar de nacimiento del total de población. Evolución 2002-2020" xr:uid="{00000000-0004-0000-0100-000024000000}"/>
    <hyperlink ref="C6" location="'Lugar nacimiento'!A1" display="'1. Lugar de nacimiento del total de población. Evolución 2002-2020" xr:uid="{00000000-0004-0000-0100-000025000000}"/>
    <hyperlink ref="D6" location="'Lugar nacimiento'!A1" display="'1. Lugar de nacimiento del total de población. Evolución 2002-2020" xr:uid="{00000000-0004-0000-0100-000026000000}"/>
    <hyperlink ref="E6" location="'Lugar nacimiento'!A1" display="'1. Lugar de nacimiento del total de población. Evolución 2002-2020" xr:uid="{00000000-0004-0000-0100-000027000000}"/>
    <hyperlink ref="F6" location="'Lugar nacimiento'!A1" display="'1. Lugar de nacimiento del total de población. Evolución 2002-2020" xr:uid="{00000000-0004-0000-0100-000028000000}"/>
    <hyperlink ref="G6" location="'Lugar nacimiento'!A1" display="'1. Lugar de nacimiento del total de población. Evolución 2002-2020" xr:uid="{00000000-0004-0000-0100-000029000000}"/>
    <hyperlink ref="H6" location="'Lugar nacimiento'!A1" display="'1. Lugar de nacimiento del total de población. Evolución 2002-2020" xr:uid="{00000000-0004-0000-0100-00002A000000}"/>
    <hyperlink ref="I6" location="'Lugar nacimiento'!A1" display="'1. Lugar de nacimiento del total de población. Evolución 2002-2020" xr:uid="{00000000-0004-0000-0100-00002B000000}"/>
    <hyperlink ref="J6" location="'Lugar nacimiento'!A1" display="'1. Lugar de nacimiento del total de población. Evolución 2002-2020" xr:uid="{00000000-0004-0000-0100-00002C000000}"/>
    <hyperlink ref="B8" location="'Nacimiento (Esp-ext)'!A1" display="'2. Nacidos en España o en el extranjero. Evolución 2002-2020" xr:uid="{00000000-0004-0000-0100-00002D000000}"/>
    <hyperlink ref="C8" location="'Nacimiento (Esp-ext)'!A1" display="'2. Nacidos en España o en el extranjero. Evolución 2002-2020" xr:uid="{00000000-0004-0000-0100-00002E000000}"/>
    <hyperlink ref="D8" location="'Nacimiento (Esp-ext)'!A1" display="'2. Nacidos en España o en el extranjero. Evolución 2002-2020" xr:uid="{00000000-0004-0000-0100-00002F000000}"/>
    <hyperlink ref="E8" location="'Nacimiento (Esp-ext)'!A1" display="'2. Nacidos en España o en el extranjero. Evolución 2002-2020" xr:uid="{00000000-0004-0000-0100-000030000000}"/>
    <hyperlink ref="F8" location="'Nacimiento (Esp-ext)'!A1" display="'2. Nacidos en España o en el extranjero. Evolución 2002-2020" xr:uid="{00000000-0004-0000-0100-000031000000}"/>
    <hyperlink ref="G8" location="'Nacimiento (Esp-ext)'!A1" display="'2. Nacidos en España o en el extranjero. Evolución 2002-2020" xr:uid="{00000000-0004-0000-0100-000032000000}"/>
    <hyperlink ref="B10" location="'Nacionalidad (esp-extr)'!A1" display="'3. Nacionalidad española o extranjera. Evolución 2002-2020" xr:uid="{00000000-0004-0000-0100-000033000000}"/>
    <hyperlink ref="C10" location="'Nacionalidad (esp-extr)'!A1" display="'3. Nacionalidad española o extranjera. Evolución 2002-2020" xr:uid="{00000000-0004-0000-0100-000034000000}"/>
    <hyperlink ref="D10" location="'Nacionalidad (esp-extr)'!A1" display="'3. Nacionalidad española o extranjera. Evolución 2002-2020" xr:uid="{00000000-0004-0000-0100-000035000000}"/>
    <hyperlink ref="E10" location="'Nacionalidad (esp-extr)'!A1" display="'3. Nacionalidad española o extranjera. Evolución 2002-2020" xr:uid="{00000000-0004-0000-0100-000036000000}"/>
    <hyperlink ref="F10" location="'Nacionalidad (esp-extr)'!A1" display="'3. Nacionalidad española o extranjera. Evolución 2002-2020" xr:uid="{00000000-0004-0000-0100-000037000000}"/>
    <hyperlink ref="G10" location="'Nacionalidad (esp-extr)'!A1" display="'3. Nacionalidad española o extranjera. Evolución 2002-2020" xr:uid="{00000000-0004-0000-0100-000038000000}"/>
    <hyperlink ref="B12" location="'Variación interanual'!A1" display="'4. Variación interanual de los españoles y extranjeros. Evolución 2003-2020" xr:uid="{00000000-0004-0000-0100-000039000000}"/>
    <hyperlink ref="C12" location="'Variación interanual'!A1" display="'4. Variación interanual de los españoles y extranjeros. Evolución 2003-2020" xr:uid="{00000000-0004-0000-0100-00003A000000}"/>
    <hyperlink ref="D12" location="'Variación interanual'!A1" display="'4. Variación interanual de los españoles y extranjeros. Evolución 2003-2020" xr:uid="{00000000-0004-0000-0100-00003B000000}"/>
    <hyperlink ref="E12" location="'Variación interanual'!A1" display="'4. Variación interanual de los españoles y extranjeros. Evolución 2003-2020" xr:uid="{00000000-0004-0000-0100-00003C000000}"/>
    <hyperlink ref="F12" location="'Variación interanual'!A1" display="'4. Variación interanual de los españoles y extranjeros. Evolución 2003-2020" xr:uid="{00000000-0004-0000-0100-00003D000000}"/>
    <hyperlink ref="G12" location="'Variación interanual'!A1" display="'4. Variación interanual de los españoles y extranjeros. Evolución 2003-2020" xr:uid="{00000000-0004-0000-0100-00003E000000}"/>
    <hyperlink ref="B14" location="'Grupos de edad'!A1" display="'5. Grandes grupos de edad de los residentes con nacionalidad extranjera. Evolución 2002-2020" xr:uid="{00000000-0004-0000-0100-00003F000000}"/>
    <hyperlink ref="B16" location="'Continente de nacimiento'!A1" display="'6. Residentes nacidos en el extranjero según continentes. Evolución 2002-2020" xr:uid="{00000000-0004-0000-0100-000040000000}"/>
    <hyperlink ref="C16" location="'Continente de nacimiento'!A1" display="'6. Residentes nacidos en el extranjero según continentes. Evolución 2002-2020" xr:uid="{00000000-0004-0000-0100-000041000000}"/>
    <hyperlink ref="D16" location="'Continente de nacimiento'!A1" display="'6. Residentes nacidos en el extranjero según continentes. Evolución 2002-2020" xr:uid="{00000000-0004-0000-0100-000042000000}"/>
    <hyperlink ref="E16" location="'Continente de nacimiento'!A1" display="'6. Residentes nacidos en el extranjero según continentes. Evolución 2002-2020" xr:uid="{00000000-0004-0000-0100-000043000000}"/>
    <hyperlink ref="F16" location="'Continente de nacimiento'!A1" display="'6. Residentes nacidos en el extranjero según continentes. Evolución 2002-2020" xr:uid="{00000000-0004-0000-0100-000044000000}"/>
    <hyperlink ref="G16" location="'Continente de nacimiento'!A1" display="'6. Residentes nacidos en el extranjero según continentes. Evolución 2002-2020" xr:uid="{00000000-0004-0000-0100-000045000000}"/>
    <hyperlink ref="H16" location="'Continente de nacimiento'!A1" display="'6. Residentes nacidos en el extranjero según continentes. Evolución 2002-2020" xr:uid="{00000000-0004-0000-0100-000046000000}"/>
    <hyperlink ref="I16" location="'Continente de nacimiento'!A1" display="'6. Residentes nacidos en el extranjero según continentes. Evolución 2002-2020" xr:uid="{00000000-0004-0000-0100-000047000000}"/>
    <hyperlink ref="B18" location="'Continente de nacionalidad'!A1" display="'7. Residentes con nacionalidad extranjera según continentes. Evolución 2002-2020" xr:uid="{00000000-0004-0000-0100-000048000000}"/>
    <hyperlink ref="B20" location="'Principales países nacimiento'!A1" display="'8. Residentes nacidos en el extranjero, según los 16 principales países de nacimiento. Evolución 2002-2020" xr:uid="{00000000-0004-0000-0100-000049000000}"/>
    <hyperlink ref="B22" location="'Principales nacionalidades'!A1" display="'9. Residentes nacidos en el extranjero, según las 16 principales nacionalidades. Evolución 2002-2020" xr:uid="{00000000-0004-0000-0100-00004A000000}"/>
    <hyperlink ref="B24" location="Nacimientos!A1" display="10. Total de nacimientos según la nacionalidad de la madre. Evolución 2002-2019 " xr:uid="{00000000-0004-0000-0100-00004B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5"/>
  <sheetViews>
    <sheetView tabSelected="1" zoomScale="70" zoomScaleNormal="70" zoomScalePageLayoutView="70" workbookViewId="0">
      <selection activeCell="A5" sqref="A5:XFD5"/>
    </sheetView>
  </sheetViews>
  <sheetFormatPr defaultColWidth="10.875" defaultRowHeight="15"/>
  <cols>
    <col min="1" max="1" width="37.875" style="5" customWidth="1"/>
    <col min="2" max="4" width="10.875" style="5" customWidth="1"/>
    <col min="5" max="16384" width="10.875" style="5"/>
  </cols>
  <sheetData>
    <row r="1" spans="1:25" ht="30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" customHeight="1">
      <c r="A2" s="10" t="s">
        <v>12</v>
      </c>
      <c r="B2" s="10"/>
      <c r="C2" s="10"/>
      <c r="D2" s="10"/>
      <c r="E2" s="10"/>
      <c r="F2" s="10"/>
      <c r="G2" s="10"/>
      <c r="H2" s="11"/>
    </row>
    <row r="3" spans="1:25" ht="15" customHeight="1">
      <c r="A3" s="10"/>
      <c r="B3" s="10"/>
      <c r="C3" s="10"/>
      <c r="D3" s="10"/>
      <c r="E3" s="10"/>
      <c r="F3" s="10"/>
      <c r="G3" s="10"/>
      <c r="H3" s="11"/>
    </row>
    <row r="4" spans="1:25" ht="15" customHeight="1">
      <c r="A4" s="10"/>
      <c r="B4" s="10"/>
      <c r="C4" s="10"/>
      <c r="D4" s="10"/>
      <c r="E4" s="10"/>
      <c r="F4" s="10"/>
      <c r="G4" s="10"/>
      <c r="H4" s="11"/>
    </row>
    <row r="5" spans="1:25" ht="18" customHeight="1">
      <c r="A5" s="8" t="s">
        <v>13</v>
      </c>
      <c r="B5" s="8"/>
      <c r="C5" s="8"/>
      <c r="D5" s="8"/>
      <c r="E5" s="8"/>
      <c r="F5" s="8"/>
      <c r="G5" s="8"/>
      <c r="H5" s="8"/>
    </row>
    <row r="6" spans="1:25" ht="15" customHeight="1"/>
    <row r="7" spans="1:25" ht="18" customHeight="1">
      <c r="A7" s="21" t="s">
        <v>14</v>
      </c>
      <c r="B7" s="73" t="s">
        <v>15</v>
      </c>
      <c r="C7" s="73" t="s">
        <v>16</v>
      </c>
      <c r="D7" s="73" t="s">
        <v>17</v>
      </c>
      <c r="E7" s="73" t="s">
        <v>18</v>
      </c>
      <c r="F7" s="73" t="s">
        <v>19</v>
      </c>
      <c r="G7" s="73" t="s">
        <v>20</v>
      </c>
      <c r="H7" s="73" t="s">
        <v>21</v>
      </c>
      <c r="I7" s="73" t="s">
        <v>22</v>
      </c>
      <c r="J7" s="73" t="s">
        <v>23</v>
      </c>
      <c r="K7" s="73" t="s">
        <v>24</v>
      </c>
      <c r="L7" s="73" t="s">
        <v>25</v>
      </c>
      <c r="M7" s="73" t="s">
        <v>26</v>
      </c>
      <c r="N7" s="73" t="s">
        <v>27</v>
      </c>
      <c r="O7" s="73" t="s">
        <v>28</v>
      </c>
      <c r="P7" s="73" t="s">
        <v>29</v>
      </c>
      <c r="Q7" s="73" t="s">
        <v>30</v>
      </c>
      <c r="R7" s="73" t="s">
        <v>31</v>
      </c>
      <c r="S7" s="73" t="s">
        <v>32</v>
      </c>
      <c r="T7" s="73" t="s">
        <v>33</v>
      </c>
      <c r="U7" s="73" t="s">
        <v>34</v>
      </c>
      <c r="V7" s="73" t="s">
        <v>35</v>
      </c>
      <c r="W7" s="73" t="s">
        <v>36</v>
      </c>
      <c r="X7" s="73" t="s">
        <v>37</v>
      </c>
      <c r="Y7" s="73">
        <v>2022</v>
      </c>
    </row>
    <row r="8" spans="1:25" ht="18" customHeight="1">
      <c r="A8" s="15" t="s">
        <v>38</v>
      </c>
      <c r="B8" s="24">
        <v>191789</v>
      </c>
      <c r="C8" s="24">
        <v>195810</v>
      </c>
      <c r="D8" s="24">
        <v>202154</v>
      </c>
      <c r="E8" s="24">
        <v>211593</v>
      </c>
      <c r="F8" s="24">
        <v>221648</v>
      </c>
      <c r="G8" s="24">
        <v>226591</v>
      </c>
      <c r="H8" s="24">
        <v>234887</v>
      </c>
      <c r="I8" s="24">
        <v>243442</v>
      </c>
      <c r="J8" s="24">
        <v>248098</v>
      </c>
      <c r="K8" s="24">
        <v>259056</v>
      </c>
      <c r="L8" s="24">
        <v>262789</v>
      </c>
      <c r="M8" s="24">
        <v>263544</v>
      </c>
      <c r="N8" s="24">
        <v>263063</v>
      </c>
      <c r="O8" s="24">
        <v>263357</v>
      </c>
      <c r="P8" s="24">
        <v>263542</v>
      </c>
      <c r="Q8" s="24">
        <v>254991</v>
      </c>
      <c r="R8" s="24">
        <v>252157</v>
      </c>
      <c r="S8" s="24">
        <v>251168</v>
      </c>
      <c r="T8" s="24">
        <v>249411</v>
      </c>
      <c r="U8" s="24">
        <v>250981</v>
      </c>
      <c r="V8" s="24">
        <v>252828</v>
      </c>
      <c r="W8" s="24">
        <v>256455</v>
      </c>
      <c r="X8" s="24">
        <v>256413</v>
      </c>
      <c r="Y8" s="24">
        <v>257676</v>
      </c>
    </row>
    <row r="9" spans="1:25" ht="18" customHeight="1">
      <c r="A9" s="12" t="s">
        <v>39</v>
      </c>
      <c r="B9" s="23">
        <v>139456</v>
      </c>
      <c r="C9" s="23">
        <v>140526</v>
      </c>
      <c r="D9" s="23">
        <v>141435</v>
      </c>
      <c r="E9" s="23">
        <v>142587</v>
      </c>
      <c r="F9" s="23">
        <v>144485</v>
      </c>
      <c r="G9" s="23">
        <v>145085</v>
      </c>
      <c r="H9" s="23">
        <v>146495</v>
      </c>
      <c r="I9" s="23">
        <v>149096</v>
      </c>
      <c r="J9" s="23">
        <v>150356</v>
      </c>
      <c r="K9" s="23">
        <v>152351</v>
      </c>
      <c r="L9" s="23">
        <v>154322</v>
      </c>
      <c r="M9" s="23">
        <v>155839</v>
      </c>
      <c r="N9" s="23">
        <v>156853</v>
      </c>
      <c r="O9" s="23">
        <v>157695</v>
      </c>
      <c r="P9" s="23">
        <v>158850</v>
      </c>
      <c r="Q9" s="23">
        <v>159001</v>
      </c>
      <c r="R9" s="23">
        <v>159432</v>
      </c>
      <c r="S9" s="23">
        <v>159918</v>
      </c>
      <c r="T9" s="23">
        <v>160348</v>
      </c>
      <c r="U9" s="23">
        <v>161063</v>
      </c>
      <c r="V9" s="23">
        <v>161497</v>
      </c>
      <c r="W9" s="23">
        <v>161940</v>
      </c>
      <c r="X9" s="23">
        <v>161797</v>
      </c>
      <c r="Y9" s="23">
        <v>162044</v>
      </c>
    </row>
    <row r="10" spans="1:25" ht="18" customHeight="1">
      <c r="A10" s="13" t="s">
        <v>40</v>
      </c>
      <c r="B10" s="16">
        <v>92120</v>
      </c>
      <c r="C10" s="16">
        <v>92599</v>
      </c>
      <c r="D10" s="16">
        <v>93200</v>
      </c>
      <c r="E10" s="16">
        <v>93822</v>
      </c>
      <c r="F10" s="16">
        <v>95235</v>
      </c>
      <c r="G10" s="16">
        <v>95549</v>
      </c>
      <c r="H10" s="16">
        <v>96284</v>
      </c>
      <c r="I10" s="16">
        <v>98089</v>
      </c>
      <c r="J10" s="16">
        <v>98746</v>
      </c>
      <c r="K10" s="16">
        <v>99726</v>
      </c>
      <c r="L10" s="16">
        <v>101117</v>
      </c>
      <c r="M10" s="16">
        <v>102433</v>
      </c>
      <c r="N10" s="16">
        <v>103389</v>
      </c>
      <c r="O10" s="16">
        <v>104322</v>
      </c>
      <c r="P10" s="16">
        <v>105425</v>
      </c>
      <c r="Q10" s="16">
        <v>105834</v>
      </c>
      <c r="R10" s="16">
        <v>106446</v>
      </c>
      <c r="S10" s="16">
        <v>107209</v>
      </c>
      <c r="T10" s="16">
        <v>107479</v>
      </c>
      <c r="U10" s="16">
        <v>108120</v>
      </c>
      <c r="V10" s="16">
        <v>108313</v>
      </c>
      <c r="W10" s="16">
        <v>108590</v>
      </c>
      <c r="X10" s="16">
        <v>108059</v>
      </c>
      <c r="Y10" s="16">
        <v>107752</v>
      </c>
    </row>
    <row r="11" spans="1:25" ht="18" customHeight="1">
      <c r="A11" s="13" t="s">
        <v>41</v>
      </c>
      <c r="B11" s="16">
        <v>21849</v>
      </c>
      <c r="C11" s="16">
        <v>22270</v>
      </c>
      <c r="D11" s="16">
        <v>22573</v>
      </c>
      <c r="E11" s="16">
        <v>22941</v>
      </c>
      <c r="F11" s="16">
        <v>23235</v>
      </c>
      <c r="G11" s="16">
        <v>23633</v>
      </c>
      <c r="H11" s="16">
        <v>24277</v>
      </c>
      <c r="I11" s="16">
        <v>24844</v>
      </c>
      <c r="J11" s="16">
        <v>25467</v>
      </c>
      <c r="K11" s="16">
        <v>26338</v>
      </c>
      <c r="L11" s="16">
        <v>26923</v>
      </c>
      <c r="M11" s="16">
        <v>27339</v>
      </c>
      <c r="N11" s="16">
        <v>27614</v>
      </c>
      <c r="O11" s="16">
        <v>27705</v>
      </c>
      <c r="P11" s="16">
        <v>27771</v>
      </c>
      <c r="Q11" s="16">
        <v>27686</v>
      </c>
      <c r="R11" s="16">
        <v>27688</v>
      </c>
      <c r="S11" s="16">
        <v>27577</v>
      </c>
      <c r="T11" s="16">
        <v>27696</v>
      </c>
      <c r="U11" s="16">
        <v>27756</v>
      </c>
      <c r="V11" s="16">
        <v>27930</v>
      </c>
      <c r="W11" s="16">
        <v>27978</v>
      </c>
      <c r="X11" s="16">
        <v>28477</v>
      </c>
      <c r="Y11" s="16">
        <v>29112</v>
      </c>
    </row>
    <row r="12" spans="1:25" ht="18" customHeight="1">
      <c r="A12" s="13" t="s">
        <v>42</v>
      </c>
      <c r="B12" s="16">
        <v>17644</v>
      </c>
      <c r="C12" s="16">
        <v>17527</v>
      </c>
      <c r="D12" s="16">
        <v>17470</v>
      </c>
      <c r="E12" s="16">
        <v>17407</v>
      </c>
      <c r="F12" s="16">
        <v>17431</v>
      </c>
      <c r="G12" s="16">
        <v>17293</v>
      </c>
      <c r="H12" s="16">
        <v>17195</v>
      </c>
      <c r="I12" s="16">
        <v>17158</v>
      </c>
      <c r="J12" s="16">
        <v>16979</v>
      </c>
      <c r="K12" s="16">
        <v>16941</v>
      </c>
      <c r="L12" s="16">
        <v>16860</v>
      </c>
      <c r="M12" s="16">
        <v>16667</v>
      </c>
      <c r="N12" s="16">
        <v>16448</v>
      </c>
      <c r="O12" s="16">
        <v>16274</v>
      </c>
      <c r="P12" s="16">
        <v>16237</v>
      </c>
      <c r="Q12" s="16">
        <v>16104</v>
      </c>
      <c r="R12" s="16">
        <v>15887</v>
      </c>
      <c r="S12" s="16">
        <v>15726</v>
      </c>
      <c r="T12" s="16">
        <v>15688</v>
      </c>
      <c r="U12" s="16">
        <v>15650</v>
      </c>
      <c r="V12" s="16">
        <v>15627</v>
      </c>
      <c r="W12" s="16">
        <v>15649</v>
      </c>
      <c r="X12" s="16">
        <v>15487</v>
      </c>
      <c r="Y12" s="16">
        <v>15367</v>
      </c>
    </row>
    <row r="13" spans="1:25" ht="18" customHeight="1">
      <c r="A13" s="13" t="s">
        <v>43</v>
      </c>
      <c r="B13" s="16">
        <v>7843</v>
      </c>
      <c r="C13" s="16">
        <v>8130</v>
      </c>
      <c r="D13" s="16">
        <v>8192</v>
      </c>
      <c r="E13" s="16">
        <v>8417</v>
      </c>
      <c r="F13" s="16">
        <v>8584</v>
      </c>
      <c r="G13" s="16">
        <v>8610</v>
      </c>
      <c r="H13" s="16">
        <v>8739</v>
      </c>
      <c r="I13" s="16">
        <v>9005</v>
      </c>
      <c r="J13" s="16">
        <v>9164</v>
      </c>
      <c r="K13" s="16">
        <v>9346</v>
      </c>
      <c r="L13" s="16">
        <v>9422</v>
      </c>
      <c r="M13" s="16">
        <v>9400</v>
      </c>
      <c r="N13" s="16">
        <v>9402</v>
      </c>
      <c r="O13" s="16">
        <v>9394</v>
      </c>
      <c r="P13" s="16">
        <v>9417</v>
      </c>
      <c r="Q13" s="16">
        <v>9377</v>
      </c>
      <c r="R13" s="16">
        <v>9411</v>
      </c>
      <c r="S13" s="16">
        <v>9406</v>
      </c>
      <c r="T13" s="16">
        <v>9485</v>
      </c>
      <c r="U13" s="16">
        <v>9537</v>
      </c>
      <c r="V13" s="16">
        <v>9627</v>
      </c>
      <c r="W13" s="16">
        <v>9723</v>
      </c>
      <c r="X13" s="16">
        <v>9774</v>
      </c>
      <c r="Y13" s="16">
        <v>9813</v>
      </c>
    </row>
    <row r="14" spans="1:25" ht="18" customHeight="1">
      <c r="A14" s="12" t="s">
        <v>44</v>
      </c>
      <c r="B14" s="23">
        <v>52333</v>
      </c>
      <c r="C14" s="23">
        <v>55284</v>
      </c>
      <c r="D14" s="23">
        <v>60719</v>
      </c>
      <c r="E14" s="23">
        <v>69006</v>
      </c>
      <c r="F14" s="23">
        <v>77163</v>
      </c>
      <c r="G14" s="23">
        <v>81506</v>
      </c>
      <c r="H14" s="23">
        <v>88392</v>
      </c>
      <c r="I14" s="23">
        <v>94346</v>
      </c>
      <c r="J14" s="23">
        <v>97742</v>
      </c>
      <c r="K14" s="23">
        <v>106705</v>
      </c>
      <c r="L14" s="23">
        <v>108467</v>
      </c>
      <c r="M14" s="23">
        <v>107705</v>
      </c>
      <c r="N14" s="23">
        <v>106210</v>
      </c>
      <c r="O14" s="23">
        <v>105662</v>
      </c>
      <c r="P14" s="23">
        <v>104692</v>
      </c>
      <c r="Q14" s="23">
        <v>95990</v>
      </c>
      <c r="R14" s="23">
        <v>92725</v>
      </c>
      <c r="S14" s="23">
        <v>91250</v>
      </c>
      <c r="T14" s="23">
        <v>89063</v>
      </c>
      <c r="U14" s="23">
        <v>89918</v>
      </c>
      <c r="V14" s="23">
        <v>91331</v>
      </c>
      <c r="W14" s="23">
        <v>94515</v>
      </c>
      <c r="X14" s="23">
        <v>94616</v>
      </c>
      <c r="Y14" s="23">
        <v>95632</v>
      </c>
    </row>
    <row r="15" spans="1:25" ht="18" customHeight="1">
      <c r="A15" s="13" t="s">
        <v>45</v>
      </c>
      <c r="B15" s="16">
        <v>46560</v>
      </c>
      <c r="C15" s="16">
        <v>47932</v>
      </c>
      <c r="D15" s="16">
        <v>48790</v>
      </c>
      <c r="E15" s="16">
        <v>49497</v>
      </c>
      <c r="F15" s="16">
        <v>50294</v>
      </c>
      <c r="G15" s="16">
        <v>50200</v>
      </c>
      <c r="H15" s="16">
        <v>50357</v>
      </c>
      <c r="I15" s="16">
        <v>50368</v>
      </c>
      <c r="J15" s="16">
        <v>50431</v>
      </c>
      <c r="K15" s="16">
        <v>50617</v>
      </c>
      <c r="L15" s="16">
        <v>50390</v>
      </c>
      <c r="M15" s="16">
        <v>49748</v>
      </c>
      <c r="N15" s="16">
        <v>49190</v>
      </c>
      <c r="O15" s="16">
        <v>48700</v>
      </c>
      <c r="P15" s="16">
        <v>48273</v>
      </c>
      <c r="Q15" s="16">
        <v>47766</v>
      </c>
      <c r="R15" s="16">
        <v>47323</v>
      </c>
      <c r="S15" s="16">
        <v>46934</v>
      </c>
      <c r="T15" s="16">
        <v>46595</v>
      </c>
      <c r="U15" s="16">
        <v>46323</v>
      </c>
      <c r="V15" s="16">
        <v>46277</v>
      </c>
      <c r="W15" s="16">
        <v>46155</v>
      </c>
      <c r="X15" s="16">
        <v>45974</v>
      </c>
      <c r="Y15" s="16">
        <v>45817</v>
      </c>
    </row>
    <row r="16" spans="1:25" ht="18" customHeight="1">
      <c r="A16" s="17" t="s">
        <v>46</v>
      </c>
      <c r="B16" s="18">
        <v>5773</v>
      </c>
      <c r="C16" s="18">
        <v>7352</v>
      </c>
      <c r="D16" s="18">
        <v>11929</v>
      </c>
      <c r="E16" s="18">
        <v>19509</v>
      </c>
      <c r="F16" s="18">
        <v>26869</v>
      </c>
      <c r="G16" s="18">
        <v>31306</v>
      </c>
      <c r="H16" s="18">
        <v>38035</v>
      </c>
      <c r="I16" s="18">
        <v>43978</v>
      </c>
      <c r="J16" s="18">
        <v>47311</v>
      </c>
      <c r="K16" s="18">
        <v>56088</v>
      </c>
      <c r="L16" s="18">
        <v>58077</v>
      </c>
      <c r="M16" s="18">
        <v>57957</v>
      </c>
      <c r="N16" s="18">
        <v>57020</v>
      </c>
      <c r="O16" s="18">
        <v>56962</v>
      </c>
      <c r="P16" s="18">
        <v>56419</v>
      </c>
      <c r="Q16" s="18">
        <v>48224</v>
      </c>
      <c r="R16" s="18">
        <v>45402</v>
      </c>
      <c r="S16" s="18">
        <v>44316</v>
      </c>
      <c r="T16" s="18">
        <v>42468</v>
      </c>
      <c r="U16" s="18">
        <v>43595</v>
      </c>
      <c r="V16" s="18">
        <v>45054</v>
      </c>
      <c r="W16" s="18">
        <v>48360</v>
      </c>
      <c r="X16" s="18">
        <v>48642</v>
      </c>
      <c r="Y16" s="18">
        <v>49815</v>
      </c>
    </row>
    <row r="17" spans="1:25" ht="18" customHeight="1">
      <c r="A17" s="14" t="s">
        <v>47</v>
      </c>
      <c r="B17" s="14"/>
      <c r="C17" s="14"/>
      <c r="D17" s="14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5" ht="18" customHeight="1">
      <c r="A18" s="14"/>
      <c r="B18" s="14"/>
      <c r="C18" s="14"/>
      <c r="D18" s="1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5" ht="18" customHeight="1"/>
    <row r="20" spans="1:25" ht="18" customHeight="1">
      <c r="A20" s="22" t="s">
        <v>48</v>
      </c>
      <c r="B20" s="73" t="s">
        <v>15</v>
      </c>
      <c r="C20" s="73" t="s">
        <v>16</v>
      </c>
      <c r="D20" s="73" t="s">
        <v>17</v>
      </c>
      <c r="E20" s="73">
        <v>2002</v>
      </c>
      <c r="F20" s="73">
        <v>2003</v>
      </c>
      <c r="G20" s="73">
        <v>2004</v>
      </c>
      <c r="H20" s="73">
        <v>2005</v>
      </c>
      <c r="I20" s="73">
        <v>2006</v>
      </c>
      <c r="J20" s="73">
        <v>2007</v>
      </c>
      <c r="K20" s="73">
        <v>2008</v>
      </c>
      <c r="L20" s="73">
        <v>2009</v>
      </c>
      <c r="M20" s="73">
        <v>2010</v>
      </c>
      <c r="N20" s="73">
        <v>2011</v>
      </c>
      <c r="O20" s="73">
        <v>2012</v>
      </c>
      <c r="P20" s="73">
        <v>2013</v>
      </c>
      <c r="Q20" s="73">
        <v>2014</v>
      </c>
      <c r="R20" s="73">
        <v>2015</v>
      </c>
      <c r="S20" s="73">
        <v>2016</v>
      </c>
      <c r="T20" s="73">
        <v>2017</v>
      </c>
      <c r="U20" s="73">
        <v>2018</v>
      </c>
      <c r="V20" s="73">
        <v>2019</v>
      </c>
      <c r="W20" s="73">
        <v>2020</v>
      </c>
      <c r="X20" s="73">
        <v>2021</v>
      </c>
      <c r="Y20" s="73">
        <v>2022</v>
      </c>
    </row>
    <row r="21" spans="1:25" ht="18" customHeight="1">
      <c r="A21" s="66" t="s">
        <v>38</v>
      </c>
      <c r="B21" s="24">
        <v>94299</v>
      </c>
      <c r="C21" s="24">
        <v>96335</v>
      </c>
      <c r="D21" s="24">
        <v>99843</v>
      </c>
      <c r="E21" s="24">
        <v>105212</v>
      </c>
      <c r="F21" s="24">
        <v>110429</v>
      </c>
      <c r="G21" s="24">
        <v>113006</v>
      </c>
      <c r="H21" s="24">
        <v>117448</v>
      </c>
      <c r="I21" s="24">
        <v>121901</v>
      </c>
      <c r="J21" s="24">
        <v>124054</v>
      </c>
      <c r="K21" s="24">
        <v>129926</v>
      </c>
      <c r="L21" s="24">
        <v>131741</v>
      </c>
      <c r="M21" s="24">
        <v>131609</v>
      </c>
      <c r="N21" s="24">
        <v>130949</v>
      </c>
      <c r="O21" s="24">
        <v>131147</v>
      </c>
      <c r="P21" s="24">
        <v>131048</v>
      </c>
      <c r="Q21" s="24">
        <v>126066</v>
      </c>
      <c r="R21" s="24">
        <v>124304</v>
      </c>
      <c r="S21" s="24">
        <v>123646</v>
      </c>
      <c r="T21" s="24">
        <v>122430</v>
      </c>
      <c r="U21" s="24">
        <v>123278</v>
      </c>
      <c r="V21" s="24">
        <v>124169</v>
      </c>
      <c r="W21" s="24">
        <v>125906</v>
      </c>
      <c r="X21" s="24">
        <v>125729</v>
      </c>
      <c r="Y21" s="24">
        <v>126358</v>
      </c>
    </row>
    <row r="22" spans="1:25" ht="18" customHeight="1">
      <c r="A22" s="74" t="s">
        <v>39</v>
      </c>
      <c r="B22" s="23">
        <v>68965</v>
      </c>
      <c r="C22" s="23">
        <v>69414</v>
      </c>
      <c r="D22" s="23">
        <v>69917</v>
      </c>
      <c r="E22" s="23">
        <v>70504</v>
      </c>
      <c r="F22" s="23">
        <v>71449</v>
      </c>
      <c r="G22" s="23">
        <v>71760</v>
      </c>
      <c r="H22" s="23">
        <v>72516</v>
      </c>
      <c r="I22" s="23">
        <v>73849</v>
      </c>
      <c r="J22" s="23">
        <v>74416</v>
      </c>
      <c r="K22" s="23">
        <v>75427</v>
      </c>
      <c r="L22" s="23">
        <v>76435</v>
      </c>
      <c r="M22" s="23">
        <v>77176</v>
      </c>
      <c r="N22" s="23">
        <v>77698</v>
      </c>
      <c r="O22" s="23">
        <v>78251</v>
      </c>
      <c r="P22" s="23">
        <v>78821</v>
      </c>
      <c r="Q22" s="23">
        <v>78848</v>
      </c>
      <c r="R22" s="23">
        <v>79110</v>
      </c>
      <c r="S22" s="23">
        <v>79420</v>
      </c>
      <c r="T22" s="23">
        <v>79564</v>
      </c>
      <c r="U22" s="23">
        <v>80021</v>
      </c>
      <c r="V22" s="23">
        <v>80218</v>
      </c>
      <c r="W22" s="23">
        <v>80445</v>
      </c>
      <c r="X22" s="23">
        <v>80301</v>
      </c>
      <c r="Y22" s="23">
        <v>80457</v>
      </c>
    </row>
    <row r="23" spans="1:25" ht="18" customHeight="1">
      <c r="A23" s="75" t="s">
        <v>40</v>
      </c>
      <c r="B23" s="16">
        <v>46057</v>
      </c>
      <c r="C23" s="16">
        <v>46175</v>
      </c>
      <c r="D23" s="16">
        <v>46495</v>
      </c>
      <c r="E23" s="16">
        <v>46836</v>
      </c>
      <c r="F23" s="16">
        <v>47551</v>
      </c>
      <c r="G23" s="16">
        <v>47671</v>
      </c>
      <c r="H23" s="16">
        <v>48015</v>
      </c>
      <c r="I23" s="16">
        <v>48948</v>
      </c>
      <c r="J23" s="16">
        <v>49170</v>
      </c>
      <c r="K23" s="16">
        <v>49634</v>
      </c>
      <c r="L23" s="16">
        <v>50335</v>
      </c>
      <c r="M23" s="16">
        <v>50975</v>
      </c>
      <c r="N23" s="16">
        <v>51422</v>
      </c>
      <c r="O23" s="16">
        <v>52010</v>
      </c>
      <c r="P23" s="16">
        <v>52572</v>
      </c>
      <c r="Q23" s="16">
        <v>52742</v>
      </c>
      <c r="R23" s="16">
        <v>53046</v>
      </c>
      <c r="S23" s="16">
        <v>53479</v>
      </c>
      <c r="T23" s="16">
        <v>53547</v>
      </c>
      <c r="U23" s="16">
        <v>53941</v>
      </c>
      <c r="V23" s="16">
        <v>53970</v>
      </c>
      <c r="W23" s="16">
        <v>54134</v>
      </c>
      <c r="X23" s="16">
        <v>53821</v>
      </c>
      <c r="Y23" s="16">
        <v>53695</v>
      </c>
    </row>
    <row r="24" spans="1:25" ht="18" customHeight="1">
      <c r="A24" s="75" t="s">
        <v>41</v>
      </c>
      <c r="B24" s="16">
        <v>10935</v>
      </c>
      <c r="C24" s="16">
        <v>11169</v>
      </c>
      <c r="D24" s="16">
        <v>11319</v>
      </c>
      <c r="E24" s="16">
        <v>11491</v>
      </c>
      <c r="F24" s="16">
        <v>11659</v>
      </c>
      <c r="G24" s="16">
        <v>11890</v>
      </c>
      <c r="H24" s="16">
        <v>12255</v>
      </c>
      <c r="I24" s="16">
        <v>12543</v>
      </c>
      <c r="J24" s="16">
        <v>12899</v>
      </c>
      <c r="K24" s="16">
        <v>13357</v>
      </c>
      <c r="L24" s="16">
        <v>13673</v>
      </c>
      <c r="M24" s="16">
        <v>13902</v>
      </c>
      <c r="N24" s="16">
        <v>14072</v>
      </c>
      <c r="O24" s="16">
        <v>14119</v>
      </c>
      <c r="P24" s="16">
        <v>14160</v>
      </c>
      <c r="Q24" s="16">
        <v>14112</v>
      </c>
      <c r="R24" s="16">
        <v>14142</v>
      </c>
      <c r="S24" s="16">
        <v>14111</v>
      </c>
      <c r="T24" s="16">
        <v>14176</v>
      </c>
      <c r="U24" s="16">
        <v>14234</v>
      </c>
      <c r="V24" s="16">
        <v>14371</v>
      </c>
      <c r="W24" s="16">
        <v>14391</v>
      </c>
      <c r="X24" s="16">
        <v>14645</v>
      </c>
      <c r="Y24" s="16">
        <v>14982</v>
      </c>
    </row>
    <row r="25" spans="1:25" ht="18" customHeight="1">
      <c r="A25" s="75" t="s">
        <v>42</v>
      </c>
      <c r="B25" s="16">
        <v>8154</v>
      </c>
      <c r="C25" s="16">
        <v>8105</v>
      </c>
      <c r="D25" s="16">
        <v>8098</v>
      </c>
      <c r="E25" s="16">
        <v>8069</v>
      </c>
      <c r="F25" s="16">
        <v>8059</v>
      </c>
      <c r="G25" s="16">
        <v>7993</v>
      </c>
      <c r="H25" s="16">
        <v>7978</v>
      </c>
      <c r="I25" s="16">
        <v>7951</v>
      </c>
      <c r="J25" s="16">
        <v>7870</v>
      </c>
      <c r="K25" s="16">
        <v>7860</v>
      </c>
      <c r="L25" s="16">
        <v>7820</v>
      </c>
      <c r="M25" s="16">
        <v>7718</v>
      </c>
      <c r="N25" s="16">
        <v>7606</v>
      </c>
      <c r="O25" s="16">
        <v>7515</v>
      </c>
      <c r="P25" s="16">
        <v>7488</v>
      </c>
      <c r="Q25" s="16">
        <v>7436</v>
      </c>
      <c r="R25" s="16">
        <v>7355</v>
      </c>
      <c r="S25" s="16">
        <v>7267</v>
      </c>
      <c r="T25" s="16">
        <v>7237</v>
      </c>
      <c r="U25" s="16">
        <v>7227</v>
      </c>
      <c r="V25" s="16">
        <v>7204</v>
      </c>
      <c r="W25" s="16">
        <v>7204</v>
      </c>
      <c r="X25" s="16">
        <v>7112</v>
      </c>
      <c r="Y25" s="16">
        <v>7038</v>
      </c>
    </row>
    <row r="26" spans="1:25" ht="18" customHeight="1">
      <c r="A26" s="75" t="s">
        <v>43</v>
      </c>
      <c r="B26" s="16">
        <v>3819</v>
      </c>
      <c r="C26" s="16">
        <v>3965</v>
      </c>
      <c r="D26" s="16">
        <v>4005</v>
      </c>
      <c r="E26" s="16">
        <v>4108</v>
      </c>
      <c r="F26" s="16">
        <v>4180</v>
      </c>
      <c r="G26" s="16">
        <v>4206</v>
      </c>
      <c r="H26" s="16">
        <v>4268</v>
      </c>
      <c r="I26" s="16">
        <v>4407</v>
      </c>
      <c r="J26" s="16">
        <v>4477</v>
      </c>
      <c r="K26" s="16">
        <v>4576</v>
      </c>
      <c r="L26" s="16">
        <v>4607</v>
      </c>
      <c r="M26" s="16">
        <v>4581</v>
      </c>
      <c r="N26" s="16">
        <v>4598</v>
      </c>
      <c r="O26" s="16">
        <v>4607</v>
      </c>
      <c r="P26" s="16">
        <v>4601</v>
      </c>
      <c r="Q26" s="16">
        <v>4558</v>
      </c>
      <c r="R26" s="16">
        <v>4567</v>
      </c>
      <c r="S26" s="16">
        <v>4563</v>
      </c>
      <c r="T26" s="16">
        <v>4604</v>
      </c>
      <c r="U26" s="16">
        <v>4619</v>
      </c>
      <c r="V26" s="16">
        <v>4673</v>
      </c>
      <c r="W26" s="16">
        <v>4716</v>
      </c>
      <c r="X26" s="16">
        <v>4723</v>
      </c>
      <c r="Y26" s="16">
        <v>4742</v>
      </c>
    </row>
    <row r="27" spans="1:25" ht="18" customHeight="1">
      <c r="A27" s="74" t="s">
        <v>44</v>
      </c>
      <c r="B27" s="23">
        <v>25334</v>
      </c>
      <c r="C27" s="23">
        <v>26921</v>
      </c>
      <c r="D27" s="23">
        <v>29926</v>
      </c>
      <c r="E27" s="23">
        <v>34708</v>
      </c>
      <c r="F27" s="23">
        <v>38980</v>
      </c>
      <c r="G27" s="23">
        <v>41246</v>
      </c>
      <c r="H27" s="23">
        <v>44932</v>
      </c>
      <c r="I27" s="23">
        <v>48052</v>
      </c>
      <c r="J27" s="23">
        <v>49638</v>
      </c>
      <c r="K27" s="23">
        <v>54499</v>
      </c>
      <c r="L27" s="23">
        <v>55306</v>
      </c>
      <c r="M27" s="23">
        <v>54433</v>
      </c>
      <c r="N27" s="23">
        <v>53251</v>
      </c>
      <c r="O27" s="23">
        <v>52896</v>
      </c>
      <c r="P27" s="23">
        <v>52227</v>
      </c>
      <c r="Q27" s="23">
        <v>47218</v>
      </c>
      <c r="R27" s="23">
        <v>45194</v>
      </c>
      <c r="S27" s="23">
        <v>44226</v>
      </c>
      <c r="T27" s="23">
        <v>42866</v>
      </c>
      <c r="U27" s="23">
        <v>43257</v>
      </c>
      <c r="V27" s="23">
        <v>43951</v>
      </c>
      <c r="W27" s="23">
        <v>45461</v>
      </c>
      <c r="X27" s="23">
        <v>45428</v>
      </c>
      <c r="Y27" s="23">
        <v>45901</v>
      </c>
    </row>
    <row r="28" spans="1:25" ht="18" customHeight="1">
      <c r="A28" s="75" t="s">
        <v>45</v>
      </c>
      <c r="B28" s="16">
        <v>22377</v>
      </c>
      <c r="C28" s="16">
        <v>23130</v>
      </c>
      <c r="D28" s="16">
        <v>23653</v>
      </c>
      <c r="E28" s="16">
        <v>24006</v>
      </c>
      <c r="F28" s="16">
        <v>24400</v>
      </c>
      <c r="G28" s="16">
        <v>24349</v>
      </c>
      <c r="H28" s="16">
        <v>24417</v>
      </c>
      <c r="I28" s="16">
        <v>24411</v>
      </c>
      <c r="J28" s="16">
        <v>24483</v>
      </c>
      <c r="K28" s="16">
        <v>24571</v>
      </c>
      <c r="L28" s="16">
        <v>24452</v>
      </c>
      <c r="M28" s="16">
        <v>24093</v>
      </c>
      <c r="N28" s="16">
        <v>23790</v>
      </c>
      <c r="O28" s="16">
        <v>23542</v>
      </c>
      <c r="P28" s="16">
        <v>23305</v>
      </c>
      <c r="Q28" s="16">
        <v>23057</v>
      </c>
      <c r="R28" s="16">
        <v>22797</v>
      </c>
      <c r="S28" s="16">
        <v>22622</v>
      </c>
      <c r="T28" s="16">
        <v>22419</v>
      </c>
      <c r="U28" s="16">
        <v>22317</v>
      </c>
      <c r="V28" s="16">
        <v>22284</v>
      </c>
      <c r="W28" s="16">
        <v>22196</v>
      </c>
      <c r="X28" s="16">
        <v>22114</v>
      </c>
      <c r="Y28" s="16">
        <v>22020</v>
      </c>
    </row>
    <row r="29" spans="1:25" ht="18" customHeight="1">
      <c r="A29" s="76" t="s">
        <v>46</v>
      </c>
      <c r="B29" s="18">
        <v>2957</v>
      </c>
      <c r="C29" s="18">
        <v>3791</v>
      </c>
      <c r="D29" s="18">
        <v>6273</v>
      </c>
      <c r="E29" s="18">
        <v>10702</v>
      </c>
      <c r="F29" s="18">
        <v>14580</v>
      </c>
      <c r="G29" s="18">
        <v>16897</v>
      </c>
      <c r="H29" s="18">
        <v>20515</v>
      </c>
      <c r="I29" s="18">
        <v>23641</v>
      </c>
      <c r="J29" s="18">
        <v>25155</v>
      </c>
      <c r="K29" s="18">
        <v>29928</v>
      </c>
      <c r="L29" s="18">
        <v>30854</v>
      </c>
      <c r="M29" s="18">
        <v>30340</v>
      </c>
      <c r="N29" s="18">
        <v>29461</v>
      </c>
      <c r="O29" s="18">
        <v>29354</v>
      </c>
      <c r="P29" s="18">
        <v>28922</v>
      </c>
      <c r="Q29" s="18">
        <v>24161</v>
      </c>
      <c r="R29" s="18">
        <v>22397</v>
      </c>
      <c r="S29" s="18">
        <v>21604</v>
      </c>
      <c r="T29" s="18">
        <v>20447</v>
      </c>
      <c r="U29" s="18">
        <v>20940</v>
      </c>
      <c r="V29" s="18">
        <v>21667</v>
      </c>
      <c r="W29" s="18">
        <v>23265</v>
      </c>
      <c r="X29" s="18">
        <v>23314</v>
      </c>
      <c r="Y29" s="18">
        <v>23881</v>
      </c>
    </row>
    <row r="30" spans="1:25" ht="18" customHeight="1">
      <c r="A30" s="19" t="s">
        <v>47</v>
      </c>
      <c r="B30" s="14"/>
      <c r="C30" s="14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5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3" spans="1:25" ht="18" customHeight="1">
      <c r="A33" s="22" t="s">
        <v>49</v>
      </c>
      <c r="B33" s="73" t="s">
        <v>15</v>
      </c>
      <c r="C33" s="73" t="s">
        <v>16</v>
      </c>
      <c r="D33" s="73" t="s">
        <v>17</v>
      </c>
      <c r="E33" s="73">
        <v>2002</v>
      </c>
      <c r="F33" s="73">
        <v>2003</v>
      </c>
      <c r="G33" s="73">
        <v>2004</v>
      </c>
      <c r="H33" s="73">
        <v>2005</v>
      </c>
      <c r="I33" s="73">
        <v>2006</v>
      </c>
      <c r="J33" s="73">
        <v>2007</v>
      </c>
      <c r="K33" s="73">
        <v>2008</v>
      </c>
      <c r="L33" s="73">
        <v>2009</v>
      </c>
      <c r="M33" s="73">
        <v>2010</v>
      </c>
      <c r="N33" s="73">
        <v>2011</v>
      </c>
      <c r="O33" s="73">
        <v>2012</v>
      </c>
      <c r="P33" s="73">
        <v>2013</v>
      </c>
      <c r="Q33" s="73">
        <v>2014</v>
      </c>
      <c r="R33" s="73">
        <v>2015</v>
      </c>
      <c r="S33" s="73">
        <v>2016</v>
      </c>
      <c r="T33" s="73">
        <v>2017</v>
      </c>
      <c r="U33" s="73">
        <v>2018</v>
      </c>
      <c r="V33" s="73">
        <v>2019</v>
      </c>
      <c r="W33" s="73">
        <v>2020</v>
      </c>
      <c r="X33" s="73">
        <v>2021</v>
      </c>
      <c r="Y33" s="73">
        <v>2022</v>
      </c>
    </row>
    <row r="34" spans="1:25" ht="18" customHeight="1">
      <c r="A34" s="66" t="s">
        <v>38</v>
      </c>
      <c r="B34" s="24">
        <v>97490</v>
      </c>
      <c r="C34" s="24">
        <v>99475</v>
      </c>
      <c r="D34" s="24">
        <v>102311</v>
      </c>
      <c r="E34" s="24">
        <v>106381</v>
      </c>
      <c r="F34" s="24">
        <v>111219</v>
      </c>
      <c r="G34" s="24">
        <v>113585</v>
      </c>
      <c r="H34" s="24">
        <v>117439</v>
      </c>
      <c r="I34" s="24">
        <v>121541</v>
      </c>
      <c r="J34" s="24">
        <v>124044</v>
      </c>
      <c r="K34" s="24">
        <v>129130</v>
      </c>
      <c r="L34" s="24">
        <v>131048</v>
      </c>
      <c r="M34" s="24">
        <v>131935</v>
      </c>
      <c r="N34" s="24">
        <v>132114</v>
      </c>
      <c r="O34" s="24">
        <v>132210</v>
      </c>
      <c r="P34" s="24">
        <v>132494</v>
      </c>
      <c r="Q34" s="24">
        <v>128925</v>
      </c>
      <c r="R34" s="24">
        <v>127853</v>
      </c>
      <c r="S34" s="24">
        <v>127522</v>
      </c>
      <c r="T34" s="24">
        <v>126981</v>
      </c>
      <c r="U34" s="24">
        <v>127703</v>
      </c>
      <c r="V34" s="24">
        <v>128659</v>
      </c>
      <c r="W34" s="24">
        <v>130549</v>
      </c>
      <c r="X34" s="24">
        <v>130684</v>
      </c>
      <c r="Y34" s="24">
        <v>131318</v>
      </c>
    </row>
    <row r="35" spans="1:25" ht="18" customHeight="1">
      <c r="A35" s="74" t="s">
        <v>39</v>
      </c>
      <c r="B35" s="23">
        <v>70490</v>
      </c>
      <c r="C35" s="23">
        <v>71112</v>
      </c>
      <c r="D35" s="23">
        <v>71518</v>
      </c>
      <c r="E35" s="23">
        <v>72083</v>
      </c>
      <c r="F35" s="23">
        <v>73036</v>
      </c>
      <c r="G35" s="23">
        <v>73325</v>
      </c>
      <c r="H35" s="23">
        <v>73979</v>
      </c>
      <c r="I35" s="23">
        <v>75247</v>
      </c>
      <c r="J35" s="23">
        <v>75940</v>
      </c>
      <c r="K35" s="23">
        <v>76924</v>
      </c>
      <c r="L35" s="23">
        <v>77887</v>
      </c>
      <c r="M35" s="23">
        <v>78663</v>
      </c>
      <c r="N35" s="23">
        <v>79155</v>
      </c>
      <c r="O35" s="23">
        <v>79444</v>
      </c>
      <c r="P35" s="23">
        <v>80029</v>
      </c>
      <c r="Q35" s="23">
        <v>80153</v>
      </c>
      <c r="R35" s="23">
        <v>80322</v>
      </c>
      <c r="S35" s="23">
        <v>80498</v>
      </c>
      <c r="T35" s="23">
        <v>80784</v>
      </c>
      <c r="U35" s="23">
        <v>81042</v>
      </c>
      <c r="V35" s="23">
        <v>81279</v>
      </c>
      <c r="W35" s="23">
        <v>81495</v>
      </c>
      <c r="X35" s="23">
        <v>81496</v>
      </c>
      <c r="Y35" s="23">
        <v>81587</v>
      </c>
    </row>
    <row r="36" spans="1:25" ht="18" customHeight="1">
      <c r="A36" s="75" t="s">
        <v>40</v>
      </c>
      <c r="B36" s="16">
        <v>46063</v>
      </c>
      <c r="C36" s="16">
        <v>46424</v>
      </c>
      <c r="D36" s="16">
        <v>46705</v>
      </c>
      <c r="E36" s="16">
        <v>46986</v>
      </c>
      <c r="F36" s="16">
        <v>47684</v>
      </c>
      <c r="G36" s="16">
        <v>47878</v>
      </c>
      <c r="H36" s="16">
        <v>48269</v>
      </c>
      <c r="I36" s="16">
        <v>49141</v>
      </c>
      <c r="J36" s="16">
        <v>49576</v>
      </c>
      <c r="K36" s="16">
        <v>50092</v>
      </c>
      <c r="L36" s="16">
        <v>50782</v>
      </c>
      <c r="M36" s="16">
        <v>51458</v>
      </c>
      <c r="N36" s="16">
        <v>51967</v>
      </c>
      <c r="O36" s="16">
        <v>52312</v>
      </c>
      <c r="P36" s="16">
        <v>52853</v>
      </c>
      <c r="Q36" s="16">
        <v>53092</v>
      </c>
      <c r="R36" s="16">
        <v>53400</v>
      </c>
      <c r="S36" s="16">
        <v>53730</v>
      </c>
      <c r="T36" s="16">
        <v>53932</v>
      </c>
      <c r="U36" s="16">
        <v>54179</v>
      </c>
      <c r="V36" s="16">
        <v>54343</v>
      </c>
      <c r="W36" s="16">
        <v>54456</v>
      </c>
      <c r="X36" s="16">
        <v>54238</v>
      </c>
      <c r="Y36" s="16">
        <v>54057</v>
      </c>
    </row>
    <row r="37" spans="1:25" ht="18" customHeight="1">
      <c r="A37" s="75" t="s">
        <v>41</v>
      </c>
      <c r="B37" s="16">
        <v>10913</v>
      </c>
      <c r="C37" s="16">
        <v>11101</v>
      </c>
      <c r="D37" s="16">
        <v>11254</v>
      </c>
      <c r="E37" s="16">
        <v>11450</v>
      </c>
      <c r="F37" s="16">
        <v>11576</v>
      </c>
      <c r="G37" s="16">
        <v>11743</v>
      </c>
      <c r="H37" s="16">
        <v>12022</v>
      </c>
      <c r="I37" s="16">
        <v>12301</v>
      </c>
      <c r="J37" s="16">
        <v>12568</v>
      </c>
      <c r="K37" s="16">
        <v>12981</v>
      </c>
      <c r="L37" s="16">
        <v>13250</v>
      </c>
      <c r="M37" s="16">
        <v>13437</v>
      </c>
      <c r="N37" s="16">
        <v>13542</v>
      </c>
      <c r="O37" s="16">
        <v>13586</v>
      </c>
      <c r="P37" s="16">
        <v>13611</v>
      </c>
      <c r="Q37" s="16">
        <v>13574</v>
      </c>
      <c r="R37" s="16">
        <v>13546</v>
      </c>
      <c r="S37" s="16">
        <v>13466</v>
      </c>
      <c r="T37" s="16">
        <v>13520</v>
      </c>
      <c r="U37" s="16">
        <v>13522</v>
      </c>
      <c r="V37" s="16">
        <v>13559</v>
      </c>
      <c r="W37" s="16">
        <v>13587</v>
      </c>
      <c r="X37" s="16">
        <v>13832</v>
      </c>
      <c r="Y37" s="16">
        <v>14130</v>
      </c>
    </row>
    <row r="38" spans="1:25" ht="18" customHeight="1">
      <c r="A38" s="75" t="s">
        <v>42</v>
      </c>
      <c r="B38" s="16">
        <v>9490</v>
      </c>
      <c r="C38" s="16">
        <v>9422</v>
      </c>
      <c r="D38" s="16">
        <v>9372</v>
      </c>
      <c r="E38" s="16">
        <v>9338</v>
      </c>
      <c r="F38" s="16">
        <v>9372</v>
      </c>
      <c r="G38" s="16">
        <v>9300</v>
      </c>
      <c r="H38" s="16">
        <v>9217</v>
      </c>
      <c r="I38" s="16">
        <v>9207</v>
      </c>
      <c r="J38" s="16">
        <v>9109</v>
      </c>
      <c r="K38" s="16">
        <v>9081</v>
      </c>
      <c r="L38" s="16">
        <v>9040</v>
      </c>
      <c r="M38" s="16">
        <v>8949</v>
      </c>
      <c r="N38" s="16">
        <v>8842</v>
      </c>
      <c r="O38" s="16">
        <v>8759</v>
      </c>
      <c r="P38" s="16">
        <v>8749</v>
      </c>
      <c r="Q38" s="16">
        <v>8668</v>
      </c>
      <c r="R38" s="16">
        <v>8532</v>
      </c>
      <c r="S38" s="16">
        <v>8459</v>
      </c>
      <c r="T38" s="16">
        <v>8451</v>
      </c>
      <c r="U38" s="16">
        <v>8423</v>
      </c>
      <c r="V38" s="16">
        <v>8423</v>
      </c>
      <c r="W38" s="16">
        <v>8445</v>
      </c>
      <c r="X38" s="16">
        <v>8375</v>
      </c>
      <c r="Y38" s="16">
        <v>8329</v>
      </c>
    </row>
    <row r="39" spans="1:25" ht="18" customHeight="1">
      <c r="A39" s="75" t="s">
        <v>43</v>
      </c>
      <c r="B39" s="16">
        <v>4024</v>
      </c>
      <c r="C39" s="16">
        <v>4165</v>
      </c>
      <c r="D39" s="16">
        <v>4187</v>
      </c>
      <c r="E39" s="16">
        <v>4309</v>
      </c>
      <c r="F39" s="16">
        <v>4404</v>
      </c>
      <c r="G39" s="16">
        <v>4404</v>
      </c>
      <c r="H39" s="16">
        <v>4471</v>
      </c>
      <c r="I39" s="16">
        <v>4598</v>
      </c>
      <c r="J39" s="16">
        <v>4687</v>
      </c>
      <c r="K39" s="16">
        <v>4770</v>
      </c>
      <c r="L39" s="16">
        <v>4815</v>
      </c>
      <c r="M39" s="16">
        <v>4819</v>
      </c>
      <c r="N39" s="16">
        <v>4804</v>
      </c>
      <c r="O39" s="16">
        <v>4787</v>
      </c>
      <c r="P39" s="16">
        <v>4816</v>
      </c>
      <c r="Q39" s="16">
        <v>4819</v>
      </c>
      <c r="R39" s="16">
        <v>4844</v>
      </c>
      <c r="S39" s="16">
        <v>4843</v>
      </c>
      <c r="T39" s="16">
        <v>4881</v>
      </c>
      <c r="U39" s="16">
        <v>4918</v>
      </c>
      <c r="V39" s="16">
        <v>4954</v>
      </c>
      <c r="W39" s="16">
        <v>5007</v>
      </c>
      <c r="X39" s="16">
        <v>5051</v>
      </c>
      <c r="Y39" s="16">
        <v>5071</v>
      </c>
    </row>
    <row r="40" spans="1:25" ht="18" customHeight="1">
      <c r="A40" s="74" t="s">
        <v>44</v>
      </c>
      <c r="B40" s="23">
        <v>27000</v>
      </c>
      <c r="C40" s="23">
        <v>28363</v>
      </c>
      <c r="D40" s="23">
        <v>30793</v>
      </c>
      <c r="E40" s="23">
        <v>34298</v>
      </c>
      <c r="F40" s="23">
        <v>38183</v>
      </c>
      <c r="G40" s="23">
        <v>40260</v>
      </c>
      <c r="H40" s="23">
        <v>43460</v>
      </c>
      <c r="I40" s="23">
        <v>46294</v>
      </c>
      <c r="J40" s="23">
        <v>48104</v>
      </c>
      <c r="K40" s="23">
        <v>52206</v>
      </c>
      <c r="L40" s="23">
        <v>53161</v>
      </c>
      <c r="M40" s="23">
        <v>53272</v>
      </c>
      <c r="N40" s="23">
        <v>52959</v>
      </c>
      <c r="O40" s="23">
        <v>52766</v>
      </c>
      <c r="P40" s="23">
        <v>52465</v>
      </c>
      <c r="Q40" s="23">
        <v>48772</v>
      </c>
      <c r="R40" s="23">
        <v>47531</v>
      </c>
      <c r="S40" s="23">
        <v>47024</v>
      </c>
      <c r="T40" s="23">
        <v>46197</v>
      </c>
      <c r="U40" s="23">
        <v>46661</v>
      </c>
      <c r="V40" s="23">
        <v>47380</v>
      </c>
      <c r="W40" s="23">
        <v>49054</v>
      </c>
      <c r="X40" s="23">
        <v>49188</v>
      </c>
      <c r="Y40" s="23">
        <v>49731</v>
      </c>
    </row>
    <row r="41" spans="1:25" ht="18" customHeight="1">
      <c r="A41" s="75" t="s">
        <v>45</v>
      </c>
      <c r="B41" s="16">
        <v>24183</v>
      </c>
      <c r="C41" s="16">
        <v>24802</v>
      </c>
      <c r="D41" s="16">
        <v>25137</v>
      </c>
      <c r="E41" s="16">
        <v>25491</v>
      </c>
      <c r="F41" s="16">
        <v>25894</v>
      </c>
      <c r="G41" s="16">
        <v>25851</v>
      </c>
      <c r="H41" s="16">
        <v>25940</v>
      </c>
      <c r="I41" s="16">
        <v>25957</v>
      </c>
      <c r="J41" s="16">
        <v>25948</v>
      </c>
      <c r="K41" s="16">
        <v>26046</v>
      </c>
      <c r="L41" s="16">
        <v>25938</v>
      </c>
      <c r="M41" s="16">
        <v>25655</v>
      </c>
      <c r="N41" s="16">
        <v>25400</v>
      </c>
      <c r="O41" s="16">
        <v>25158</v>
      </c>
      <c r="P41" s="16">
        <v>24968</v>
      </c>
      <c r="Q41" s="16">
        <v>24709</v>
      </c>
      <c r="R41" s="16">
        <v>24526</v>
      </c>
      <c r="S41" s="16">
        <v>24312</v>
      </c>
      <c r="T41" s="16">
        <v>24176</v>
      </c>
      <c r="U41" s="16">
        <v>24006</v>
      </c>
      <c r="V41" s="16">
        <v>23993</v>
      </c>
      <c r="W41" s="16">
        <v>23959</v>
      </c>
      <c r="X41" s="16">
        <v>23860</v>
      </c>
      <c r="Y41" s="16">
        <v>23797</v>
      </c>
    </row>
    <row r="42" spans="1:25" ht="18" customHeight="1">
      <c r="A42" s="76" t="s">
        <v>46</v>
      </c>
      <c r="B42" s="18">
        <v>2817</v>
      </c>
      <c r="C42" s="18">
        <v>3561</v>
      </c>
      <c r="D42" s="18">
        <v>5656</v>
      </c>
      <c r="E42" s="18">
        <v>8807</v>
      </c>
      <c r="F42" s="18">
        <v>12289</v>
      </c>
      <c r="G42" s="18">
        <v>14409</v>
      </c>
      <c r="H42" s="18">
        <v>17520</v>
      </c>
      <c r="I42" s="18">
        <v>20337</v>
      </c>
      <c r="J42" s="18">
        <v>22156</v>
      </c>
      <c r="K42" s="18">
        <v>26160</v>
      </c>
      <c r="L42" s="18">
        <v>27223</v>
      </c>
      <c r="M42" s="18">
        <v>27617</v>
      </c>
      <c r="N42" s="18">
        <v>27559</v>
      </c>
      <c r="O42" s="18">
        <v>27608</v>
      </c>
      <c r="P42" s="18">
        <v>27497</v>
      </c>
      <c r="Q42" s="18">
        <v>24063</v>
      </c>
      <c r="R42" s="18">
        <v>23005</v>
      </c>
      <c r="S42" s="18">
        <v>22712</v>
      </c>
      <c r="T42" s="18">
        <v>22021</v>
      </c>
      <c r="U42" s="18">
        <v>22655</v>
      </c>
      <c r="V42" s="18">
        <v>23387</v>
      </c>
      <c r="W42" s="18">
        <v>25095</v>
      </c>
      <c r="X42" s="18">
        <v>25328</v>
      </c>
      <c r="Y42" s="18">
        <v>25934</v>
      </c>
    </row>
    <row r="43" spans="1:25" ht="18" customHeight="1">
      <c r="A43" s="19" t="s">
        <v>47</v>
      </c>
      <c r="B43" s="14"/>
      <c r="C43" s="14"/>
      <c r="D43" s="14"/>
    </row>
    <row r="47" spans="1:25" ht="21">
      <c r="A47" s="33" t="s">
        <v>50</v>
      </c>
      <c r="B47" s="33"/>
      <c r="C47" s="33"/>
      <c r="D47" s="33"/>
      <c r="E47" s="33"/>
      <c r="F47" s="33"/>
      <c r="G47" s="33"/>
      <c r="H47" s="33"/>
      <c r="I47" s="33"/>
      <c r="J47" s="3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2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6.5">
      <c r="A49" s="21" t="s">
        <v>14</v>
      </c>
      <c r="B49" s="73" t="s">
        <v>15</v>
      </c>
      <c r="C49" s="73" t="s">
        <v>16</v>
      </c>
      <c r="D49" s="73" t="s">
        <v>17</v>
      </c>
      <c r="E49" s="73" t="s">
        <v>18</v>
      </c>
      <c r="F49" s="73" t="s">
        <v>19</v>
      </c>
      <c r="G49" s="73" t="s">
        <v>20</v>
      </c>
      <c r="H49" s="73" t="s">
        <v>21</v>
      </c>
      <c r="I49" s="73" t="s">
        <v>22</v>
      </c>
      <c r="J49" s="73" t="s">
        <v>23</v>
      </c>
      <c r="K49" s="73" t="s">
        <v>24</v>
      </c>
      <c r="L49" s="73" t="s">
        <v>25</v>
      </c>
      <c r="M49" s="73" t="s">
        <v>26</v>
      </c>
      <c r="N49" s="73" t="s">
        <v>27</v>
      </c>
      <c r="O49" s="73" t="s">
        <v>28</v>
      </c>
      <c r="P49" s="73" t="s">
        <v>29</v>
      </c>
      <c r="Q49" s="73" t="s">
        <v>30</v>
      </c>
      <c r="R49" s="73" t="s">
        <v>31</v>
      </c>
      <c r="S49" s="73" t="s">
        <v>32</v>
      </c>
      <c r="T49" s="73" t="s">
        <v>33</v>
      </c>
      <c r="U49" s="73" t="s">
        <v>34</v>
      </c>
      <c r="V49" s="73" t="s">
        <v>35</v>
      </c>
      <c r="W49" s="73" t="s">
        <v>36</v>
      </c>
      <c r="X49" s="114" t="s">
        <v>37</v>
      </c>
      <c r="Y49" s="115" t="s">
        <v>51</v>
      </c>
    </row>
    <row r="50" spans="1:25">
      <c r="A50" s="15" t="s">
        <v>38</v>
      </c>
      <c r="B50" s="116">
        <f>B8/B8</f>
        <v>1</v>
      </c>
      <c r="C50" s="116">
        <f t="shared" ref="C50:Y50" si="0">C8/C8</f>
        <v>1</v>
      </c>
      <c r="D50" s="116">
        <f t="shared" si="0"/>
        <v>1</v>
      </c>
      <c r="E50" s="116">
        <f t="shared" si="0"/>
        <v>1</v>
      </c>
      <c r="F50" s="116">
        <f t="shared" si="0"/>
        <v>1</v>
      </c>
      <c r="G50" s="116">
        <f t="shared" si="0"/>
        <v>1</v>
      </c>
      <c r="H50" s="116">
        <f t="shared" si="0"/>
        <v>1</v>
      </c>
      <c r="I50" s="116">
        <f t="shared" si="0"/>
        <v>1</v>
      </c>
      <c r="J50" s="116">
        <f t="shared" si="0"/>
        <v>1</v>
      </c>
      <c r="K50" s="116">
        <f t="shared" si="0"/>
        <v>1</v>
      </c>
      <c r="L50" s="116">
        <f t="shared" si="0"/>
        <v>1</v>
      </c>
      <c r="M50" s="116">
        <f t="shared" si="0"/>
        <v>1</v>
      </c>
      <c r="N50" s="116">
        <f t="shared" si="0"/>
        <v>1</v>
      </c>
      <c r="O50" s="116">
        <f t="shared" si="0"/>
        <v>1</v>
      </c>
      <c r="P50" s="116">
        <f t="shared" si="0"/>
        <v>1</v>
      </c>
      <c r="Q50" s="116">
        <f t="shared" si="0"/>
        <v>1</v>
      </c>
      <c r="R50" s="116">
        <f t="shared" si="0"/>
        <v>1</v>
      </c>
      <c r="S50" s="116">
        <f t="shared" si="0"/>
        <v>1</v>
      </c>
      <c r="T50" s="116">
        <f t="shared" si="0"/>
        <v>1</v>
      </c>
      <c r="U50" s="116">
        <f t="shared" si="0"/>
        <v>1</v>
      </c>
      <c r="V50" s="116">
        <f t="shared" si="0"/>
        <v>1</v>
      </c>
      <c r="W50" s="116">
        <f t="shared" si="0"/>
        <v>1</v>
      </c>
      <c r="X50" s="116">
        <f t="shared" si="0"/>
        <v>1</v>
      </c>
      <c r="Y50" s="116">
        <f t="shared" si="0"/>
        <v>1</v>
      </c>
    </row>
    <row r="51" spans="1:25">
      <c r="A51" s="12" t="s">
        <v>39</v>
      </c>
      <c r="B51" s="117">
        <f>B9/B8</f>
        <v>0.72713242156745173</v>
      </c>
      <c r="C51" s="117">
        <f t="shared" ref="C51:Y51" si="1">C9/C8</f>
        <v>0.71766508349931057</v>
      </c>
      <c r="D51" s="117">
        <f t="shared" si="1"/>
        <v>0.69963987850846387</v>
      </c>
      <c r="E51" s="117">
        <f t="shared" si="1"/>
        <v>0.67387389942011311</v>
      </c>
      <c r="F51" s="117">
        <f t="shared" si="1"/>
        <v>0.65186692413195702</v>
      </c>
      <c r="G51" s="117">
        <f t="shared" si="1"/>
        <v>0.64029462776544521</v>
      </c>
      <c r="H51" s="117">
        <f t="shared" si="1"/>
        <v>0.62368287729844563</v>
      </c>
      <c r="I51" s="117">
        <f t="shared" si="1"/>
        <v>0.61244978269978068</v>
      </c>
      <c r="J51" s="117">
        <f t="shared" si="1"/>
        <v>0.60603471208957749</v>
      </c>
      <c r="K51" s="117">
        <f t="shared" si="1"/>
        <v>0.58810064233215986</v>
      </c>
      <c r="L51" s="117">
        <f t="shared" si="1"/>
        <v>0.58724680256783957</v>
      </c>
      <c r="M51" s="117">
        <f t="shared" si="1"/>
        <v>0.5913206143945603</v>
      </c>
      <c r="N51" s="117">
        <f t="shared" si="1"/>
        <v>0.59625641006146812</v>
      </c>
      <c r="O51" s="117">
        <f t="shared" si="1"/>
        <v>0.59878795703170984</v>
      </c>
      <c r="P51" s="117">
        <f t="shared" si="1"/>
        <v>0.60275022577046544</v>
      </c>
      <c r="Q51" s="117">
        <f t="shared" si="1"/>
        <v>0.62355534116890399</v>
      </c>
      <c r="R51" s="117">
        <f t="shared" si="1"/>
        <v>0.63227275070690081</v>
      </c>
      <c r="S51" s="117">
        <f t="shared" si="1"/>
        <v>0.63669734998088934</v>
      </c>
      <c r="T51" s="117">
        <f t="shared" si="1"/>
        <v>0.64290668815729857</v>
      </c>
      <c r="U51" s="117">
        <f t="shared" si="1"/>
        <v>0.6417338364258649</v>
      </c>
      <c r="V51" s="117">
        <f t="shared" si="1"/>
        <v>0.63876232062904426</v>
      </c>
      <c r="W51" s="117">
        <f t="shared" si="1"/>
        <v>0.63145581096098735</v>
      </c>
      <c r="X51" s="117">
        <f t="shared" si="1"/>
        <v>0.63100154828343336</v>
      </c>
      <c r="Y51" s="117">
        <f t="shared" si="1"/>
        <v>0.62886725965941725</v>
      </c>
    </row>
    <row r="52" spans="1:25">
      <c r="A52" s="13" t="s">
        <v>40</v>
      </c>
      <c r="B52" s="118">
        <f>B10/B8</f>
        <v>0.48031951780341936</v>
      </c>
      <c r="C52" s="118">
        <f t="shared" ref="C52:Y52" si="2">C10/C8</f>
        <v>0.47290230325315358</v>
      </c>
      <c r="D52" s="118">
        <f t="shared" si="2"/>
        <v>0.46103465674683658</v>
      </c>
      <c r="E52" s="118">
        <f t="shared" si="2"/>
        <v>0.44340786320908537</v>
      </c>
      <c r="F52" s="118">
        <f t="shared" si="2"/>
        <v>0.4296677614957049</v>
      </c>
      <c r="G52" s="118">
        <f t="shared" si="2"/>
        <v>0.42168047274604903</v>
      </c>
      <c r="H52" s="118">
        <f t="shared" si="2"/>
        <v>0.40991625760472056</v>
      </c>
      <c r="I52" s="118">
        <f t="shared" si="2"/>
        <v>0.40292554283977294</v>
      </c>
      <c r="J52" s="118">
        <f t="shared" si="2"/>
        <v>0.39801207587324366</v>
      </c>
      <c r="K52" s="118">
        <f t="shared" si="2"/>
        <v>0.38495923661293313</v>
      </c>
      <c r="L52" s="118">
        <f t="shared" si="2"/>
        <v>0.38478399019745879</v>
      </c>
      <c r="M52" s="118">
        <f t="shared" si="2"/>
        <v>0.38867513584069452</v>
      </c>
      <c r="N52" s="118">
        <f t="shared" si="2"/>
        <v>0.39301992298422811</v>
      </c>
      <c r="O52" s="118">
        <f t="shared" si="2"/>
        <v>0.39612389266281134</v>
      </c>
      <c r="P52" s="118">
        <f t="shared" si="2"/>
        <v>0.4000311145851515</v>
      </c>
      <c r="Q52" s="118">
        <f t="shared" si="2"/>
        <v>0.41504994293916259</v>
      </c>
      <c r="R52" s="118">
        <f t="shared" si="2"/>
        <v>0.4221417608870664</v>
      </c>
      <c r="S52" s="118">
        <f t="shared" si="2"/>
        <v>0.42684179513313797</v>
      </c>
      <c r="T52" s="118">
        <f t="shared" si="2"/>
        <v>0.43093127408173659</v>
      </c>
      <c r="U52" s="118">
        <f t="shared" si="2"/>
        <v>0.43078958168148185</v>
      </c>
      <c r="V52" s="118">
        <f t="shared" si="2"/>
        <v>0.42840587276725678</v>
      </c>
      <c r="W52" s="118">
        <f t="shared" si="2"/>
        <v>0.42342711196896143</v>
      </c>
      <c r="X52" s="118">
        <f t="shared" si="2"/>
        <v>0.42142559074617902</v>
      </c>
      <c r="Y52" s="118">
        <f t="shared" si="2"/>
        <v>0.41816855275617443</v>
      </c>
    </row>
    <row r="53" spans="1:25">
      <c r="A53" s="13" t="s">
        <v>41</v>
      </c>
      <c r="B53" s="118">
        <f>B11/B8</f>
        <v>0.11392207060884618</v>
      </c>
      <c r="C53" s="118">
        <f t="shared" ref="C53:Y53" si="3">C11/C8</f>
        <v>0.11373270006639088</v>
      </c>
      <c r="D53" s="118">
        <f t="shared" si="3"/>
        <v>0.11166239599513242</v>
      </c>
      <c r="E53" s="118">
        <f t="shared" si="3"/>
        <v>0.10842041088315776</v>
      </c>
      <c r="F53" s="118">
        <f t="shared" si="3"/>
        <v>0.10482837652494044</v>
      </c>
      <c r="G53" s="118">
        <f t="shared" si="3"/>
        <v>0.1042980524380933</v>
      </c>
      <c r="H53" s="118">
        <f t="shared" si="3"/>
        <v>0.10335608186063937</v>
      </c>
      <c r="I53" s="118">
        <f t="shared" si="3"/>
        <v>0.10205305575866121</v>
      </c>
      <c r="J53" s="118">
        <f t="shared" si="3"/>
        <v>0.10264895323622117</v>
      </c>
      <c r="K53" s="118">
        <f t="shared" si="3"/>
        <v>0.10166913717497375</v>
      </c>
      <c r="L53" s="118">
        <f t="shared" si="3"/>
        <v>0.1024510158339961</v>
      </c>
      <c r="M53" s="118">
        <f t="shared" si="3"/>
        <v>0.1037359985429378</v>
      </c>
      <c r="N53" s="118">
        <f t="shared" si="3"/>
        <v>0.1049710525615537</v>
      </c>
      <c r="O53" s="118">
        <f t="shared" si="3"/>
        <v>0.10519940612932255</v>
      </c>
      <c r="P53" s="118">
        <f t="shared" si="3"/>
        <v>0.1053759932003248</v>
      </c>
      <c r="Q53" s="118">
        <f t="shared" si="3"/>
        <v>0.10857638112717703</v>
      </c>
      <c r="R53" s="118">
        <f t="shared" si="3"/>
        <v>0.10980460586063445</v>
      </c>
      <c r="S53" s="118">
        <f t="shared" si="3"/>
        <v>0.10979503758440566</v>
      </c>
      <c r="T53" s="118">
        <f t="shared" si="3"/>
        <v>0.11104562348893994</v>
      </c>
      <c r="U53" s="118">
        <f t="shared" si="3"/>
        <v>0.11059004466473558</v>
      </c>
      <c r="V53" s="118">
        <f t="shared" si="3"/>
        <v>0.11047035929564764</v>
      </c>
      <c r="W53" s="118">
        <f t="shared" si="3"/>
        <v>0.10909516289407499</v>
      </c>
      <c r="X53" s="118">
        <f t="shared" si="3"/>
        <v>0.11105911166750516</v>
      </c>
      <c r="Y53" s="118">
        <f t="shared" si="3"/>
        <v>0.11297909002002515</v>
      </c>
    </row>
    <row r="54" spans="1:25">
      <c r="A54" s="13" t="s">
        <v>42</v>
      </c>
      <c r="B54" s="118">
        <f>B12/B8</f>
        <v>9.1996934130737423E-2</v>
      </c>
      <c r="C54" s="118">
        <f t="shared" ref="C54:Y54" si="4">C12/C8</f>
        <v>8.9510239517900006E-2</v>
      </c>
      <c r="D54" s="118">
        <f t="shared" si="4"/>
        <v>8.6419264521107667E-2</v>
      </c>
      <c r="E54" s="118">
        <f t="shared" si="4"/>
        <v>8.2266426583110022E-2</v>
      </c>
      <c r="F54" s="118">
        <f t="shared" si="4"/>
        <v>7.864271276979716E-2</v>
      </c>
      <c r="G54" s="118">
        <f t="shared" si="4"/>
        <v>7.6318123844283312E-2</v>
      </c>
      <c r="H54" s="118">
        <f t="shared" si="4"/>
        <v>7.3205413666997315E-2</v>
      </c>
      <c r="I54" s="118">
        <f t="shared" si="4"/>
        <v>7.0480853755720052E-2</v>
      </c>
      <c r="J54" s="118">
        <f t="shared" si="4"/>
        <v>6.8436666156115725E-2</v>
      </c>
      <c r="K54" s="118">
        <f t="shared" si="4"/>
        <v>6.539512692236428E-2</v>
      </c>
      <c r="L54" s="118">
        <f t="shared" si="4"/>
        <v>6.4157936595519605E-2</v>
      </c>
      <c r="M54" s="118">
        <f t="shared" si="4"/>
        <v>6.3241811613999943E-2</v>
      </c>
      <c r="N54" s="118">
        <f t="shared" si="4"/>
        <v>6.2524946495706349E-2</v>
      </c>
      <c r="O54" s="118">
        <f t="shared" si="4"/>
        <v>6.179444632191284E-2</v>
      </c>
      <c r="P54" s="118">
        <f t="shared" si="4"/>
        <v>6.1610673061599293E-2</v>
      </c>
      <c r="Q54" s="118">
        <f t="shared" si="4"/>
        <v>6.315517018247703E-2</v>
      </c>
      <c r="R54" s="118">
        <f t="shared" si="4"/>
        <v>6.3004398053593591E-2</v>
      </c>
      <c r="S54" s="118">
        <f t="shared" si="4"/>
        <v>6.261147916932093E-2</v>
      </c>
      <c r="T54" s="118">
        <f t="shared" si="4"/>
        <v>6.2900192854364878E-2</v>
      </c>
      <c r="U54" s="118">
        <f t="shared" si="4"/>
        <v>6.2355317733214864E-2</v>
      </c>
      <c r="V54" s="118">
        <f t="shared" si="4"/>
        <v>6.1808818643504675E-2</v>
      </c>
      <c r="W54" s="118">
        <f t="shared" si="4"/>
        <v>6.1020451931138017E-2</v>
      </c>
      <c r="X54" s="118">
        <f t="shared" si="4"/>
        <v>6.039865373440504E-2</v>
      </c>
      <c r="Y54" s="118">
        <f t="shared" si="4"/>
        <v>5.9636908365544326E-2</v>
      </c>
    </row>
    <row r="55" spans="1:25">
      <c r="A55" s="13" t="s">
        <v>43</v>
      </c>
      <c r="B55" s="118">
        <f>B13/B8</f>
        <v>4.0893899024448746E-2</v>
      </c>
      <c r="C55" s="118">
        <f t="shared" ref="C55:Y55" si="5">C13/C8</f>
        <v>4.1519840661866092E-2</v>
      </c>
      <c r="D55" s="118">
        <f t="shared" si="5"/>
        <v>4.0523561245387182E-2</v>
      </c>
      <c r="E55" s="118">
        <f t="shared" si="5"/>
        <v>3.9779198744759985E-2</v>
      </c>
      <c r="F55" s="118">
        <f t="shared" si="5"/>
        <v>3.8728073341514471E-2</v>
      </c>
      <c r="G55" s="118">
        <f t="shared" si="5"/>
        <v>3.7997978737019565E-2</v>
      </c>
      <c r="H55" s="118">
        <f t="shared" si="5"/>
        <v>3.7205124166088371E-2</v>
      </c>
      <c r="I55" s="118">
        <f t="shared" si="5"/>
        <v>3.6990330345626474E-2</v>
      </c>
      <c r="J55" s="118">
        <f t="shared" si="5"/>
        <v>3.6937016823996971E-2</v>
      </c>
      <c r="K55" s="118">
        <f t="shared" si="5"/>
        <v>3.60771416218887E-2</v>
      </c>
      <c r="L55" s="118">
        <f t="shared" si="5"/>
        <v>3.5853859940865103E-2</v>
      </c>
      <c r="M55" s="118">
        <f t="shared" si="5"/>
        <v>3.5667668396928025E-2</v>
      </c>
      <c r="N55" s="118">
        <f t="shared" si="5"/>
        <v>3.5740488019980005E-2</v>
      </c>
      <c r="O55" s="118">
        <f t="shared" si="5"/>
        <v>3.5670211917663099E-2</v>
      </c>
      <c r="P55" s="118">
        <f t="shared" si="5"/>
        <v>3.5732444923389818E-2</v>
      </c>
      <c r="Q55" s="118">
        <f t="shared" si="5"/>
        <v>3.6773846920087373E-2</v>
      </c>
      <c r="R55" s="118">
        <f t="shared" si="5"/>
        <v>3.7321985905606425E-2</v>
      </c>
      <c r="S55" s="118">
        <f t="shared" si="5"/>
        <v>3.7449038094024716E-2</v>
      </c>
      <c r="T55" s="118">
        <f t="shared" si="5"/>
        <v>3.8029597732257198E-2</v>
      </c>
      <c r="U55" s="118">
        <f t="shared" si="5"/>
        <v>3.7998892346432597E-2</v>
      </c>
      <c r="V55" s="118">
        <f t="shared" si="5"/>
        <v>3.8077269922635153E-2</v>
      </c>
      <c r="W55" s="118">
        <f t="shared" si="5"/>
        <v>3.791308416681289E-2</v>
      </c>
      <c r="X55" s="118">
        <f t="shared" si="5"/>
        <v>3.8118192135344155E-2</v>
      </c>
      <c r="Y55" s="118">
        <f t="shared" si="5"/>
        <v>3.8082708517673355E-2</v>
      </c>
    </row>
    <row r="56" spans="1:25">
      <c r="A56" s="12" t="s">
        <v>44</v>
      </c>
      <c r="B56" s="117">
        <f>B14/B8</f>
        <v>0.27286757843254827</v>
      </c>
      <c r="C56" s="117">
        <f t="shared" ref="C56:Y56" si="6">C14/C8</f>
        <v>0.28233491650068943</v>
      </c>
      <c r="D56" s="117">
        <f t="shared" si="6"/>
        <v>0.30036012149153618</v>
      </c>
      <c r="E56" s="117">
        <f t="shared" si="6"/>
        <v>0.32612610057988684</v>
      </c>
      <c r="F56" s="117">
        <f t="shared" si="6"/>
        <v>0.34813307586804304</v>
      </c>
      <c r="G56" s="117">
        <f t="shared" si="6"/>
        <v>0.35970537223455479</v>
      </c>
      <c r="H56" s="117">
        <f t="shared" si="6"/>
        <v>0.37631712270155437</v>
      </c>
      <c r="I56" s="117">
        <f t="shared" si="6"/>
        <v>0.38755021730021938</v>
      </c>
      <c r="J56" s="117">
        <f t="shared" si="6"/>
        <v>0.39396528791042251</v>
      </c>
      <c r="K56" s="117">
        <f t="shared" si="6"/>
        <v>0.41189935766784014</v>
      </c>
      <c r="L56" s="117">
        <f t="shared" si="6"/>
        <v>0.41275319743216038</v>
      </c>
      <c r="M56" s="117">
        <f t="shared" si="6"/>
        <v>0.4086793856054397</v>
      </c>
      <c r="N56" s="117">
        <f t="shared" si="6"/>
        <v>0.40374358993853182</v>
      </c>
      <c r="O56" s="117">
        <f t="shared" si="6"/>
        <v>0.40121204296829022</v>
      </c>
      <c r="P56" s="117">
        <f t="shared" si="6"/>
        <v>0.39724977422953456</v>
      </c>
      <c r="Q56" s="117">
        <f t="shared" si="6"/>
        <v>0.37644465883109601</v>
      </c>
      <c r="R56" s="117">
        <f t="shared" si="6"/>
        <v>0.36772724929309913</v>
      </c>
      <c r="S56" s="117">
        <f t="shared" si="6"/>
        <v>0.36330265001911072</v>
      </c>
      <c r="T56" s="117">
        <f t="shared" si="6"/>
        <v>0.35709331184270138</v>
      </c>
      <c r="U56" s="117">
        <f t="shared" si="6"/>
        <v>0.3582661635741351</v>
      </c>
      <c r="V56" s="117">
        <f t="shared" si="6"/>
        <v>0.36123767937095574</v>
      </c>
      <c r="W56" s="117">
        <f t="shared" si="6"/>
        <v>0.3685441890390127</v>
      </c>
      <c r="X56" s="117">
        <f t="shared" si="6"/>
        <v>0.36899845171656664</v>
      </c>
      <c r="Y56" s="117">
        <f t="shared" si="6"/>
        <v>0.37113274034058275</v>
      </c>
    </row>
    <row r="57" spans="1:25">
      <c r="A57" s="13" t="s">
        <v>45</v>
      </c>
      <c r="B57" s="118">
        <f>B15/B8</f>
        <v>0.24276679058757281</v>
      </c>
      <c r="C57" s="118">
        <f t="shared" ref="C57:Y57" si="7">C15/C8</f>
        <v>0.2447883152035136</v>
      </c>
      <c r="D57" s="118">
        <f t="shared" si="7"/>
        <v>0.24135065346221199</v>
      </c>
      <c r="E57" s="118">
        <f t="shared" si="7"/>
        <v>0.23392550793268208</v>
      </c>
      <c r="F57" s="118">
        <f t="shared" si="7"/>
        <v>0.22690933371832817</v>
      </c>
      <c r="G57" s="118">
        <f t="shared" si="7"/>
        <v>0.2215445450172337</v>
      </c>
      <c r="H57" s="118">
        <f t="shared" si="7"/>
        <v>0.21438819517470104</v>
      </c>
      <c r="I57" s="118">
        <f t="shared" si="7"/>
        <v>0.20689938465835805</v>
      </c>
      <c r="J57" s="118">
        <f t="shared" si="7"/>
        <v>0.20327048182573015</v>
      </c>
      <c r="K57" s="118">
        <f t="shared" si="7"/>
        <v>0.19539018590575011</v>
      </c>
      <c r="L57" s="118">
        <f t="shared" si="7"/>
        <v>0.19175079626620598</v>
      </c>
      <c r="M57" s="118">
        <f t="shared" si="7"/>
        <v>0.18876544334152931</v>
      </c>
      <c r="N57" s="118">
        <f t="shared" si="7"/>
        <v>0.18698942838787666</v>
      </c>
      <c r="O57" s="118">
        <f t="shared" si="7"/>
        <v>0.18492008946031432</v>
      </c>
      <c r="P57" s="118">
        <f t="shared" si="7"/>
        <v>0.18317004500231462</v>
      </c>
      <c r="Q57" s="118">
        <f t="shared" si="7"/>
        <v>0.1873242585032413</v>
      </c>
      <c r="R57" s="118">
        <f t="shared" si="7"/>
        <v>0.18767275943162395</v>
      </c>
      <c r="S57" s="118">
        <f t="shared" si="7"/>
        <v>0.18686297617530895</v>
      </c>
      <c r="T57" s="118">
        <f t="shared" si="7"/>
        <v>0.18682014826932253</v>
      </c>
      <c r="U57" s="118">
        <f t="shared" si="7"/>
        <v>0.18456775612496565</v>
      </c>
      <c r="V57" s="118">
        <f t="shared" si="7"/>
        <v>0.1830374800259465</v>
      </c>
      <c r="W57" s="118">
        <f t="shared" si="7"/>
        <v>0.17997309469497572</v>
      </c>
      <c r="X57" s="118">
        <f t="shared" si="7"/>
        <v>0.17929668152550768</v>
      </c>
      <c r="Y57" s="118">
        <f t="shared" si="7"/>
        <v>0.17780856579580559</v>
      </c>
    </row>
    <row r="58" spans="1:25">
      <c r="A58" s="17" t="s">
        <v>46</v>
      </c>
      <c r="B58" s="119">
        <f>B16/B8</f>
        <v>3.0100787844975468E-2</v>
      </c>
      <c r="C58" s="119">
        <f t="shared" ref="C58:Y58" si="8">C16/C8</f>
        <v>3.7546601297175831E-2</v>
      </c>
      <c r="D58" s="119">
        <f t="shared" si="8"/>
        <v>5.9009468029324177E-2</v>
      </c>
      <c r="E58" s="119">
        <f t="shared" si="8"/>
        <v>9.2200592647204774E-2</v>
      </c>
      <c r="F58" s="119">
        <f t="shared" si="8"/>
        <v>0.12122374214971486</v>
      </c>
      <c r="G58" s="119">
        <f t="shared" si="8"/>
        <v>0.13816082721732106</v>
      </c>
      <c r="H58" s="119">
        <f t="shared" si="8"/>
        <v>0.16192892752685334</v>
      </c>
      <c r="I58" s="119">
        <f t="shared" si="8"/>
        <v>0.1806508326418613</v>
      </c>
      <c r="J58" s="119">
        <f t="shared" si="8"/>
        <v>0.19069480608469233</v>
      </c>
      <c r="K58" s="119">
        <f t="shared" si="8"/>
        <v>0.21650917176209006</v>
      </c>
      <c r="L58" s="119">
        <f t="shared" si="8"/>
        <v>0.22100240116595443</v>
      </c>
      <c r="M58" s="119">
        <f t="shared" si="8"/>
        <v>0.21991394226391039</v>
      </c>
      <c r="N58" s="119">
        <f t="shared" si="8"/>
        <v>0.21675416155065516</v>
      </c>
      <c r="O58" s="119">
        <f t="shared" si="8"/>
        <v>0.21629195350797586</v>
      </c>
      <c r="P58" s="119">
        <f t="shared" si="8"/>
        <v>0.21407972922721996</v>
      </c>
      <c r="Q58" s="119">
        <f t="shared" si="8"/>
        <v>0.18912040032785471</v>
      </c>
      <c r="R58" s="119">
        <f t="shared" si="8"/>
        <v>0.18005448986147518</v>
      </c>
      <c r="S58" s="119">
        <f t="shared" si="8"/>
        <v>0.17643967384380177</v>
      </c>
      <c r="T58" s="119">
        <f t="shared" si="8"/>
        <v>0.17027316357337888</v>
      </c>
      <c r="U58" s="119">
        <f t="shared" si="8"/>
        <v>0.17369840744916945</v>
      </c>
      <c r="V58" s="119">
        <f t="shared" si="8"/>
        <v>0.17820019934500925</v>
      </c>
      <c r="W58" s="119">
        <f t="shared" si="8"/>
        <v>0.18857109434403696</v>
      </c>
      <c r="X58" s="119">
        <f t="shared" si="8"/>
        <v>0.18970177019105897</v>
      </c>
      <c r="Y58" s="119">
        <f t="shared" si="8"/>
        <v>0.19332417454477716</v>
      </c>
    </row>
    <row r="59" spans="1:25">
      <c r="A59" s="14" t="s">
        <v>52</v>
      </c>
      <c r="B59" s="120"/>
      <c r="C59" s="1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02"/>
      <c r="Y59" s="102"/>
    </row>
    <row r="60" spans="1:25">
      <c r="A60" s="14"/>
      <c r="B60" s="120"/>
      <c r="C60" s="14"/>
      <c r="D60" s="14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02"/>
      <c r="Y60" s="102"/>
    </row>
    <row r="61" spans="1:25">
      <c r="A61" s="14"/>
      <c r="B61" s="120"/>
      <c r="C61" s="14"/>
      <c r="D61" s="14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02"/>
      <c r="Y61" s="102"/>
    </row>
    <row r="62" spans="1:25" ht="16.5">
      <c r="A62" s="22" t="s">
        <v>48</v>
      </c>
      <c r="B62" s="73" t="s">
        <v>15</v>
      </c>
      <c r="C62" s="73" t="s">
        <v>16</v>
      </c>
      <c r="D62" s="73" t="s">
        <v>17</v>
      </c>
      <c r="E62" s="73">
        <v>2002</v>
      </c>
      <c r="F62" s="73">
        <v>2003</v>
      </c>
      <c r="G62" s="73">
        <v>2004</v>
      </c>
      <c r="H62" s="73">
        <v>2005</v>
      </c>
      <c r="I62" s="73">
        <v>2006</v>
      </c>
      <c r="J62" s="73">
        <v>2007</v>
      </c>
      <c r="K62" s="73">
        <v>2008</v>
      </c>
      <c r="L62" s="73">
        <v>2009</v>
      </c>
      <c r="M62" s="73">
        <v>2010</v>
      </c>
      <c r="N62" s="73">
        <v>2011</v>
      </c>
      <c r="O62" s="73">
        <v>2012</v>
      </c>
      <c r="P62" s="73">
        <v>2013</v>
      </c>
      <c r="Q62" s="73">
        <v>2014</v>
      </c>
      <c r="R62" s="73">
        <v>2015</v>
      </c>
      <c r="S62" s="73">
        <v>2016</v>
      </c>
      <c r="T62" s="73">
        <v>2017</v>
      </c>
      <c r="U62" s="73">
        <v>2018</v>
      </c>
      <c r="V62" s="73">
        <v>2019</v>
      </c>
      <c r="W62" s="73">
        <v>2020</v>
      </c>
      <c r="X62" s="121">
        <v>2021</v>
      </c>
      <c r="Y62" s="122" t="s">
        <v>51</v>
      </c>
    </row>
    <row r="63" spans="1:25">
      <c r="A63" s="66" t="s">
        <v>38</v>
      </c>
      <c r="B63" s="116">
        <f>B21/B21</f>
        <v>1</v>
      </c>
      <c r="C63" s="116">
        <f t="shared" ref="C63:Y63" si="9">C21/C21</f>
        <v>1</v>
      </c>
      <c r="D63" s="116">
        <f t="shared" si="9"/>
        <v>1</v>
      </c>
      <c r="E63" s="116">
        <f t="shared" si="9"/>
        <v>1</v>
      </c>
      <c r="F63" s="116">
        <f t="shared" si="9"/>
        <v>1</v>
      </c>
      <c r="G63" s="116">
        <f t="shared" si="9"/>
        <v>1</v>
      </c>
      <c r="H63" s="116">
        <f t="shared" si="9"/>
        <v>1</v>
      </c>
      <c r="I63" s="116">
        <f t="shared" si="9"/>
        <v>1</v>
      </c>
      <c r="J63" s="116">
        <f t="shared" si="9"/>
        <v>1</v>
      </c>
      <c r="K63" s="116">
        <f t="shared" si="9"/>
        <v>1</v>
      </c>
      <c r="L63" s="116">
        <f t="shared" si="9"/>
        <v>1</v>
      </c>
      <c r="M63" s="116">
        <f t="shared" si="9"/>
        <v>1</v>
      </c>
      <c r="N63" s="116">
        <f t="shared" si="9"/>
        <v>1</v>
      </c>
      <c r="O63" s="116">
        <f t="shared" si="9"/>
        <v>1</v>
      </c>
      <c r="P63" s="116">
        <f t="shared" si="9"/>
        <v>1</v>
      </c>
      <c r="Q63" s="116">
        <f t="shared" si="9"/>
        <v>1</v>
      </c>
      <c r="R63" s="116">
        <f t="shared" si="9"/>
        <v>1</v>
      </c>
      <c r="S63" s="116">
        <f t="shared" si="9"/>
        <v>1</v>
      </c>
      <c r="T63" s="116">
        <f t="shared" si="9"/>
        <v>1</v>
      </c>
      <c r="U63" s="116">
        <f t="shared" si="9"/>
        <v>1</v>
      </c>
      <c r="V63" s="116">
        <f t="shared" si="9"/>
        <v>1</v>
      </c>
      <c r="W63" s="116">
        <f t="shared" si="9"/>
        <v>1</v>
      </c>
      <c r="X63" s="123">
        <f t="shared" si="9"/>
        <v>1</v>
      </c>
      <c r="Y63" s="124">
        <f t="shared" si="9"/>
        <v>1</v>
      </c>
    </row>
    <row r="64" spans="1:25">
      <c r="A64" s="74" t="s">
        <v>39</v>
      </c>
      <c r="B64" s="117">
        <f>B22/B21</f>
        <v>0.7313439166905269</v>
      </c>
      <c r="C64" s="117">
        <f t="shared" ref="C64:Y64" si="10">C22/C21</f>
        <v>0.72054808740333209</v>
      </c>
      <c r="D64" s="117">
        <f t="shared" si="10"/>
        <v>0.70026942299410078</v>
      </c>
      <c r="E64" s="117">
        <f t="shared" si="10"/>
        <v>0.6701136752461696</v>
      </c>
      <c r="F64" s="117">
        <f t="shared" si="10"/>
        <v>0.6470130128861078</v>
      </c>
      <c r="G64" s="117">
        <f t="shared" si="10"/>
        <v>0.63501053041431432</v>
      </c>
      <c r="H64" s="117">
        <f t="shared" si="10"/>
        <v>0.61743069273210271</v>
      </c>
      <c r="I64" s="117">
        <f t="shared" si="10"/>
        <v>0.60581127308225524</v>
      </c>
      <c r="J64" s="117">
        <f t="shared" si="10"/>
        <v>0.59986779950666647</v>
      </c>
      <c r="K64" s="117">
        <f t="shared" si="10"/>
        <v>0.58053815248680019</v>
      </c>
      <c r="L64" s="117">
        <f t="shared" si="10"/>
        <v>0.58019143622714264</v>
      </c>
      <c r="M64" s="117">
        <f t="shared" si="10"/>
        <v>0.58640366540282196</v>
      </c>
      <c r="N64" s="117">
        <f t="shared" si="10"/>
        <v>0.59334550092020555</v>
      </c>
      <c r="O64" s="117">
        <f t="shared" si="10"/>
        <v>0.59666633624863707</v>
      </c>
      <c r="P64" s="117">
        <f t="shared" si="10"/>
        <v>0.60146663817837742</v>
      </c>
      <c r="Q64" s="117">
        <f t="shared" si="10"/>
        <v>0.62545016102676376</v>
      </c>
      <c r="R64" s="117">
        <f t="shared" si="10"/>
        <v>0.63642360664178144</v>
      </c>
      <c r="S64" s="117">
        <f t="shared" si="10"/>
        <v>0.64231758407065331</v>
      </c>
      <c r="T64" s="117">
        <f t="shared" si="10"/>
        <v>0.64987339704320835</v>
      </c>
      <c r="U64" s="117">
        <f t="shared" si="10"/>
        <v>0.64911014130664024</v>
      </c>
      <c r="V64" s="117">
        <f t="shared" si="10"/>
        <v>0.64603886638371899</v>
      </c>
      <c r="W64" s="117">
        <f t="shared" si="10"/>
        <v>0.63892904230139946</v>
      </c>
      <c r="X64" s="123">
        <f t="shared" si="10"/>
        <v>0.63868319958004915</v>
      </c>
      <c r="Y64" s="125">
        <f t="shared" si="10"/>
        <v>0.63673847322686339</v>
      </c>
    </row>
    <row r="65" spans="1:25">
      <c r="A65" s="75" t="s">
        <v>40</v>
      </c>
      <c r="B65" s="118">
        <f>B23/B21</f>
        <v>0.48841451128856084</v>
      </c>
      <c r="C65" s="118">
        <f t="shared" ref="C65:Y65" si="11">C23/C21</f>
        <v>0.47931696683448383</v>
      </c>
      <c r="D65" s="118">
        <f t="shared" si="11"/>
        <v>0.46568111935739109</v>
      </c>
      <c r="E65" s="118">
        <f t="shared" si="11"/>
        <v>0.44515834695662093</v>
      </c>
      <c r="F65" s="118">
        <f t="shared" si="11"/>
        <v>0.43060246855445583</v>
      </c>
      <c r="G65" s="118">
        <f t="shared" si="11"/>
        <v>0.42184485779516134</v>
      </c>
      <c r="H65" s="118">
        <f t="shared" si="11"/>
        <v>0.40881922212383354</v>
      </c>
      <c r="I65" s="118">
        <f t="shared" si="11"/>
        <v>0.40153895374115062</v>
      </c>
      <c r="J65" s="118">
        <f t="shared" si="11"/>
        <v>0.39635964982991279</v>
      </c>
      <c r="K65" s="118">
        <f t="shared" si="11"/>
        <v>0.3820174560903899</v>
      </c>
      <c r="L65" s="118">
        <f t="shared" si="11"/>
        <v>0.38207543589315401</v>
      </c>
      <c r="M65" s="118">
        <f t="shared" si="11"/>
        <v>0.38732153576123213</v>
      </c>
      <c r="N65" s="118">
        <f t="shared" si="11"/>
        <v>0.39268722937937672</v>
      </c>
      <c r="O65" s="118">
        <f t="shared" si="11"/>
        <v>0.39657788588377929</v>
      </c>
      <c r="P65" s="118">
        <f t="shared" si="11"/>
        <v>0.40116598498260181</v>
      </c>
      <c r="Q65" s="118">
        <f t="shared" si="11"/>
        <v>0.41836815636254027</v>
      </c>
      <c r="R65" s="118">
        <f t="shared" si="11"/>
        <v>0.42674411121122408</v>
      </c>
      <c r="S65" s="118">
        <f t="shared" si="11"/>
        <v>0.43251702440839168</v>
      </c>
      <c r="T65" s="118">
        <f t="shared" si="11"/>
        <v>0.43736829208527322</v>
      </c>
      <c r="U65" s="118">
        <f t="shared" si="11"/>
        <v>0.43755576826359932</v>
      </c>
      <c r="V65" s="118">
        <f t="shared" si="11"/>
        <v>0.43464955020979473</v>
      </c>
      <c r="W65" s="118">
        <f t="shared" si="11"/>
        <v>0.42995568122249933</v>
      </c>
      <c r="X65" s="126">
        <f t="shared" si="11"/>
        <v>0.4280714870873068</v>
      </c>
      <c r="Y65" s="127">
        <f t="shared" si="11"/>
        <v>0.42494341474224029</v>
      </c>
    </row>
    <row r="66" spans="1:25">
      <c r="A66" s="75" t="s">
        <v>41</v>
      </c>
      <c r="B66" s="118">
        <f>B24/B21</f>
        <v>0.11596093277765405</v>
      </c>
      <c r="C66" s="118">
        <f t="shared" ref="C66:Y66" si="12">C24/C21</f>
        <v>0.11593917060258473</v>
      </c>
      <c r="D66" s="118">
        <f t="shared" si="12"/>
        <v>0.11336798774075298</v>
      </c>
      <c r="E66" s="118">
        <f t="shared" si="12"/>
        <v>0.10921757974375547</v>
      </c>
      <c r="F66" s="118">
        <f t="shared" si="12"/>
        <v>0.10557915040433219</v>
      </c>
      <c r="G66" s="118">
        <f t="shared" si="12"/>
        <v>0.10521565226625135</v>
      </c>
      <c r="H66" s="118">
        <f t="shared" si="12"/>
        <v>0.10434405013282474</v>
      </c>
      <c r="I66" s="118">
        <f t="shared" si="12"/>
        <v>0.10289497214953118</v>
      </c>
      <c r="J66" s="118">
        <f t="shared" si="12"/>
        <v>0.10397891240911217</v>
      </c>
      <c r="K66" s="118">
        <f t="shared" si="12"/>
        <v>0.10280467342949064</v>
      </c>
      <c r="L66" s="118">
        <f t="shared" si="12"/>
        <v>0.10378697596040716</v>
      </c>
      <c r="M66" s="118">
        <f t="shared" si="12"/>
        <v>0.10563107386272975</v>
      </c>
      <c r="N66" s="118">
        <f t="shared" si="12"/>
        <v>0.10746168355619364</v>
      </c>
      <c r="O66" s="118">
        <f t="shared" si="12"/>
        <v>0.10765781908850373</v>
      </c>
      <c r="P66" s="118">
        <f t="shared" si="12"/>
        <v>0.10805201147671083</v>
      </c>
      <c r="Q66" s="118">
        <f t="shared" si="12"/>
        <v>0.11194136404740374</v>
      </c>
      <c r="R66" s="118">
        <f t="shared" si="12"/>
        <v>0.11376946840005149</v>
      </c>
      <c r="S66" s="118">
        <f t="shared" si="12"/>
        <v>0.11412419326140756</v>
      </c>
      <c r="T66" s="118">
        <f t="shared" si="12"/>
        <v>0.11578861390182145</v>
      </c>
      <c r="U66" s="118">
        <f t="shared" si="12"/>
        <v>0.115462612956083</v>
      </c>
      <c r="V66" s="118">
        <f t="shared" si="12"/>
        <v>0.11573742238400889</v>
      </c>
      <c r="W66" s="118">
        <f t="shared" si="12"/>
        <v>0.11429955681222499</v>
      </c>
      <c r="X66" s="126">
        <f t="shared" si="12"/>
        <v>0.11648068464713789</v>
      </c>
      <c r="Y66" s="127">
        <f t="shared" si="12"/>
        <v>0.11856787856724545</v>
      </c>
    </row>
    <row r="67" spans="1:25">
      <c r="A67" s="75" t="s">
        <v>42</v>
      </c>
      <c r="B67" s="118">
        <f>B25/B21</f>
        <v>8.6469633824324751E-2</v>
      </c>
      <c r="C67" s="118">
        <f t="shared" ref="C67:Y67" si="13">C25/C21</f>
        <v>8.4133492500129761E-2</v>
      </c>
      <c r="D67" s="118">
        <f t="shared" si="13"/>
        <v>8.1107338521478722E-2</v>
      </c>
      <c r="E67" s="118">
        <f t="shared" si="13"/>
        <v>7.669277268752614E-2</v>
      </c>
      <c r="F67" s="118">
        <f t="shared" si="13"/>
        <v>7.2979018192684889E-2</v>
      </c>
      <c r="G67" s="118">
        <f t="shared" si="13"/>
        <v>7.0730757658885368E-2</v>
      </c>
      <c r="H67" s="118">
        <f t="shared" si="13"/>
        <v>6.7927934064437021E-2</v>
      </c>
      <c r="I67" s="118">
        <f t="shared" si="13"/>
        <v>6.522505967957605E-2</v>
      </c>
      <c r="J67" s="118">
        <f t="shared" si="13"/>
        <v>6.3440114788721039E-2</v>
      </c>
      <c r="K67" s="118">
        <f t="shared" si="13"/>
        <v>6.0495974631713439E-2</v>
      </c>
      <c r="L67" s="118">
        <f t="shared" si="13"/>
        <v>5.9358893586658669E-2</v>
      </c>
      <c r="M67" s="118">
        <f t="shared" si="13"/>
        <v>5.8643405846104751E-2</v>
      </c>
      <c r="N67" s="118">
        <f t="shared" si="13"/>
        <v>5.8083681433229728E-2</v>
      </c>
      <c r="O67" s="118">
        <f t="shared" si="13"/>
        <v>5.7302111371209406E-2</v>
      </c>
      <c r="P67" s="118">
        <f t="shared" si="13"/>
        <v>5.7139368780904705E-2</v>
      </c>
      <c r="Q67" s="118">
        <f t="shared" si="13"/>
        <v>5.8984976123617784E-2</v>
      </c>
      <c r="R67" s="118">
        <f t="shared" si="13"/>
        <v>5.9169455528382028E-2</v>
      </c>
      <c r="S67" s="118">
        <f t="shared" si="13"/>
        <v>5.8772625074810347E-2</v>
      </c>
      <c r="T67" s="118">
        <f t="shared" si="13"/>
        <v>5.9111328922649677E-2</v>
      </c>
      <c r="U67" s="118">
        <f t="shared" si="13"/>
        <v>5.862359869563101E-2</v>
      </c>
      <c r="V67" s="118">
        <f t="shared" si="13"/>
        <v>5.8017701680773782E-2</v>
      </c>
      <c r="W67" s="118">
        <f t="shared" si="13"/>
        <v>5.721728908868521E-2</v>
      </c>
      <c r="X67" s="126">
        <f t="shared" si="13"/>
        <v>5.6566106467083967E-2</v>
      </c>
      <c r="Y67" s="127">
        <f t="shared" si="13"/>
        <v>5.5698887288497763E-2</v>
      </c>
    </row>
    <row r="68" spans="1:25">
      <c r="A68" s="75" t="s">
        <v>43</v>
      </c>
      <c r="B68" s="118">
        <f>B26/B21</f>
        <v>4.0498838799987273E-2</v>
      </c>
      <c r="C68" s="118">
        <f t="shared" ref="C68:Y68" si="14">C26/C21</f>
        <v>4.1158457466133801E-2</v>
      </c>
      <c r="D68" s="118">
        <f t="shared" si="14"/>
        <v>4.0112977374477929E-2</v>
      </c>
      <c r="E68" s="118">
        <f t="shared" si="14"/>
        <v>3.904497585826712E-2</v>
      </c>
      <c r="F68" s="118">
        <f t="shared" si="14"/>
        <v>3.7852375734634923E-2</v>
      </c>
      <c r="G68" s="118">
        <f t="shared" si="14"/>
        <v>3.721926269401625E-2</v>
      </c>
      <c r="H68" s="118">
        <f t="shared" si="14"/>
        <v>3.6339486411007427E-2</v>
      </c>
      <c r="I68" s="118">
        <f t="shared" si="14"/>
        <v>3.6152287511997443E-2</v>
      </c>
      <c r="J68" s="118">
        <f t="shared" si="14"/>
        <v>3.6089122478920467E-2</v>
      </c>
      <c r="K68" s="118">
        <f t="shared" si="14"/>
        <v>3.5220048335206193E-2</v>
      </c>
      <c r="L68" s="118">
        <f t="shared" si="14"/>
        <v>3.4970130786922828E-2</v>
      </c>
      <c r="M68" s="118">
        <f t="shared" si="14"/>
        <v>3.4807649932755362E-2</v>
      </c>
      <c r="N68" s="118">
        <f t="shared" si="14"/>
        <v>3.5112906551405511E-2</v>
      </c>
      <c r="O68" s="118">
        <f t="shared" si="14"/>
        <v>3.5128519905144609E-2</v>
      </c>
      <c r="P68" s="118">
        <f t="shared" si="14"/>
        <v>3.510927293816006E-2</v>
      </c>
      <c r="Q68" s="118">
        <f t="shared" si="14"/>
        <v>3.6155664493201976E-2</v>
      </c>
      <c r="R68" s="118">
        <f t="shared" si="14"/>
        <v>3.6740571502123828E-2</v>
      </c>
      <c r="S68" s="118">
        <f t="shared" si="14"/>
        <v>3.6903741326043703E-2</v>
      </c>
      <c r="T68" s="118">
        <f t="shared" si="14"/>
        <v>3.7605162133464022E-2</v>
      </c>
      <c r="U68" s="118">
        <f t="shared" si="14"/>
        <v>3.7468161391326922E-2</v>
      </c>
      <c r="V68" s="118">
        <f t="shared" si="14"/>
        <v>3.7634192109141575E-2</v>
      </c>
      <c r="W68" s="118">
        <f t="shared" si="14"/>
        <v>3.7456515177989931E-2</v>
      </c>
      <c r="X68" s="126">
        <f t="shared" si="14"/>
        <v>3.7564921378520466E-2</v>
      </c>
      <c r="Y68" s="127">
        <f t="shared" si="14"/>
        <v>3.7528292628879849E-2</v>
      </c>
    </row>
    <row r="69" spans="1:25">
      <c r="A69" s="74" t="s">
        <v>44</v>
      </c>
      <c r="B69" s="117">
        <f>B27/B21</f>
        <v>0.26865608330947305</v>
      </c>
      <c r="C69" s="117">
        <f t="shared" ref="C69:Y69" si="15">C27/C21</f>
        <v>0.27945191259666785</v>
      </c>
      <c r="D69" s="117">
        <f t="shared" si="15"/>
        <v>0.29973057700589928</v>
      </c>
      <c r="E69" s="117">
        <f t="shared" si="15"/>
        <v>0.32988632475383034</v>
      </c>
      <c r="F69" s="117">
        <f t="shared" si="15"/>
        <v>0.3529869871138922</v>
      </c>
      <c r="G69" s="117">
        <f t="shared" si="15"/>
        <v>0.36498946958568573</v>
      </c>
      <c r="H69" s="117">
        <f t="shared" si="15"/>
        <v>0.38256930726789729</v>
      </c>
      <c r="I69" s="117">
        <f t="shared" si="15"/>
        <v>0.3941887269177447</v>
      </c>
      <c r="J69" s="117">
        <f t="shared" si="15"/>
        <v>0.40013220049333353</v>
      </c>
      <c r="K69" s="117">
        <f t="shared" si="15"/>
        <v>0.41946184751319981</v>
      </c>
      <c r="L69" s="117">
        <f t="shared" si="15"/>
        <v>0.41980856377285736</v>
      </c>
      <c r="M69" s="117">
        <f t="shared" si="15"/>
        <v>0.41359633459717798</v>
      </c>
      <c r="N69" s="117">
        <f t="shared" si="15"/>
        <v>0.40665449907979445</v>
      </c>
      <c r="O69" s="117">
        <f t="shared" si="15"/>
        <v>0.40333366375136298</v>
      </c>
      <c r="P69" s="117">
        <f t="shared" si="15"/>
        <v>0.39853336182162263</v>
      </c>
      <c r="Q69" s="117">
        <f t="shared" si="15"/>
        <v>0.37454983897323624</v>
      </c>
      <c r="R69" s="117">
        <f t="shared" si="15"/>
        <v>0.36357639335821856</v>
      </c>
      <c r="S69" s="117">
        <f t="shared" si="15"/>
        <v>0.35768241592934669</v>
      </c>
      <c r="T69" s="117">
        <f t="shared" si="15"/>
        <v>0.35012660295679165</v>
      </c>
      <c r="U69" s="117">
        <f t="shared" si="15"/>
        <v>0.3508898586933597</v>
      </c>
      <c r="V69" s="117">
        <f t="shared" si="15"/>
        <v>0.35396113361628101</v>
      </c>
      <c r="W69" s="117">
        <f t="shared" si="15"/>
        <v>0.36107095769860054</v>
      </c>
      <c r="X69" s="123">
        <f t="shared" si="15"/>
        <v>0.36131680041995085</v>
      </c>
      <c r="Y69" s="125">
        <f t="shared" si="15"/>
        <v>0.36326152677313667</v>
      </c>
    </row>
    <row r="70" spans="1:25">
      <c r="A70" s="75" t="s">
        <v>45</v>
      </c>
      <c r="B70" s="118">
        <f>B28/B21</f>
        <v>0.23729838068272199</v>
      </c>
      <c r="C70" s="118">
        <f t="shared" ref="C70:Y70" si="16">C28/C21</f>
        <v>0.24009965225515129</v>
      </c>
      <c r="D70" s="118">
        <f t="shared" si="16"/>
        <v>0.23690193603958215</v>
      </c>
      <c r="E70" s="118">
        <f t="shared" si="16"/>
        <v>0.22816788959434284</v>
      </c>
      <c r="F70" s="118">
        <f t="shared" si="16"/>
        <v>0.22095645165672062</v>
      </c>
      <c r="G70" s="118">
        <f t="shared" si="16"/>
        <v>0.21546643541050917</v>
      </c>
      <c r="H70" s="118">
        <f t="shared" si="16"/>
        <v>0.20789626047271983</v>
      </c>
      <c r="I70" s="118">
        <f t="shared" si="16"/>
        <v>0.20025266404705458</v>
      </c>
      <c r="J70" s="118">
        <f t="shared" si="16"/>
        <v>0.19735760233446725</v>
      </c>
      <c r="K70" s="118">
        <f t="shared" si="16"/>
        <v>0.18911534257962226</v>
      </c>
      <c r="L70" s="118">
        <f t="shared" si="16"/>
        <v>0.18560660690293834</v>
      </c>
      <c r="M70" s="118">
        <f t="shared" si="16"/>
        <v>0.18306498795675069</v>
      </c>
      <c r="N70" s="118">
        <f t="shared" si="16"/>
        <v>0.18167378139581059</v>
      </c>
      <c r="O70" s="118">
        <f t="shared" si="16"/>
        <v>0.17950849047252321</v>
      </c>
      <c r="P70" s="118">
        <f t="shared" si="16"/>
        <v>0.17783560222208655</v>
      </c>
      <c r="Q70" s="118">
        <f t="shared" si="16"/>
        <v>0.18289626068884551</v>
      </c>
      <c r="R70" s="118">
        <f t="shared" si="16"/>
        <v>0.18339715536105033</v>
      </c>
      <c r="S70" s="118">
        <f t="shared" si="16"/>
        <v>0.18295779887744043</v>
      </c>
      <c r="T70" s="118">
        <f t="shared" si="16"/>
        <v>0.18311688311688312</v>
      </c>
      <c r="U70" s="118">
        <f t="shared" si="16"/>
        <v>0.18102986745404695</v>
      </c>
      <c r="V70" s="118">
        <f t="shared" si="16"/>
        <v>0.17946508387761842</v>
      </c>
      <c r="W70" s="118">
        <f t="shared" si="16"/>
        <v>0.17629024828046319</v>
      </c>
      <c r="X70" s="126">
        <f t="shared" si="16"/>
        <v>0.17588623149790422</v>
      </c>
      <c r="Y70" s="127">
        <f t="shared" si="16"/>
        <v>0.17426676585574322</v>
      </c>
    </row>
    <row r="71" spans="1:25">
      <c r="A71" s="76" t="s">
        <v>46</v>
      </c>
      <c r="B71" s="119">
        <f>B29/B21</f>
        <v>3.1357702626751076E-2</v>
      </c>
      <c r="C71" s="119">
        <f t="shared" ref="C71:Y71" si="17">C29/C21</f>
        <v>3.9352260341516586E-2</v>
      </c>
      <c r="D71" s="119">
        <f t="shared" si="17"/>
        <v>6.2828640966317115E-2</v>
      </c>
      <c r="E71" s="119">
        <f t="shared" si="17"/>
        <v>0.10171843515948752</v>
      </c>
      <c r="F71" s="119">
        <f t="shared" si="17"/>
        <v>0.13203053545717158</v>
      </c>
      <c r="G71" s="119">
        <f t="shared" si="17"/>
        <v>0.14952303417517654</v>
      </c>
      <c r="H71" s="119">
        <f t="shared" si="17"/>
        <v>0.17467304679517745</v>
      </c>
      <c r="I71" s="119">
        <f t="shared" si="17"/>
        <v>0.19393606287069015</v>
      </c>
      <c r="J71" s="119">
        <f t="shared" si="17"/>
        <v>0.20277459815886631</v>
      </c>
      <c r="K71" s="119">
        <f t="shared" si="17"/>
        <v>0.23034650493357758</v>
      </c>
      <c r="L71" s="119">
        <f t="shared" si="17"/>
        <v>0.23420195686991901</v>
      </c>
      <c r="M71" s="119">
        <f t="shared" si="17"/>
        <v>0.23053134664042732</v>
      </c>
      <c r="N71" s="119">
        <f t="shared" si="17"/>
        <v>0.22498071768398384</v>
      </c>
      <c r="O71" s="119">
        <f t="shared" si="17"/>
        <v>0.22382517327883977</v>
      </c>
      <c r="P71" s="119">
        <f t="shared" si="17"/>
        <v>0.22069775959953605</v>
      </c>
      <c r="Q71" s="119">
        <f t="shared" si="17"/>
        <v>0.19165357828439072</v>
      </c>
      <c r="R71" s="119">
        <f t="shared" si="17"/>
        <v>0.18017923799716823</v>
      </c>
      <c r="S71" s="119">
        <f t="shared" si="17"/>
        <v>0.17472461705190626</v>
      </c>
      <c r="T71" s="119">
        <f t="shared" si="17"/>
        <v>0.16700971983990853</v>
      </c>
      <c r="U71" s="119">
        <f t="shared" si="17"/>
        <v>0.16985999123931278</v>
      </c>
      <c r="V71" s="119">
        <f t="shared" si="17"/>
        <v>0.17449604973866262</v>
      </c>
      <c r="W71" s="119">
        <f t="shared" si="17"/>
        <v>0.18478070941813735</v>
      </c>
      <c r="X71" s="128">
        <f t="shared" si="17"/>
        <v>0.18543056892204662</v>
      </c>
      <c r="Y71" s="129">
        <f t="shared" si="17"/>
        <v>0.18899476091739345</v>
      </c>
    </row>
    <row r="72" spans="1:25">
      <c r="A72" s="19" t="s">
        <v>52</v>
      </c>
      <c r="B72" s="14"/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5">
      <c r="A73" s="14"/>
      <c r="B73" s="14"/>
      <c r="C73" s="14"/>
      <c r="D73" s="1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5" spans="1:25" ht="16.5">
      <c r="A75" s="22" t="s">
        <v>49</v>
      </c>
      <c r="B75" s="73" t="s">
        <v>15</v>
      </c>
      <c r="C75" s="73" t="s">
        <v>16</v>
      </c>
      <c r="D75" s="73" t="s">
        <v>17</v>
      </c>
      <c r="E75" s="73">
        <v>2002</v>
      </c>
      <c r="F75" s="73">
        <v>2003</v>
      </c>
      <c r="G75" s="73">
        <v>2004</v>
      </c>
      <c r="H75" s="73">
        <v>2005</v>
      </c>
      <c r="I75" s="73">
        <v>2006</v>
      </c>
      <c r="J75" s="73">
        <v>2007</v>
      </c>
      <c r="K75" s="73">
        <v>2008</v>
      </c>
      <c r="L75" s="73">
        <v>2009</v>
      </c>
      <c r="M75" s="73">
        <v>2010</v>
      </c>
      <c r="N75" s="73">
        <v>2011</v>
      </c>
      <c r="O75" s="73">
        <v>2012</v>
      </c>
      <c r="P75" s="73">
        <v>2013</v>
      </c>
      <c r="Q75" s="73">
        <v>2014</v>
      </c>
      <c r="R75" s="73">
        <v>2015</v>
      </c>
      <c r="S75" s="73">
        <v>2016</v>
      </c>
      <c r="T75" s="73">
        <v>2017</v>
      </c>
      <c r="U75" s="73">
        <v>2018</v>
      </c>
      <c r="V75" s="73">
        <v>2019</v>
      </c>
      <c r="W75" s="73">
        <v>2020</v>
      </c>
      <c r="X75" s="121">
        <v>2021</v>
      </c>
      <c r="Y75" s="122" t="s">
        <v>51</v>
      </c>
    </row>
    <row r="76" spans="1:25">
      <c r="A76" s="66" t="s">
        <v>38</v>
      </c>
      <c r="B76" s="116">
        <f>B34/B34</f>
        <v>1</v>
      </c>
      <c r="C76" s="116">
        <f t="shared" ref="C76:Y76" si="18">C34/C34</f>
        <v>1</v>
      </c>
      <c r="D76" s="116">
        <f t="shared" si="18"/>
        <v>1</v>
      </c>
      <c r="E76" s="116">
        <f t="shared" si="18"/>
        <v>1</v>
      </c>
      <c r="F76" s="116">
        <f t="shared" si="18"/>
        <v>1</v>
      </c>
      <c r="G76" s="116">
        <f t="shared" si="18"/>
        <v>1</v>
      </c>
      <c r="H76" s="116">
        <f t="shared" si="18"/>
        <v>1</v>
      </c>
      <c r="I76" s="116">
        <f t="shared" si="18"/>
        <v>1</v>
      </c>
      <c r="J76" s="116">
        <f t="shared" si="18"/>
        <v>1</v>
      </c>
      <c r="K76" s="116">
        <f t="shared" si="18"/>
        <v>1</v>
      </c>
      <c r="L76" s="116">
        <f t="shared" si="18"/>
        <v>1</v>
      </c>
      <c r="M76" s="116">
        <f t="shared" si="18"/>
        <v>1</v>
      </c>
      <c r="N76" s="116">
        <f t="shared" si="18"/>
        <v>1</v>
      </c>
      <c r="O76" s="116">
        <f t="shared" si="18"/>
        <v>1</v>
      </c>
      <c r="P76" s="116">
        <f t="shared" si="18"/>
        <v>1</v>
      </c>
      <c r="Q76" s="116">
        <f t="shared" si="18"/>
        <v>1</v>
      </c>
      <c r="R76" s="116">
        <f t="shared" si="18"/>
        <v>1</v>
      </c>
      <c r="S76" s="116">
        <f t="shared" si="18"/>
        <v>1</v>
      </c>
      <c r="T76" s="116">
        <f t="shared" si="18"/>
        <v>1</v>
      </c>
      <c r="U76" s="116">
        <f t="shared" si="18"/>
        <v>1</v>
      </c>
      <c r="V76" s="116">
        <f t="shared" si="18"/>
        <v>1</v>
      </c>
      <c r="W76" s="116">
        <f t="shared" si="18"/>
        <v>1</v>
      </c>
      <c r="X76" s="123">
        <f t="shared" si="18"/>
        <v>1</v>
      </c>
      <c r="Y76" s="124">
        <f t="shared" si="18"/>
        <v>1</v>
      </c>
    </row>
    <row r="77" spans="1:25">
      <c r="A77" s="74" t="s">
        <v>39</v>
      </c>
      <c r="B77" s="117">
        <f>B35/B34</f>
        <v>0.7230485177966971</v>
      </c>
      <c r="C77" s="117">
        <f t="shared" ref="C77:Y77" si="19">C35/C34</f>
        <v>0.71487308368936919</v>
      </c>
      <c r="D77" s="117">
        <f t="shared" si="19"/>
        <v>0.6990255202275415</v>
      </c>
      <c r="E77" s="117">
        <f t="shared" si="19"/>
        <v>0.67759280322614002</v>
      </c>
      <c r="F77" s="117">
        <f t="shared" si="19"/>
        <v>0.65668635754682203</v>
      </c>
      <c r="G77" s="117">
        <f t="shared" si="19"/>
        <v>0.64555178940881275</v>
      </c>
      <c r="H77" s="117">
        <f t="shared" si="19"/>
        <v>0.62993554100426608</v>
      </c>
      <c r="I77" s="117">
        <f t="shared" si="19"/>
        <v>0.61910795534017327</v>
      </c>
      <c r="J77" s="117">
        <f t="shared" si="19"/>
        <v>0.61220212182773859</v>
      </c>
      <c r="K77" s="117">
        <f t="shared" si="19"/>
        <v>0.59570974986447767</v>
      </c>
      <c r="L77" s="117">
        <f t="shared" si="19"/>
        <v>0.59433947866430625</v>
      </c>
      <c r="M77" s="117">
        <f t="shared" si="19"/>
        <v>0.5962254140296358</v>
      </c>
      <c r="N77" s="117">
        <f t="shared" si="19"/>
        <v>0.59914165039284251</v>
      </c>
      <c r="O77" s="117">
        <f t="shared" si="19"/>
        <v>0.60089251947659028</v>
      </c>
      <c r="P77" s="117">
        <f t="shared" si="19"/>
        <v>0.60401980467040017</v>
      </c>
      <c r="Q77" s="117">
        <f t="shared" si="19"/>
        <v>0.62170254023657168</v>
      </c>
      <c r="R77" s="117">
        <f t="shared" si="19"/>
        <v>0.62823711606297861</v>
      </c>
      <c r="S77" s="117">
        <f t="shared" si="19"/>
        <v>0.63124794153165731</v>
      </c>
      <c r="T77" s="117">
        <f t="shared" si="19"/>
        <v>0.63618966617052941</v>
      </c>
      <c r="U77" s="117">
        <f t="shared" si="19"/>
        <v>0.63461312576838447</v>
      </c>
      <c r="V77" s="117">
        <f t="shared" si="19"/>
        <v>0.631739715060742</v>
      </c>
      <c r="W77" s="117">
        <f t="shared" si="19"/>
        <v>0.62424836651372284</v>
      </c>
      <c r="X77" s="123">
        <f t="shared" si="19"/>
        <v>0.62361115362247865</v>
      </c>
      <c r="Y77" s="125">
        <f t="shared" si="19"/>
        <v>0.6212933489696767</v>
      </c>
    </row>
    <row r="78" spans="1:25">
      <c r="A78" s="75" t="s">
        <v>40</v>
      </c>
      <c r="B78" s="118">
        <f>B36/B34</f>
        <v>0.47248948610113856</v>
      </c>
      <c r="C78" s="118">
        <f t="shared" ref="C78:Y78" si="20">C36/C34</f>
        <v>0.46669012314651925</v>
      </c>
      <c r="D78" s="118">
        <f t="shared" si="20"/>
        <v>0.45650027856242242</v>
      </c>
      <c r="E78" s="118">
        <f t="shared" si="20"/>
        <v>0.44167661518504242</v>
      </c>
      <c r="F78" s="118">
        <f t="shared" si="20"/>
        <v>0.4287396937573616</v>
      </c>
      <c r="G78" s="118">
        <f t="shared" si="20"/>
        <v>0.421516925650394</v>
      </c>
      <c r="H78" s="118">
        <f t="shared" si="20"/>
        <v>0.41101337715750302</v>
      </c>
      <c r="I78" s="118">
        <f t="shared" si="20"/>
        <v>0.4043162389646292</v>
      </c>
      <c r="J78" s="118">
        <f t="shared" si="20"/>
        <v>0.3996646351294702</v>
      </c>
      <c r="K78" s="118">
        <f t="shared" si="20"/>
        <v>0.38791915124293347</v>
      </c>
      <c r="L78" s="118">
        <f t="shared" si="20"/>
        <v>0.38750686771259385</v>
      </c>
      <c r="M78" s="118">
        <f t="shared" si="20"/>
        <v>0.39002539129116609</v>
      </c>
      <c r="N78" s="118">
        <f t="shared" si="20"/>
        <v>0.39334968284966015</v>
      </c>
      <c r="O78" s="118">
        <f t="shared" si="20"/>
        <v>0.39567354965585055</v>
      </c>
      <c r="P78" s="118">
        <f t="shared" si="20"/>
        <v>0.39890862982474679</v>
      </c>
      <c r="Q78" s="118">
        <f t="shared" si="20"/>
        <v>0.41180531316656971</v>
      </c>
      <c r="R78" s="118">
        <f t="shared" si="20"/>
        <v>0.4176671646343848</v>
      </c>
      <c r="S78" s="118">
        <f t="shared" si="20"/>
        <v>0.42133906306362823</v>
      </c>
      <c r="T78" s="118">
        <f t="shared" si="20"/>
        <v>0.42472495885211176</v>
      </c>
      <c r="U78" s="118">
        <f t="shared" si="20"/>
        <v>0.42425784828860713</v>
      </c>
      <c r="V78" s="118">
        <f t="shared" si="20"/>
        <v>0.42238009000536303</v>
      </c>
      <c r="W78" s="118">
        <f t="shared" si="20"/>
        <v>0.41713073252188831</v>
      </c>
      <c r="X78" s="126">
        <f t="shared" si="20"/>
        <v>0.41503167947109054</v>
      </c>
      <c r="Y78" s="127">
        <f t="shared" si="20"/>
        <v>0.41164958345390579</v>
      </c>
    </row>
    <row r="79" spans="1:25">
      <c r="A79" s="75" t="s">
        <v>41</v>
      </c>
      <c r="B79" s="118">
        <f>B37/B34</f>
        <v>0.1119396861216535</v>
      </c>
      <c r="C79" s="118">
        <f t="shared" ref="C79:Y79" si="21">C37/C34</f>
        <v>0.11159587836139734</v>
      </c>
      <c r="D79" s="118">
        <f t="shared" si="21"/>
        <v>0.10999794743478218</v>
      </c>
      <c r="E79" s="118">
        <f t="shared" si="21"/>
        <v>0.10763200195523637</v>
      </c>
      <c r="F79" s="118">
        <f t="shared" si="21"/>
        <v>0.10408293546965897</v>
      </c>
      <c r="G79" s="118">
        <f t="shared" si="21"/>
        <v>0.10338513007879561</v>
      </c>
      <c r="H79" s="118">
        <f t="shared" si="21"/>
        <v>0.1023680378749819</v>
      </c>
      <c r="I79" s="118">
        <f t="shared" si="21"/>
        <v>0.10120864564221127</v>
      </c>
      <c r="J79" s="118">
        <f t="shared" si="21"/>
        <v>0.10131888684660281</v>
      </c>
      <c r="K79" s="118">
        <f t="shared" si="21"/>
        <v>0.100526601099667</v>
      </c>
      <c r="L79" s="118">
        <f t="shared" si="21"/>
        <v>0.10110799096514254</v>
      </c>
      <c r="M79" s="118">
        <f t="shared" si="21"/>
        <v>0.10184560579073028</v>
      </c>
      <c r="N79" s="118">
        <f t="shared" si="21"/>
        <v>0.10250238430446433</v>
      </c>
      <c r="O79" s="118">
        <f t="shared" si="21"/>
        <v>0.10276075939792755</v>
      </c>
      <c r="P79" s="118">
        <f t="shared" si="21"/>
        <v>0.10272918018929159</v>
      </c>
      <c r="Q79" s="118">
        <f t="shared" si="21"/>
        <v>0.1052860190032965</v>
      </c>
      <c r="R79" s="118">
        <f t="shared" si="21"/>
        <v>0.10594980172541904</v>
      </c>
      <c r="S79" s="118">
        <f t="shared" si="21"/>
        <v>0.10559746553535861</v>
      </c>
      <c r="T79" s="118">
        <f t="shared" si="21"/>
        <v>0.106472621888314</v>
      </c>
      <c r="U79" s="118">
        <f t="shared" si="21"/>
        <v>0.1058863143387391</v>
      </c>
      <c r="V79" s="118">
        <f t="shared" si="21"/>
        <v>0.10538710855828197</v>
      </c>
      <c r="W79" s="118">
        <f t="shared" si="21"/>
        <v>0.10407586423488499</v>
      </c>
      <c r="X79" s="126">
        <f t="shared" si="21"/>
        <v>0.10584310244559395</v>
      </c>
      <c r="Y79" s="127">
        <f t="shared" si="21"/>
        <v>0.10760139508673601</v>
      </c>
    </row>
    <row r="80" spans="1:25">
      <c r="A80" s="75" t="s">
        <v>42</v>
      </c>
      <c r="B80" s="118">
        <f>B38/B34</f>
        <v>9.7343317263309054E-2</v>
      </c>
      <c r="C80" s="118">
        <f t="shared" ref="C80:Y80" si="22">C38/C34</f>
        <v>9.4717265644634327E-2</v>
      </c>
      <c r="D80" s="118">
        <f t="shared" si="22"/>
        <v>9.1603053435114504E-2</v>
      </c>
      <c r="E80" s="118">
        <f t="shared" si="22"/>
        <v>8.7778832686287958E-2</v>
      </c>
      <c r="F80" s="118">
        <f t="shared" si="22"/>
        <v>8.4266177541607104E-2</v>
      </c>
      <c r="G80" s="118">
        <f t="shared" si="22"/>
        <v>8.1877008407800322E-2</v>
      </c>
      <c r="H80" s="118">
        <f t="shared" si="22"/>
        <v>7.8483297712003672E-2</v>
      </c>
      <c r="I80" s="118">
        <f t="shared" si="22"/>
        <v>7.5752215301832307E-2</v>
      </c>
      <c r="J80" s="118">
        <f t="shared" si="22"/>
        <v>7.343362032827061E-2</v>
      </c>
      <c r="K80" s="118">
        <f t="shared" si="22"/>
        <v>7.0324479207000704E-2</v>
      </c>
      <c r="L80" s="118">
        <f t="shared" si="22"/>
        <v>6.898235760942556E-2</v>
      </c>
      <c r="M80" s="118">
        <f t="shared" si="22"/>
        <v>6.7828855118050549E-2</v>
      </c>
      <c r="N80" s="118">
        <f t="shared" si="22"/>
        <v>6.6927047852612137E-2</v>
      </c>
      <c r="O80" s="118">
        <f t="shared" si="22"/>
        <v>6.6250661825883059E-2</v>
      </c>
      <c r="P80" s="118">
        <f t="shared" si="22"/>
        <v>6.6033178860929548E-2</v>
      </c>
      <c r="Q80" s="118">
        <f t="shared" si="22"/>
        <v>6.7232887337599384E-2</v>
      </c>
      <c r="R80" s="118">
        <f t="shared" si="22"/>
        <v>6.6732888551696082E-2</v>
      </c>
      <c r="S80" s="118">
        <f t="shared" si="22"/>
        <v>6.6333652232555954E-2</v>
      </c>
      <c r="T80" s="118">
        <f t="shared" si="22"/>
        <v>6.65532638741229E-2</v>
      </c>
      <c r="U80" s="118">
        <f t="shared" si="22"/>
        <v>6.5957730045496196E-2</v>
      </c>
      <c r="V80" s="118">
        <f t="shared" si="22"/>
        <v>6.5467631490995576E-2</v>
      </c>
      <c r="W80" s="118">
        <f t="shared" si="22"/>
        <v>6.4688354564186631E-2</v>
      </c>
      <c r="X80" s="126">
        <f t="shared" si="22"/>
        <v>6.4085886566067771E-2</v>
      </c>
      <c r="Y80" s="127">
        <f t="shared" si="22"/>
        <v>6.3426186813688903E-2</v>
      </c>
    </row>
    <row r="81" spans="1:25">
      <c r="A81" s="75" t="s">
        <v>43</v>
      </c>
      <c r="B81" s="118">
        <f>B39/B34</f>
        <v>4.1276028310595958E-2</v>
      </c>
      <c r="C81" s="118">
        <f t="shared" ref="C81:Y81" si="23">C39/C34</f>
        <v>4.1869816536818295E-2</v>
      </c>
      <c r="D81" s="118">
        <f t="shared" si="23"/>
        <v>4.0924240795222409E-2</v>
      </c>
      <c r="E81" s="118">
        <f t="shared" si="23"/>
        <v>4.050535339957323E-2</v>
      </c>
      <c r="F81" s="118">
        <f t="shared" si="23"/>
        <v>3.9597550778194372E-2</v>
      </c>
      <c r="G81" s="118">
        <f t="shared" si="23"/>
        <v>3.8772725271822864E-2</v>
      </c>
      <c r="H81" s="118">
        <f t="shared" si="23"/>
        <v>3.8070828259777416E-2</v>
      </c>
      <c r="I81" s="118">
        <f t="shared" si="23"/>
        <v>3.7830855431500485E-2</v>
      </c>
      <c r="J81" s="118">
        <f t="shared" si="23"/>
        <v>3.7784979523394921E-2</v>
      </c>
      <c r="K81" s="118">
        <f t="shared" si="23"/>
        <v>3.6939518314876484E-2</v>
      </c>
      <c r="L81" s="118">
        <f t="shared" si="23"/>
        <v>3.6742262377144251E-2</v>
      </c>
      <c r="M81" s="118">
        <f t="shared" si="23"/>
        <v>3.6525561829688864E-2</v>
      </c>
      <c r="N81" s="118">
        <f t="shared" si="23"/>
        <v>3.636253538610594E-2</v>
      </c>
      <c r="O81" s="118">
        <f t="shared" si="23"/>
        <v>3.620754859692913E-2</v>
      </c>
      <c r="P81" s="118">
        <f t="shared" si="23"/>
        <v>3.6348815795432247E-2</v>
      </c>
      <c r="Q81" s="118">
        <f t="shared" si="23"/>
        <v>3.7378320729106067E-2</v>
      </c>
      <c r="R81" s="118">
        <f t="shared" si="23"/>
        <v>3.7887261151478654E-2</v>
      </c>
      <c r="S81" s="118">
        <f t="shared" si="23"/>
        <v>3.7977760700114493E-2</v>
      </c>
      <c r="T81" s="118">
        <f t="shared" si="23"/>
        <v>3.8438821555980815E-2</v>
      </c>
      <c r="U81" s="118">
        <f t="shared" si="23"/>
        <v>3.8511233095541997E-2</v>
      </c>
      <c r="V81" s="118">
        <f t="shared" si="23"/>
        <v>3.85048850061014E-2</v>
      </c>
      <c r="W81" s="118">
        <f t="shared" si="23"/>
        <v>3.835341519276287E-2</v>
      </c>
      <c r="X81" s="126">
        <f t="shared" si="23"/>
        <v>3.8650485139726361E-2</v>
      </c>
      <c r="Y81" s="127">
        <f t="shared" si="23"/>
        <v>3.8616183615345953E-2</v>
      </c>
    </row>
    <row r="82" spans="1:25">
      <c r="A82" s="74" t="s">
        <v>44</v>
      </c>
      <c r="B82" s="117">
        <f>B40/B34</f>
        <v>0.2769514822033029</v>
      </c>
      <c r="C82" s="117">
        <f t="shared" ref="C82:Y82" si="24">C40/C34</f>
        <v>0.28512691631063081</v>
      </c>
      <c r="D82" s="117">
        <f t="shared" si="24"/>
        <v>0.3009744797724585</v>
      </c>
      <c r="E82" s="117">
        <f t="shared" si="24"/>
        <v>0.32240719677385998</v>
      </c>
      <c r="F82" s="117">
        <f t="shared" si="24"/>
        <v>0.34331364245317797</v>
      </c>
      <c r="G82" s="117">
        <f t="shared" si="24"/>
        <v>0.3544482105911872</v>
      </c>
      <c r="H82" s="117">
        <f t="shared" si="24"/>
        <v>0.37006445899573398</v>
      </c>
      <c r="I82" s="117">
        <f t="shared" si="24"/>
        <v>0.38089204465982673</v>
      </c>
      <c r="J82" s="117">
        <f t="shared" si="24"/>
        <v>0.38779787817226147</v>
      </c>
      <c r="K82" s="117">
        <f t="shared" si="24"/>
        <v>0.40429025013552233</v>
      </c>
      <c r="L82" s="117">
        <f t="shared" si="24"/>
        <v>0.4056605213356938</v>
      </c>
      <c r="M82" s="117">
        <f t="shared" si="24"/>
        <v>0.4037745859703642</v>
      </c>
      <c r="N82" s="117">
        <f t="shared" si="24"/>
        <v>0.40085834960715744</v>
      </c>
      <c r="O82" s="117">
        <f t="shared" si="24"/>
        <v>0.39910748052340972</v>
      </c>
      <c r="P82" s="117">
        <f t="shared" si="24"/>
        <v>0.39598019532959983</v>
      </c>
      <c r="Q82" s="117">
        <f t="shared" si="24"/>
        <v>0.37829745976342832</v>
      </c>
      <c r="R82" s="117">
        <f t="shared" si="24"/>
        <v>0.37176288393702145</v>
      </c>
      <c r="S82" s="117">
        <f t="shared" si="24"/>
        <v>0.36875205846834269</v>
      </c>
      <c r="T82" s="117">
        <f t="shared" si="24"/>
        <v>0.36381033382947053</v>
      </c>
      <c r="U82" s="117">
        <f t="shared" si="24"/>
        <v>0.36538687423161553</v>
      </c>
      <c r="V82" s="117">
        <f t="shared" si="24"/>
        <v>0.36826028493925805</v>
      </c>
      <c r="W82" s="117">
        <f t="shared" si="24"/>
        <v>0.37575163348627716</v>
      </c>
      <c r="X82" s="123">
        <f t="shared" si="24"/>
        <v>0.37638884637752135</v>
      </c>
      <c r="Y82" s="125">
        <f t="shared" si="24"/>
        <v>0.37870665103032336</v>
      </c>
    </row>
    <row r="83" spans="1:25">
      <c r="A83" s="75" t="s">
        <v>45</v>
      </c>
      <c r="B83" s="118">
        <f>B41/B34</f>
        <v>0.24805621089342497</v>
      </c>
      <c r="C83" s="118">
        <f t="shared" ref="C83:Y83" si="25">C41/C34</f>
        <v>0.24932897712993216</v>
      </c>
      <c r="D83" s="118">
        <f t="shared" si="25"/>
        <v>0.24569205657260706</v>
      </c>
      <c r="E83" s="118">
        <f t="shared" si="25"/>
        <v>0.23961985692933888</v>
      </c>
      <c r="F83" s="118">
        <f t="shared" si="25"/>
        <v>0.23281993184617736</v>
      </c>
      <c r="G83" s="118">
        <f t="shared" si="25"/>
        <v>0.22759167143548883</v>
      </c>
      <c r="H83" s="118">
        <f t="shared" si="25"/>
        <v>0.2208806273895384</v>
      </c>
      <c r="I83" s="118">
        <f t="shared" si="25"/>
        <v>0.21356579261319225</v>
      </c>
      <c r="J83" s="118">
        <f t="shared" si="25"/>
        <v>0.20918383799297025</v>
      </c>
      <c r="K83" s="118">
        <f t="shared" si="25"/>
        <v>0.20170370944009913</v>
      </c>
      <c r="L83" s="118">
        <f t="shared" si="25"/>
        <v>0.19792747695500884</v>
      </c>
      <c r="M83" s="118">
        <f t="shared" si="25"/>
        <v>0.19445181339295867</v>
      </c>
      <c r="N83" s="118">
        <f t="shared" si="25"/>
        <v>0.19225820125043522</v>
      </c>
      <c r="O83" s="118">
        <f t="shared" si="25"/>
        <v>0.19028817789879737</v>
      </c>
      <c r="P83" s="118">
        <f t="shared" si="25"/>
        <v>0.18844626926502331</v>
      </c>
      <c r="Q83" s="118">
        <f t="shared" si="25"/>
        <v>0.19165406243940275</v>
      </c>
      <c r="R83" s="118">
        <f t="shared" si="25"/>
        <v>0.19182967939743298</v>
      </c>
      <c r="S83" s="118">
        <f t="shared" si="25"/>
        <v>0.19064945656435753</v>
      </c>
      <c r="T83" s="118">
        <f t="shared" si="25"/>
        <v>0.19039068837070114</v>
      </c>
      <c r="U83" s="118">
        <f t="shared" si="25"/>
        <v>0.1879830544309844</v>
      </c>
      <c r="V83" s="118">
        <f t="shared" si="25"/>
        <v>0.18648520507698646</v>
      </c>
      <c r="W83" s="118">
        <f t="shared" si="25"/>
        <v>0.18352495997671373</v>
      </c>
      <c r="X83" s="126">
        <f t="shared" si="25"/>
        <v>0.18257782130941813</v>
      </c>
      <c r="Y83" s="127">
        <f t="shared" si="25"/>
        <v>0.18121658873878677</v>
      </c>
    </row>
    <row r="84" spans="1:25">
      <c r="A84" s="76" t="s">
        <v>46</v>
      </c>
      <c r="B84" s="119">
        <f>B42/B34</f>
        <v>2.8895271309877936E-2</v>
      </c>
      <c r="C84" s="119">
        <f t="shared" ref="C84:Y84" si="26">C42/C34</f>
        <v>3.5797939180698665E-2</v>
      </c>
      <c r="D84" s="119">
        <f t="shared" si="26"/>
        <v>5.5282423199851431E-2</v>
      </c>
      <c r="E84" s="119">
        <f t="shared" si="26"/>
        <v>8.2787339844521107E-2</v>
      </c>
      <c r="F84" s="119">
        <f t="shared" si="26"/>
        <v>0.1104937106070006</v>
      </c>
      <c r="G84" s="119">
        <f t="shared" si="26"/>
        <v>0.12685653915569839</v>
      </c>
      <c r="H84" s="119">
        <f t="shared" si="26"/>
        <v>0.14918383160619555</v>
      </c>
      <c r="I84" s="119">
        <f t="shared" si="26"/>
        <v>0.16732625204663448</v>
      </c>
      <c r="J84" s="119">
        <f t="shared" si="26"/>
        <v>0.17861404017929122</v>
      </c>
      <c r="K84" s="119">
        <f t="shared" si="26"/>
        <v>0.20258654069542323</v>
      </c>
      <c r="L84" s="119">
        <f t="shared" si="26"/>
        <v>0.20773304438068493</v>
      </c>
      <c r="M84" s="119">
        <f t="shared" si="26"/>
        <v>0.20932277257740553</v>
      </c>
      <c r="N84" s="119">
        <f t="shared" si="26"/>
        <v>0.20860014835672222</v>
      </c>
      <c r="O84" s="119">
        <f t="shared" si="26"/>
        <v>0.20881930262461235</v>
      </c>
      <c r="P84" s="119">
        <f t="shared" si="26"/>
        <v>0.20753392606457652</v>
      </c>
      <c r="Q84" s="119">
        <f t="shared" si="26"/>
        <v>0.1866433973240256</v>
      </c>
      <c r="R84" s="119">
        <f t="shared" si="26"/>
        <v>0.17993320453958844</v>
      </c>
      <c r="S84" s="119">
        <f t="shared" si="26"/>
        <v>0.17810260190398519</v>
      </c>
      <c r="T84" s="119">
        <f t="shared" si="26"/>
        <v>0.17341964545876942</v>
      </c>
      <c r="U84" s="119">
        <f t="shared" si="26"/>
        <v>0.17740381980063116</v>
      </c>
      <c r="V84" s="119">
        <f t="shared" si="26"/>
        <v>0.18177507986227159</v>
      </c>
      <c r="W84" s="119">
        <f t="shared" si="26"/>
        <v>0.19222667350956346</v>
      </c>
      <c r="X84" s="128">
        <f t="shared" si="26"/>
        <v>0.19381102506810322</v>
      </c>
      <c r="Y84" s="129">
        <f>Y42/Y34</f>
        <v>0.19749006229153657</v>
      </c>
    </row>
    <row r="85" spans="1:25">
      <c r="A85" s="19" t="s">
        <v>52</v>
      </c>
      <c r="B85" s="14"/>
      <c r="C85" s="14"/>
      <c r="D85" s="1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6"/>
  <sheetViews>
    <sheetView zoomScale="81" zoomScaleNormal="70" zoomScalePageLayoutView="70" workbookViewId="0">
      <selection activeCell="Y30" sqref="Y30"/>
    </sheetView>
  </sheetViews>
  <sheetFormatPr defaultColWidth="10.875" defaultRowHeight="15"/>
  <cols>
    <col min="1" max="1" width="36" style="5" customWidth="1"/>
    <col min="2" max="4" width="10.875" style="5" customWidth="1"/>
    <col min="5" max="5" width="11.625" style="5" customWidth="1"/>
    <col min="6" max="16384" width="10.875" style="5"/>
  </cols>
  <sheetData>
    <row r="1" spans="1:25" ht="30.75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.75" customHeight="1">
      <c r="A2" s="10" t="s">
        <v>3</v>
      </c>
      <c r="B2" s="10"/>
      <c r="C2" s="10"/>
      <c r="D2" s="10"/>
      <c r="E2" s="11"/>
      <c r="F2" s="11"/>
      <c r="G2" s="11"/>
      <c r="H2" s="11"/>
      <c r="I2" s="11"/>
      <c r="J2" s="11"/>
      <c r="K2" s="11"/>
    </row>
    <row r="5" spans="1:25" ht="18" customHeight="1">
      <c r="A5" s="8" t="s">
        <v>53</v>
      </c>
      <c r="B5" s="8"/>
      <c r="C5" s="8"/>
      <c r="D5" s="8"/>
      <c r="E5" s="8"/>
      <c r="F5" s="8"/>
      <c r="G5" s="8"/>
      <c r="H5" s="8"/>
    </row>
    <row r="6" spans="1:25" ht="18" customHeight="1">
      <c r="A6" s="8"/>
      <c r="B6" s="8"/>
      <c r="C6" s="8"/>
      <c r="D6" s="8"/>
      <c r="E6" s="8"/>
      <c r="F6" s="8"/>
      <c r="G6" s="8"/>
      <c r="H6" s="8"/>
    </row>
    <row r="7" spans="1:25" s="26" customFormat="1" ht="18" customHeight="1">
      <c r="A7" s="77" t="s">
        <v>14</v>
      </c>
      <c r="B7" s="78">
        <v>1999</v>
      </c>
      <c r="C7" s="78">
        <v>2000</v>
      </c>
      <c r="D7" s="78">
        <v>2001</v>
      </c>
      <c r="E7" s="78">
        <v>2002</v>
      </c>
      <c r="F7" s="78">
        <v>2003</v>
      </c>
      <c r="G7" s="78">
        <v>2004</v>
      </c>
      <c r="H7" s="78">
        <v>2005</v>
      </c>
      <c r="I7" s="78">
        <v>2006</v>
      </c>
      <c r="J7" s="78">
        <v>2007</v>
      </c>
      <c r="K7" s="78">
        <v>2008</v>
      </c>
      <c r="L7" s="78">
        <v>2009</v>
      </c>
      <c r="M7" s="78">
        <v>2010</v>
      </c>
      <c r="N7" s="78">
        <v>2011</v>
      </c>
      <c r="O7" s="78">
        <v>2012</v>
      </c>
      <c r="P7" s="78">
        <v>2013</v>
      </c>
      <c r="Q7" s="78">
        <v>2014</v>
      </c>
      <c r="R7" s="78">
        <v>2015</v>
      </c>
      <c r="S7" s="78">
        <v>2016</v>
      </c>
      <c r="T7" s="78">
        <v>2017</v>
      </c>
      <c r="U7" s="78">
        <v>2018</v>
      </c>
      <c r="V7" s="78">
        <v>2019</v>
      </c>
      <c r="W7" s="78">
        <v>2020</v>
      </c>
      <c r="X7" s="78">
        <v>2021</v>
      </c>
      <c r="Y7" s="78">
        <v>2022</v>
      </c>
    </row>
    <row r="8" spans="1:25" s="26" customFormat="1" ht="18" customHeight="1">
      <c r="A8" s="27" t="s">
        <v>38</v>
      </c>
      <c r="B8" s="40">
        <f>B14+B21</f>
        <v>191789</v>
      </c>
      <c r="C8" s="40">
        <f t="shared" ref="C8:Y8" si="0">C14+C21</f>
        <v>195810</v>
      </c>
      <c r="D8" s="40">
        <f t="shared" si="0"/>
        <v>202154</v>
      </c>
      <c r="E8" s="40">
        <f t="shared" si="0"/>
        <v>211593</v>
      </c>
      <c r="F8" s="40">
        <f t="shared" si="0"/>
        <v>221648</v>
      </c>
      <c r="G8" s="40">
        <f t="shared" si="0"/>
        <v>226591</v>
      </c>
      <c r="H8" s="40">
        <f t="shared" si="0"/>
        <v>234887</v>
      </c>
      <c r="I8" s="40">
        <f t="shared" si="0"/>
        <v>243442</v>
      </c>
      <c r="J8" s="40">
        <f t="shared" si="0"/>
        <v>248098</v>
      </c>
      <c r="K8" s="40">
        <f t="shared" si="0"/>
        <v>259056</v>
      </c>
      <c r="L8" s="40">
        <f t="shared" si="0"/>
        <v>262789</v>
      </c>
      <c r="M8" s="40">
        <f t="shared" si="0"/>
        <v>263544</v>
      </c>
      <c r="N8" s="40">
        <f t="shared" si="0"/>
        <v>263063</v>
      </c>
      <c r="O8" s="40">
        <f t="shared" si="0"/>
        <v>263357</v>
      </c>
      <c r="P8" s="40">
        <f t="shared" si="0"/>
        <v>263542</v>
      </c>
      <c r="Q8" s="40">
        <f t="shared" si="0"/>
        <v>254991</v>
      </c>
      <c r="R8" s="40">
        <f t="shared" si="0"/>
        <v>252157</v>
      </c>
      <c r="S8" s="40">
        <f t="shared" si="0"/>
        <v>251168</v>
      </c>
      <c r="T8" s="40">
        <f t="shared" si="0"/>
        <v>249411</v>
      </c>
      <c r="U8" s="40">
        <f t="shared" si="0"/>
        <v>250981</v>
      </c>
      <c r="V8" s="40">
        <f t="shared" si="0"/>
        <v>252828</v>
      </c>
      <c r="W8" s="40">
        <f t="shared" si="0"/>
        <v>256455</v>
      </c>
      <c r="X8" s="40">
        <f t="shared" si="0"/>
        <v>256413</v>
      </c>
      <c r="Y8" s="40">
        <f t="shared" si="0"/>
        <v>257676</v>
      </c>
    </row>
    <row r="9" spans="1:25" s="26" customFormat="1" ht="18" customHeight="1">
      <c r="A9" s="28" t="s">
        <v>54</v>
      </c>
      <c r="B9" s="29">
        <f>B15+B22</f>
        <v>186015</v>
      </c>
      <c r="C9" s="29">
        <f t="shared" ref="C9:Y9" si="1">C15+C22</f>
        <v>188458</v>
      </c>
      <c r="D9" s="29">
        <f t="shared" si="1"/>
        <v>190225</v>
      </c>
      <c r="E9" s="29">
        <f t="shared" si="1"/>
        <v>192084</v>
      </c>
      <c r="F9" s="29">
        <f t="shared" si="1"/>
        <v>194779</v>
      </c>
      <c r="G9" s="29">
        <f t="shared" si="1"/>
        <v>195285</v>
      </c>
      <c r="H9" s="29">
        <f t="shared" si="1"/>
        <v>196852</v>
      </c>
      <c r="I9" s="29">
        <f t="shared" si="1"/>
        <v>199464</v>
      </c>
      <c r="J9" s="29">
        <f t="shared" si="1"/>
        <v>200787</v>
      </c>
      <c r="K9" s="29">
        <f t="shared" si="1"/>
        <v>202968</v>
      </c>
      <c r="L9" s="29">
        <f t="shared" si="1"/>
        <v>204712</v>
      </c>
      <c r="M9" s="29">
        <f t="shared" si="1"/>
        <v>205587</v>
      </c>
      <c r="N9" s="29">
        <f t="shared" si="1"/>
        <v>206043</v>
      </c>
      <c r="O9" s="29">
        <f t="shared" si="1"/>
        <v>206395</v>
      </c>
      <c r="P9" s="29">
        <f t="shared" si="1"/>
        <v>207123</v>
      </c>
      <c r="Q9" s="29">
        <f t="shared" si="1"/>
        <v>206767</v>
      </c>
      <c r="R9" s="29">
        <f t="shared" si="1"/>
        <v>206755</v>
      </c>
      <c r="S9" s="29">
        <f t="shared" si="1"/>
        <v>206852</v>
      </c>
      <c r="T9" s="29">
        <f t="shared" si="1"/>
        <v>206943</v>
      </c>
      <c r="U9" s="29">
        <f t="shared" si="1"/>
        <v>207386</v>
      </c>
      <c r="V9" s="29">
        <f t="shared" si="1"/>
        <v>207774</v>
      </c>
      <c r="W9" s="29">
        <f t="shared" si="1"/>
        <v>208095</v>
      </c>
      <c r="X9" s="29">
        <f t="shared" si="1"/>
        <v>207771</v>
      </c>
      <c r="Y9" s="29">
        <f t="shared" si="1"/>
        <v>207861</v>
      </c>
    </row>
    <row r="10" spans="1:25" s="26" customFormat="1" ht="18" customHeight="1">
      <c r="A10" s="30" t="s">
        <v>55</v>
      </c>
      <c r="B10" s="31">
        <f>B16+B23</f>
        <v>5774</v>
      </c>
      <c r="C10" s="31">
        <f t="shared" ref="C10:Y10" si="2">C16+C23</f>
        <v>7352</v>
      </c>
      <c r="D10" s="31">
        <f t="shared" si="2"/>
        <v>11929</v>
      </c>
      <c r="E10" s="31">
        <f t="shared" si="2"/>
        <v>19509</v>
      </c>
      <c r="F10" s="31">
        <f t="shared" si="2"/>
        <v>26869</v>
      </c>
      <c r="G10" s="31">
        <f t="shared" si="2"/>
        <v>31306</v>
      </c>
      <c r="H10" s="31">
        <f t="shared" si="2"/>
        <v>38035</v>
      </c>
      <c r="I10" s="31">
        <f t="shared" si="2"/>
        <v>43978</v>
      </c>
      <c r="J10" s="31">
        <f t="shared" si="2"/>
        <v>47311</v>
      </c>
      <c r="K10" s="31">
        <f t="shared" si="2"/>
        <v>56088</v>
      </c>
      <c r="L10" s="31">
        <f t="shared" si="2"/>
        <v>58077</v>
      </c>
      <c r="M10" s="31">
        <f t="shared" si="2"/>
        <v>57957</v>
      </c>
      <c r="N10" s="31">
        <f t="shared" si="2"/>
        <v>57020</v>
      </c>
      <c r="O10" s="31">
        <f t="shared" si="2"/>
        <v>56962</v>
      </c>
      <c r="P10" s="31">
        <f t="shared" si="2"/>
        <v>56419</v>
      </c>
      <c r="Q10" s="31">
        <f t="shared" si="2"/>
        <v>48224</v>
      </c>
      <c r="R10" s="31">
        <f t="shared" si="2"/>
        <v>45402</v>
      </c>
      <c r="S10" s="31">
        <f t="shared" si="2"/>
        <v>44316</v>
      </c>
      <c r="T10" s="31">
        <f t="shared" si="2"/>
        <v>42468</v>
      </c>
      <c r="U10" s="31">
        <f t="shared" si="2"/>
        <v>43595</v>
      </c>
      <c r="V10" s="31">
        <f t="shared" si="2"/>
        <v>45054</v>
      </c>
      <c r="W10" s="31">
        <f t="shared" si="2"/>
        <v>48360</v>
      </c>
      <c r="X10" s="31">
        <f t="shared" si="2"/>
        <v>48642</v>
      </c>
      <c r="Y10" s="31">
        <f t="shared" si="2"/>
        <v>49815</v>
      </c>
    </row>
    <row r="11" spans="1:25" s="26" customFormat="1" ht="18" customHeight="1">
      <c r="A11" s="32" t="s">
        <v>47</v>
      </c>
      <c r="B11" s="33"/>
      <c r="C11" s="33"/>
      <c r="D11" s="33"/>
      <c r="E11" s="33"/>
      <c r="F11" s="33"/>
      <c r="G11" s="33"/>
      <c r="H11" s="33"/>
    </row>
    <row r="12" spans="1:25" s="26" customFormat="1" ht="18" customHeight="1">
      <c r="A12" s="33"/>
      <c r="B12" s="33"/>
      <c r="C12" s="33"/>
      <c r="D12" s="33"/>
      <c r="E12" s="33"/>
      <c r="F12" s="33"/>
      <c r="G12" s="33"/>
      <c r="H12" s="33"/>
    </row>
    <row r="13" spans="1:25" s="26" customFormat="1" ht="18" customHeight="1">
      <c r="A13" s="77" t="s">
        <v>48</v>
      </c>
      <c r="B13" s="78">
        <v>1999</v>
      </c>
      <c r="C13" s="78">
        <v>2000</v>
      </c>
      <c r="D13" s="78">
        <v>2001</v>
      </c>
      <c r="E13" s="78">
        <v>2002</v>
      </c>
      <c r="F13" s="78">
        <v>2003</v>
      </c>
      <c r="G13" s="78">
        <v>2004</v>
      </c>
      <c r="H13" s="78">
        <v>2005</v>
      </c>
      <c r="I13" s="78">
        <v>2006</v>
      </c>
      <c r="J13" s="78">
        <v>2007</v>
      </c>
      <c r="K13" s="78">
        <v>2008</v>
      </c>
      <c r="L13" s="78">
        <v>2009</v>
      </c>
      <c r="M13" s="78">
        <v>2010</v>
      </c>
      <c r="N13" s="78">
        <v>2011</v>
      </c>
      <c r="O13" s="78">
        <v>2012</v>
      </c>
      <c r="P13" s="78">
        <v>2013</v>
      </c>
      <c r="Q13" s="78">
        <v>2014</v>
      </c>
      <c r="R13" s="78">
        <v>2015</v>
      </c>
      <c r="S13" s="78">
        <v>2016</v>
      </c>
      <c r="T13" s="78">
        <v>2017</v>
      </c>
      <c r="U13" s="78">
        <v>2018</v>
      </c>
      <c r="V13" s="78">
        <v>2019</v>
      </c>
      <c r="W13" s="78">
        <v>2020</v>
      </c>
      <c r="X13" s="78">
        <v>2021</v>
      </c>
      <c r="Y13" s="78">
        <v>2022</v>
      </c>
    </row>
    <row r="14" spans="1:25" s="26" customFormat="1" ht="18" customHeight="1">
      <c r="A14" s="27" t="s">
        <v>38</v>
      </c>
      <c r="B14" s="40">
        <v>94299</v>
      </c>
      <c r="C14" s="40">
        <v>96335</v>
      </c>
      <c r="D14" s="40">
        <v>99843</v>
      </c>
      <c r="E14" s="40">
        <v>105212</v>
      </c>
      <c r="F14" s="40">
        <v>110429</v>
      </c>
      <c r="G14" s="40">
        <v>113006</v>
      </c>
      <c r="H14" s="40">
        <v>117448</v>
      </c>
      <c r="I14" s="40">
        <v>121901</v>
      </c>
      <c r="J14" s="40">
        <v>124054</v>
      </c>
      <c r="K14" s="40">
        <v>129926</v>
      </c>
      <c r="L14" s="40">
        <v>131741</v>
      </c>
      <c r="M14" s="40">
        <v>131609</v>
      </c>
      <c r="N14" s="40">
        <v>130949</v>
      </c>
      <c r="O14" s="40">
        <v>131147</v>
      </c>
      <c r="P14" s="40">
        <v>131048</v>
      </c>
      <c r="Q14" s="40">
        <v>126066</v>
      </c>
      <c r="R14" s="40">
        <v>124304</v>
      </c>
      <c r="S14" s="40">
        <v>123646</v>
      </c>
      <c r="T14" s="40">
        <v>122430</v>
      </c>
      <c r="U14" s="40">
        <v>123278</v>
      </c>
      <c r="V14" s="40">
        <v>124169</v>
      </c>
      <c r="W14" s="40">
        <v>125906</v>
      </c>
      <c r="X14" s="40">
        <v>125729</v>
      </c>
      <c r="Y14" s="40">
        <v>126358</v>
      </c>
    </row>
    <row r="15" spans="1:25" s="26" customFormat="1" ht="18" customHeight="1">
      <c r="A15" s="28" t="s">
        <v>54</v>
      </c>
      <c r="B15" s="29">
        <f>B14-B16</f>
        <v>91342</v>
      </c>
      <c r="C15" s="29">
        <f t="shared" ref="C15:Y15" si="3">C14-C16</f>
        <v>92544</v>
      </c>
      <c r="D15" s="29">
        <f t="shared" si="3"/>
        <v>93570</v>
      </c>
      <c r="E15" s="29">
        <f t="shared" si="3"/>
        <v>94510</v>
      </c>
      <c r="F15" s="29">
        <f t="shared" si="3"/>
        <v>95849</v>
      </c>
      <c r="G15" s="29">
        <f t="shared" si="3"/>
        <v>96109</v>
      </c>
      <c r="H15" s="29">
        <f t="shared" si="3"/>
        <v>96933</v>
      </c>
      <c r="I15" s="29">
        <f t="shared" si="3"/>
        <v>98260</v>
      </c>
      <c r="J15" s="29">
        <f t="shared" si="3"/>
        <v>98899</v>
      </c>
      <c r="K15" s="29">
        <f t="shared" si="3"/>
        <v>99998</v>
      </c>
      <c r="L15" s="29">
        <f t="shared" si="3"/>
        <v>100887</v>
      </c>
      <c r="M15" s="29">
        <f t="shared" si="3"/>
        <v>101269</v>
      </c>
      <c r="N15" s="29">
        <f t="shared" si="3"/>
        <v>101488</v>
      </c>
      <c r="O15" s="29">
        <f t="shared" si="3"/>
        <v>101793</v>
      </c>
      <c r="P15" s="29">
        <f t="shared" si="3"/>
        <v>102126</v>
      </c>
      <c r="Q15" s="29">
        <f t="shared" si="3"/>
        <v>101905</v>
      </c>
      <c r="R15" s="29">
        <f t="shared" si="3"/>
        <v>101907</v>
      </c>
      <c r="S15" s="29">
        <f t="shared" si="3"/>
        <v>102042</v>
      </c>
      <c r="T15" s="29">
        <f t="shared" si="3"/>
        <v>101983</v>
      </c>
      <c r="U15" s="29">
        <f t="shared" si="3"/>
        <v>102338</v>
      </c>
      <c r="V15" s="29">
        <f t="shared" si="3"/>
        <v>102502</v>
      </c>
      <c r="W15" s="29">
        <f t="shared" si="3"/>
        <v>102641</v>
      </c>
      <c r="X15" s="29">
        <f t="shared" si="3"/>
        <v>102415</v>
      </c>
      <c r="Y15" s="29">
        <f t="shared" si="3"/>
        <v>102477</v>
      </c>
    </row>
    <row r="16" spans="1:25" s="26" customFormat="1" ht="18" customHeight="1">
      <c r="A16" s="30" t="s">
        <v>55</v>
      </c>
      <c r="B16" s="31">
        <v>2957</v>
      </c>
      <c r="C16" s="31">
        <v>3791</v>
      </c>
      <c r="D16" s="31">
        <v>6273</v>
      </c>
      <c r="E16" s="31">
        <v>10702</v>
      </c>
      <c r="F16" s="31">
        <v>14580</v>
      </c>
      <c r="G16" s="31">
        <v>16897</v>
      </c>
      <c r="H16" s="31">
        <v>20515</v>
      </c>
      <c r="I16" s="31">
        <v>23641</v>
      </c>
      <c r="J16" s="31">
        <v>25155</v>
      </c>
      <c r="K16" s="31">
        <v>29928</v>
      </c>
      <c r="L16" s="31">
        <v>30854</v>
      </c>
      <c r="M16" s="31">
        <v>30340</v>
      </c>
      <c r="N16" s="31">
        <v>29461</v>
      </c>
      <c r="O16" s="31">
        <v>29354</v>
      </c>
      <c r="P16" s="31">
        <v>28922</v>
      </c>
      <c r="Q16" s="31">
        <v>24161</v>
      </c>
      <c r="R16" s="31">
        <v>22397</v>
      </c>
      <c r="S16" s="31">
        <v>21604</v>
      </c>
      <c r="T16" s="31">
        <v>20447</v>
      </c>
      <c r="U16" s="31">
        <v>20940</v>
      </c>
      <c r="V16" s="31">
        <v>21667</v>
      </c>
      <c r="W16" s="31">
        <v>23265</v>
      </c>
      <c r="X16" s="31">
        <v>23314</v>
      </c>
      <c r="Y16" s="31">
        <v>23881</v>
      </c>
    </row>
    <row r="17" spans="1:25" s="26" customFormat="1" ht="18" customHeight="1">
      <c r="A17" s="32" t="s">
        <v>47</v>
      </c>
      <c r="B17" s="33"/>
      <c r="C17" s="33"/>
      <c r="D17" s="33"/>
      <c r="E17" s="33"/>
      <c r="F17" s="33"/>
      <c r="G17" s="33"/>
      <c r="H17" s="33"/>
    </row>
    <row r="18" spans="1:25" s="26" customFormat="1" ht="18" customHeight="1">
      <c r="A18" s="34"/>
      <c r="B18" s="33"/>
      <c r="C18" s="33"/>
      <c r="D18" s="33"/>
      <c r="E18" s="33"/>
      <c r="F18" s="33"/>
      <c r="G18" s="33"/>
      <c r="H18" s="33"/>
    </row>
    <row r="19" spans="1:25" s="26" customFormat="1" ht="18" customHeight="1">
      <c r="A19" s="34"/>
      <c r="B19" s="33"/>
      <c r="C19" s="33"/>
      <c r="D19" s="33"/>
      <c r="E19" s="33"/>
      <c r="F19" s="33"/>
      <c r="G19" s="33"/>
      <c r="H19" s="33"/>
    </row>
    <row r="20" spans="1:25" s="26" customFormat="1" ht="18" customHeight="1">
      <c r="A20" s="77" t="s">
        <v>49</v>
      </c>
      <c r="B20" s="78">
        <v>1999</v>
      </c>
      <c r="C20" s="78">
        <v>2000</v>
      </c>
      <c r="D20" s="78">
        <v>2001</v>
      </c>
      <c r="E20" s="78">
        <v>2002</v>
      </c>
      <c r="F20" s="78">
        <v>2003</v>
      </c>
      <c r="G20" s="78">
        <v>2004</v>
      </c>
      <c r="H20" s="78">
        <v>2005</v>
      </c>
      <c r="I20" s="78">
        <v>2006</v>
      </c>
      <c r="J20" s="78">
        <v>2007</v>
      </c>
      <c r="K20" s="78">
        <v>2008</v>
      </c>
      <c r="L20" s="78">
        <v>2009</v>
      </c>
      <c r="M20" s="78">
        <v>2010</v>
      </c>
      <c r="N20" s="78">
        <v>2011</v>
      </c>
      <c r="O20" s="78">
        <v>2012</v>
      </c>
      <c r="P20" s="78">
        <v>2013</v>
      </c>
      <c r="Q20" s="78">
        <v>2014</v>
      </c>
      <c r="R20" s="78">
        <v>2015</v>
      </c>
      <c r="S20" s="78">
        <v>2016</v>
      </c>
      <c r="T20" s="78">
        <v>2017</v>
      </c>
      <c r="U20" s="78">
        <v>2018</v>
      </c>
      <c r="V20" s="78">
        <v>2019</v>
      </c>
      <c r="W20" s="78">
        <v>2020</v>
      </c>
      <c r="X20" s="78">
        <v>2021</v>
      </c>
      <c r="Y20" s="78">
        <v>2022</v>
      </c>
    </row>
    <row r="21" spans="1:25" s="26" customFormat="1" ht="18" customHeight="1">
      <c r="A21" s="27" t="s">
        <v>38</v>
      </c>
      <c r="B21" s="40">
        <v>97490</v>
      </c>
      <c r="C21" s="40">
        <v>99475</v>
      </c>
      <c r="D21" s="40">
        <v>102311</v>
      </c>
      <c r="E21" s="40">
        <v>106381</v>
      </c>
      <c r="F21" s="40">
        <v>111219</v>
      </c>
      <c r="G21" s="40">
        <v>113585</v>
      </c>
      <c r="H21" s="40">
        <v>117439</v>
      </c>
      <c r="I21" s="40">
        <v>121541</v>
      </c>
      <c r="J21" s="40">
        <v>124044</v>
      </c>
      <c r="K21" s="40">
        <v>129130</v>
      </c>
      <c r="L21" s="40">
        <v>131048</v>
      </c>
      <c r="M21" s="40">
        <v>131935</v>
      </c>
      <c r="N21" s="40">
        <v>132114</v>
      </c>
      <c r="O21" s="40">
        <v>132210</v>
      </c>
      <c r="P21" s="40">
        <v>132494</v>
      </c>
      <c r="Q21" s="40">
        <v>128925</v>
      </c>
      <c r="R21" s="40">
        <v>127853</v>
      </c>
      <c r="S21" s="40">
        <v>127522</v>
      </c>
      <c r="T21" s="40">
        <v>126981</v>
      </c>
      <c r="U21" s="40">
        <v>127703</v>
      </c>
      <c r="V21" s="40">
        <v>128659</v>
      </c>
      <c r="W21" s="40">
        <v>130549</v>
      </c>
      <c r="X21" s="40">
        <v>130684</v>
      </c>
      <c r="Y21" s="40">
        <v>131318</v>
      </c>
    </row>
    <row r="22" spans="1:25" s="26" customFormat="1" ht="18" customHeight="1">
      <c r="A22" s="28" t="s">
        <v>54</v>
      </c>
      <c r="B22" s="29">
        <f>B21-B23</f>
        <v>94673</v>
      </c>
      <c r="C22" s="29">
        <f t="shared" ref="C22:Y22" si="4">C21-C23</f>
        <v>95914</v>
      </c>
      <c r="D22" s="29">
        <f t="shared" si="4"/>
        <v>96655</v>
      </c>
      <c r="E22" s="29">
        <f t="shared" si="4"/>
        <v>97574</v>
      </c>
      <c r="F22" s="29">
        <f t="shared" si="4"/>
        <v>98930</v>
      </c>
      <c r="G22" s="29">
        <f t="shared" si="4"/>
        <v>99176</v>
      </c>
      <c r="H22" s="29">
        <f t="shared" si="4"/>
        <v>99919</v>
      </c>
      <c r="I22" s="29">
        <f t="shared" si="4"/>
        <v>101204</v>
      </c>
      <c r="J22" s="29">
        <f t="shared" si="4"/>
        <v>101888</v>
      </c>
      <c r="K22" s="29">
        <f t="shared" si="4"/>
        <v>102970</v>
      </c>
      <c r="L22" s="29">
        <f t="shared" si="4"/>
        <v>103825</v>
      </c>
      <c r="M22" s="29">
        <f t="shared" si="4"/>
        <v>104318</v>
      </c>
      <c r="N22" s="29">
        <f t="shared" si="4"/>
        <v>104555</v>
      </c>
      <c r="O22" s="29">
        <f t="shared" si="4"/>
        <v>104602</v>
      </c>
      <c r="P22" s="29">
        <f t="shared" si="4"/>
        <v>104997</v>
      </c>
      <c r="Q22" s="29">
        <f t="shared" si="4"/>
        <v>104862</v>
      </c>
      <c r="R22" s="29">
        <f t="shared" si="4"/>
        <v>104848</v>
      </c>
      <c r="S22" s="29">
        <f t="shared" si="4"/>
        <v>104810</v>
      </c>
      <c r="T22" s="29">
        <f t="shared" si="4"/>
        <v>104960</v>
      </c>
      <c r="U22" s="29">
        <f t="shared" si="4"/>
        <v>105048</v>
      </c>
      <c r="V22" s="29">
        <f t="shared" si="4"/>
        <v>105272</v>
      </c>
      <c r="W22" s="29">
        <f t="shared" si="4"/>
        <v>105454</v>
      </c>
      <c r="X22" s="29">
        <f t="shared" si="4"/>
        <v>105356</v>
      </c>
      <c r="Y22" s="29">
        <f t="shared" si="4"/>
        <v>105384</v>
      </c>
    </row>
    <row r="23" spans="1:25" s="26" customFormat="1" ht="18" customHeight="1">
      <c r="A23" s="30" t="s">
        <v>55</v>
      </c>
      <c r="B23" s="31">
        <v>2817</v>
      </c>
      <c r="C23" s="31">
        <v>3561</v>
      </c>
      <c r="D23" s="31">
        <v>5656</v>
      </c>
      <c r="E23" s="31">
        <v>8807</v>
      </c>
      <c r="F23" s="31">
        <v>12289</v>
      </c>
      <c r="G23" s="31">
        <v>14409</v>
      </c>
      <c r="H23" s="31">
        <v>17520</v>
      </c>
      <c r="I23" s="31">
        <v>20337</v>
      </c>
      <c r="J23" s="31">
        <v>22156</v>
      </c>
      <c r="K23" s="31">
        <v>26160</v>
      </c>
      <c r="L23" s="31">
        <v>27223</v>
      </c>
      <c r="M23" s="31">
        <v>27617</v>
      </c>
      <c r="N23" s="31">
        <v>27559</v>
      </c>
      <c r="O23" s="31">
        <v>27608</v>
      </c>
      <c r="P23" s="31">
        <v>27497</v>
      </c>
      <c r="Q23" s="31">
        <v>24063</v>
      </c>
      <c r="R23" s="31">
        <v>23005</v>
      </c>
      <c r="S23" s="31">
        <v>22712</v>
      </c>
      <c r="T23" s="31">
        <v>22021</v>
      </c>
      <c r="U23" s="31">
        <v>22655</v>
      </c>
      <c r="V23" s="31">
        <v>23387</v>
      </c>
      <c r="W23" s="31">
        <v>25095</v>
      </c>
      <c r="X23" s="31">
        <v>25328</v>
      </c>
      <c r="Y23" s="31">
        <v>25934</v>
      </c>
    </row>
    <row r="24" spans="1:25" s="26" customFormat="1" ht="18" customHeight="1">
      <c r="A24" s="32" t="s">
        <v>47</v>
      </c>
      <c r="B24" s="33"/>
      <c r="C24" s="33"/>
      <c r="D24" s="33"/>
      <c r="E24" s="33"/>
      <c r="F24" s="33"/>
      <c r="G24" s="33"/>
      <c r="H24" s="33"/>
    </row>
    <row r="25" spans="1:25" s="26" customFormat="1" ht="18" customHeight="1"/>
    <row r="26" spans="1:25" s="26" customFormat="1" ht="18" customHeight="1"/>
    <row r="27" spans="1:25" s="26" customFormat="1" ht="18" customHeight="1"/>
    <row r="28" spans="1:25" s="35" customFormat="1" ht="18" customHeight="1">
      <c r="A28" s="33" t="s">
        <v>56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25" s="35" customFormat="1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25" s="35" customFormat="1" ht="18" customHeight="1">
      <c r="A30" s="109" t="s">
        <v>14</v>
      </c>
      <c r="B30" s="107">
        <v>1999</v>
      </c>
      <c r="C30" s="107">
        <v>2000</v>
      </c>
      <c r="D30" s="107">
        <v>2001</v>
      </c>
      <c r="E30" s="107">
        <v>2002</v>
      </c>
      <c r="F30" s="107">
        <v>2003</v>
      </c>
      <c r="G30" s="107">
        <v>2004</v>
      </c>
      <c r="H30" s="107">
        <v>2005</v>
      </c>
      <c r="I30" s="107">
        <v>2006</v>
      </c>
      <c r="J30" s="107">
        <v>2007</v>
      </c>
      <c r="K30" s="107">
        <v>2008</v>
      </c>
      <c r="L30" s="107">
        <v>2009</v>
      </c>
      <c r="M30" s="107">
        <v>2010</v>
      </c>
      <c r="N30" s="107">
        <v>2011</v>
      </c>
      <c r="O30" s="107">
        <v>2012</v>
      </c>
      <c r="P30" s="107">
        <v>2013</v>
      </c>
      <c r="Q30" s="107">
        <v>2014</v>
      </c>
      <c r="R30" s="107">
        <v>2015</v>
      </c>
      <c r="S30" s="107">
        <v>2016</v>
      </c>
      <c r="T30" s="107">
        <v>2017</v>
      </c>
      <c r="U30" s="107">
        <v>2018</v>
      </c>
      <c r="V30" s="107">
        <v>2019</v>
      </c>
      <c r="W30" s="107">
        <v>2020</v>
      </c>
      <c r="X30" s="107">
        <v>2021</v>
      </c>
      <c r="Y30" s="107">
        <v>2022</v>
      </c>
    </row>
    <row r="31" spans="1:25" s="35" customFormat="1" ht="18" customHeight="1">
      <c r="A31" s="36" t="s">
        <v>54</v>
      </c>
      <c r="B31" s="108">
        <f t="shared" ref="B31:X31" si="5">B9/B8</f>
        <v>0.96989399809165278</v>
      </c>
      <c r="C31" s="108">
        <f t="shared" si="5"/>
        <v>0.9624533987028242</v>
      </c>
      <c r="D31" s="108">
        <f t="shared" si="5"/>
        <v>0.94099053197067584</v>
      </c>
      <c r="E31" s="108">
        <f t="shared" si="5"/>
        <v>0.90779940735279518</v>
      </c>
      <c r="F31" s="108">
        <f t="shared" si="5"/>
        <v>0.87877625785028513</v>
      </c>
      <c r="G31" s="108">
        <f t="shared" si="5"/>
        <v>0.86183917278267896</v>
      </c>
      <c r="H31" s="108">
        <f t="shared" si="5"/>
        <v>0.83807107247314672</v>
      </c>
      <c r="I31" s="108">
        <f t="shared" si="5"/>
        <v>0.81934916735813867</v>
      </c>
      <c r="J31" s="108">
        <f t="shared" si="5"/>
        <v>0.80930519391530764</v>
      </c>
      <c r="K31" s="108">
        <f t="shared" si="5"/>
        <v>0.78349082823790994</v>
      </c>
      <c r="L31" s="108">
        <f t="shared" si="5"/>
        <v>0.77899759883404551</v>
      </c>
      <c r="M31" s="108">
        <f t="shared" si="5"/>
        <v>0.78008605773608963</v>
      </c>
      <c r="N31" s="108">
        <f t="shared" si="5"/>
        <v>0.78324583844934481</v>
      </c>
      <c r="O31" s="108">
        <f t="shared" si="5"/>
        <v>0.78370804649202408</v>
      </c>
      <c r="P31" s="108">
        <f t="shared" si="5"/>
        <v>0.78592027077278004</v>
      </c>
      <c r="Q31" s="108">
        <f t="shared" si="5"/>
        <v>0.81087959967214529</v>
      </c>
      <c r="R31" s="108">
        <f t="shared" si="5"/>
        <v>0.81994551013852479</v>
      </c>
      <c r="S31" s="108">
        <f t="shared" si="5"/>
        <v>0.82356032615619823</v>
      </c>
      <c r="T31" s="108">
        <f t="shared" si="5"/>
        <v>0.82972683642662115</v>
      </c>
      <c r="U31" s="108">
        <f t="shared" si="5"/>
        <v>0.82630159255083058</v>
      </c>
      <c r="V31" s="108">
        <f t="shared" si="5"/>
        <v>0.8217998006549907</v>
      </c>
      <c r="W31" s="108">
        <f t="shared" si="5"/>
        <v>0.81142890565596304</v>
      </c>
      <c r="X31" s="108">
        <f t="shared" si="5"/>
        <v>0.81029822980894106</v>
      </c>
      <c r="Y31" s="108">
        <f>Y9/Y8</f>
        <v>0.80667582545522287</v>
      </c>
    </row>
    <row r="32" spans="1:25" s="35" customFormat="1" ht="18" customHeight="1">
      <c r="A32" s="28" t="s">
        <v>55</v>
      </c>
      <c r="B32" s="108">
        <f t="shared" ref="B32:X32" si="6">B10/B8</f>
        <v>3.0106001908347193E-2</v>
      </c>
      <c r="C32" s="108">
        <f t="shared" si="6"/>
        <v>3.7546601297175831E-2</v>
      </c>
      <c r="D32" s="108">
        <f t="shared" si="6"/>
        <v>5.9009468029324177E-2</v>
      </c>
      <c r="E32" s="108">
        <f t="shared" si="6"/>
        <v>9.2200592647204774E-2</v>
      </c>
      <c r="F32" s="108">
        <f t="shared" si="6"/>
        <v>0.12122374214971486</v>
      </c>
      <c r="G32" s="108">
        <f t="shared" si="6"/>
        <v>0.13816082721732106</v>
      </c>
      <c r="H32" s="108">
        <f t="shared" si="6"/>
        <v>0.16192892752685334</v>
      </c>
      <c r="I32" s="108">
        <f t="shared" si="6"/>
        <v>0.1806508326418613</v>
      </c>
      <c r="J32" s="108">
        <f t="shared" si="6"/>
        <v>0.19069480608469233</v>
      </c>
      <c r="K32" s="108">
        <f t="shared" si="6"/>
        <v>0.21650917176209006</v>
      </c>
      <c r="L32" s="108">
        <f t="shared" si="6"/>
        <v>0.22100240116595443</v>
      </c>
      <c r="M32" s="108">
        <f t="shared" si="6"/>
        <v>0.21991394226391039</v>
      </c>
      <c r="N32" s="108">
        <f t="shared" si="6"/>
        <v>0.21675416155065516</v>
      </c>
      <c r="O32" s="108">
        <f t="shared" si="6"/>
        <v>0.21629195350797586</v>
      </c>
      <c r="P32" s="108">
        <f t="shared" si="6"/>
        <v>0.21407972922721996</v>
      </c>
      <c r="Q32" s="108">
        <f t="shared" si="6"/>
        <v>0.18912040032785471</v>
      </c>
      <c r="R32" s="108">
        <f t="shared" si="6"/>
        <v>0.18005448986147518</v>
      </c>
      <c r="S32" s="108">
        <f t="shared" si="6"/>
        <v>0.17643967384380177</v>
      </c>
      <c r="T32" s="108">
        <f t="shared" si="6"/>
        <v>0.17027316357337888</v>
      </c>
      <c r="U32" s="108">
        <f t="shared" si="6"/>
        <v>0.17369840744916945</v>
      </c>
      <c r="V32" s="108">
        <f t="shared" si="6"/>
        <v>0.17820019934500925</v>
      </c>
      <c r="W32" s="108">
        <f t="shared" si="6"/>
        <v>0.18857109434403696</v>
      </c>
      <c r="X32" s="108">
        <f t="shared" si="6"/>
        <v>0.18970177019105897</v>
      </c>
      <c r="Y32" s="108">
        <f>Y10/Y8</f>
        <v>0.19332417454477716</v>
      </c>
    </row>
    <row r="33" spans="1:25" s="35" customFormat="1" ht="18" customHeight="1">
      <c r="A33" s="30" t="s">
        <v>38</v>
      </c>
      <c r="B33" s="41">
        <f t="shared" ref="B33:X33" si="7">B31+B32</f>
        <v>1</v>
      </c>
      <c r="C33" s="41">
        <f t="shared" si="7"/>
        <v>1</v>
      </c>
      <c r="D33" s="41">
        <f t="shared" si="7"/>
        <v>1</v>
      </c>
      <c r="E33" s="41">
        <f t="shared" si="7"/>
        <v>1</v>
      </c>
      <c r="F33" s="41">
        <f t="shared" si="7"/>
        <v>1</v>
      </c>
      <c r="G33" s="41">
        <f t="shared" si="7"/>
        <v>1</v>
      </c>
      <c r="H33" s="41">
        <f t="shared" si="7"/>
        <v>1</v>
      </c>
      <c r="I33" s="41">
        <f t="shared" si="7"/>
        <v>1</v>
      </c>
      <c r="J33" s="41">
        <f t="shared" si="7"/>
        <v>1</v>
      </c>
      <c r="K33" s="41">
        <f t="shared" si="7"/>
        <v>1</v>
      </c>
      <c r="L33" s="41">
        <f t="shared" si="7"/>
        <v>1</v>
      </c>
      <c r="M33" s="41">
        <f t="shared" si="7"/>
        <v>1</v>
      </c>
      <c r="N33" s="41">
        <f t="shared" si="7"/>
        <v>1</v>
      </c>
      <c r="O33" s="41">
        <f t="shared" si="7"/>
        <v>1</v>
      </c>
      <c r="P33" s="41">
        <f t="shared" si="7"/>
        <v>1</v>
      </c>
      <c r="Q33" s="41">
        <f t="shared" si="7"/>
        <v>1</v>
      </c>
      <c r="R33" s="41">
        <f t="shared" si="7"/>
        <v>1</v>
      </c>
      <c r="S33" s="41">
        <f t="shared" si="7"/>
        <v>1</v>
      </c>
      <c r="T33" s="41">
        <f t="shared" si="7"/>
        <v>1</v>
      </c>
      <c r="U33" s="41">
        <f t="shared" si="7"/>
        <v>1</v>
      </c>
      <c r="V33" s="41">
        <f t="shared" si="7"/>
        <v>1</v>
      </c>
      <c r="W33" s="41">
        <f t="shared" si="7"/>
        <v>1</v>
      </c>
      <c r="X33" s="41">
        <f t="shared" si="7"/>
        <v>1</v>
      </c>
      <c r="Y33" s="41">
        <f>Y31+Y32</f>
        <v>1</v>
      </c>
    </row>
    <row r="34" spans="1:25" s="35" customFormat="1" ht="18" customHeight="1">
      <c r="A34" s="32" t="s">
        <v>52</v>
      </c>
      <c r="B34" s="33"/>
      <c r="C34" s="33"/>
      <c r="D34" s="33"/>
      <c r="E34" s="33"/>
      <c r="F34" s="33"/>
      <c r="G34" s="33"/>
      <c r="H34" s="33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s="35" customFormat="1" ht="18" customHeight="1">
      <c r="A35" s="34"/>
      <c r="B35" s="33"/>
      <c r="C35" s="33"/>
      <c r="D35" s="33"/>
      <c r="E35" s="33"/>
      <c r="F35" s="33"/>
      <c r="G35" s="33"/>
      <c r="H35" s="33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s="35" customFormat="1" ht="18" customHeight="1">
      <c r="A36" s="34"/>
      <c r="B36" s="33"/>
      <c r="C36" s="33"/>
      <c r="D36" s="33"/>
      <c r="E36" s="33"/>
      <c r="F36" s="33"/>
      <c r="G36" s="33"/>
      <c r="H36" s="33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s="35" customFormat="1" ht="18" customHeight="1">
      <c r="A37" s="79" t="s">
        <v>48</v>
      </c>
      <c r="B37" s="107">
        <v>1999</v>
      </c>
      <c r="C37" s="107">
        <v>2000</v>
      </c>
      <c r="D37" s="107">
        <v>2001</v>
      </c>
      <c r="E37" s="107">
        <v>2002</v>
      </c>
      <c r="F37" s="107">
        <v>2003</v>
      </c>
      <c r="G37" s="107">
        <v>2004</v>
      </c>
      <c r="H37" s="107">
        <v>2005</v>
      </c>
      <c r="I37" s="107">
        <v>2006</v>
      </c>
      <c r="J37" s="107">
        <v>2007</v>
      </c>
      <c r="K37" s="107">
        <v>2008</v>
      </c>
      <c r="L37" s="107">
        <v>2009</v>
      </c>
      <c r="M37" s="107">
        <v>2010</v>
      </c>
      <c r="N37" s="107">
        <v>2011</v>
      </c>
      <c r="O37" s="107">
        <v>2012</v>
      </c>
      <c r="P37" s="107">
        <v>2013</v>
      </c>
      <c r="Q37" s="107">
        <v>2014</v>
      </c>
      <c r="R37" s="107">
        <v>2015</v>
      </c>
      <c r="S37" s="107">
        <v>2016</v>
      </c>
      <c r="T37" s="107">
        <v>2017</v>
      </c>
      <c r="U37" s="107">
        <v>2018</v>
      </c>
      <c r="V37" s="107">
        <v>2019</v>
      </c>
      <c r="W37" s="107">
        <v>2020</v>
      </c>
      <c r="X37" s="107">
        <v>2021</v>
      </c>
      <c r="Y37" s="107">
        <v>2022</v>
      </c>
    </row>
    <row r="38" spans="1:25" s="35" customFormat="1" ht="18" customHeight="1">
      <c r="A38" s="36" t="s">
        <v>54</v>
      </c>
      <c r="B38" s="108">
        <f t="shared" ref="B38:X38" si="8">B15/B14</f>
        <v>0.96864229737324892</v>
      </c>
      <c r="C38" s="108">
        <f t="shared" si="8"/>
        <v>0.96064773965848338</v>
      </c>
      <c r="D38" s="108">
        <f t="shared" si="8"/>
        <v>0.93717135903368287</v>
      </c>
      <c r="E38" s="108">
        <f t="shared" si="8"/>
        <v>0.89828156484051247</v>
      </c>
      <c r="F38" s="108">
        <f t="shared" si="8"/>
        <v>0.86796946454282842</v>
      </c>
      <c r="G38" s="108">
        <f t="shared" si="8"/>
        <v>0.85047696582482346</v>
      </c>
      <c r="H38" s="108">
        <f t="shared" si="8"/>
        <v>0.82532695320482252</v>
      </c>
      <c r="I38" s="108">
        <f t="shared" si="8"/>
        <v>0.8060639371293099</v>
      </c>
      <c r="J38" s="108">
        <f t="shared" si="8"/>
        <v>0.79722540184113366</v>
      </c>
      <c r="K38" s="108">
        <f t="shared" si="8"/>
        <v>0.76965349506642244</v>
      </c>
      <c r="L38" s="108">
        <f t="shared" si="8"/>
        <v>0.76579804313008104</v>
      </c>
      <c r="M38" s="108">
        <f t="shared" si="8"/>
        <v>0.76946865335957271</v>
      </c>
      <c r="N38" s="108">
        <f t="shared" si="8"/>
        <v>0.77501928231601613</v>
      </c>
      <c r="O38" s="108">
        <f t="shared" si="8"/>
        <v>0.77617482672116023</v>
      </c>
      <c r="P38" s="108">
        <f t="shared" si="8"/>
        <v>0.77930224040046392</v>
      </c>
      <c r="Q38" s="108">
        <f t="shared" si="8"/>
        <v>0.80834642171560933</v>
      </c>
      <c r="R38" s="108">
        <f t="shared" si="8"/>
        <v>0.81982076200283172</v>
      </c>
      <c r="S38" s="108">
        <f t="shared" si="8"/>
        <v>0.82527538294809377</v>
      </c>
      <c r="T38" s="108">
        <f t="shared" si="8"/>
        <v>0.83299028016009147</v>
      </c>
      <c r="U38" s="108">
        <f t="shared" si="8"/>
        <v>0.83014000876068728</v>
      </c>
      <c r="V38" s="108">
        <f t="shared" si="8"/>
        <v>0.82550395026133738</v>
      </c>
      <c r="W38" s="108">
        <f t="shared" si="8"/>
        <v>0.81521929058186271</v>
      </c>
      <c r="X38" s="108">
        <f t="shared" si="8"/>
        <v>0.81456943107795332</v>
      </c>
      <c r="Y38" s="108">
        <f>Y15/Y14</f>
        <v>0.81100523908260658</v>
      </c>
    </row>
    <row r="39" spans="1:25" s="35" customFormat="1" ht="18" customHeight="1">
      <c r="A39" s="28" t="s">
        <v>55</v>
      </c>
      <c r="B39" s="108">
        <f t="shared" ref="B39:X39" si="9">B16/B14</f>
        <v>3.1357702626751076E-2</v>
      </c>
      <c r="C39" s="108">
        <f t="shared" si="9"/>
        <v>3.9352260341516586E-2</v>
      </c>
      <c r="D39" s="108">
        <f t="shared" si="9"/>
        <v>6.2828640966317115E-2</v>
      </c>
      <c r="E39" s="108">
        <f t="shared" si="9"/>
        <v>0.10171843515948752</v>
      </c>
      <c r="F39" s="108">
        <f t="shared" si="9"/>
        <v>0.13203053545717158</v>
      </c>
      <c r="G39" s="108">
        <f t="shared" si="9"/>
        <v>0.14952303417517654</v>
      </c>
      <c r="H39" s="108">
        <f t="shared" si="9"/>
        <v>0.17467304679517745</v>
      </c>
      <c r="I39" s="108">
        <f t="shared" si="9"/>
        <v>0.19393606287069015</v>
      </c>
      <c r="J39" s="108">
        <f t="shared" si="9"/>
        <v>0.20277459815886631</v>
      </c>
      <c r="K39" s="108">
        <f t="shared" si="9"/>
        <v>0.23034650493357758</v>
      </c>
      <c r="L39" s="108">
        <f t="shared" si="9"/>
        <v>0.23420195686991901</v>
      </c>
      <c r="M39" s="108">
        <f t="shared" si="9"/>
        <v>0.23053134664042732</v>
      </c>
      <c r="N39" s="108">
        <f t="shared" si="9"/>
        <v>0.22498071768398384</v>
      </c>
      <c r="O39" s="108">
        <f t="shared" si="9"/>
        <v>0.22382517327883977</v>
      </c>
      <c r="P39" s="108">
        <f t="shared" si="9"/>
        <v>0.22069775959953605</v>
      </c>
      <c r="Q39" s="108">
        <f t="shared" si="9"/>
        <v>0.19165357828439072</v>
      </c>
      <c r="R39" s="108">
        <f t="shared" si="9"/>
        <v>0.18017923799716823</v>
      </c>
      <c r="S39" s="108">
        <f t="shared" si="9"/>
        <v>0.17472461705190626</v>
      </c>
      <c r="T39" s="108">
        <f t="shared" si="9"/>
        <v>0.16700971983990853</v>
      </c>
      <c r="U39" s="108">
        <f t="shared" si="9"/>
        <v>0.16985999123931278</v>
      </c>
      <c r="V39" s="108">
        <f t="shared" si="9"/>
        <v>0.17449604973866262</v>
      </c>
      <c r="W39" s="108">
        <f t="shared" si="9"/>
        <v>0.18478070941813735</v>
      </c>
      <c r="X39" s="108">
        <f t="shared" si="9"/>
        <v>0.18543056892204662</v>
      </c>
      <c r="Y39" s="108">
        <f>Y16/Y14</f>
        <v>0.18899476091739345</v>
      </c>
    </row>
    <row r="40" spans="1:25" s="35" customFormat="1" ht="18" customHeight="1">
      <c r="A40" s="30" t="s">
        <v>38</v>
      </c>
      <c r="B40" s="41">
        <f t="shared" ref="B40:X40" si="10">B38+B39</f>
        <v>1</v>
      </c>
      <c r="C40" s="41">
        <f t="shared" si="10"/>
        <v>1</v>
      </c>
      <c r="D40" s="41">
        <f t="shared" si="10"/>
        <v>1</v>
      </c>
      <c r="E40" s="41">
        <f t="shared" si="10"/>
        <v>1</v>
      </c>
      <c r="F40" s="41">
        <f t="shared" si="10"/>
        <v>1</v>
      </c>
      <c r="G40" s="41">
        <f t="shared" si="10"/>
        <v>1</v>
      </c>
      <c r="H40" s="41">
        <f t="shared" si="10"/>
        <v>1</v>
      </c>
      <c r="I40" s="41">
        <f t="shared" si="10"/>
        <v>1</v>
      </c>
      <c r="J40" s="41">
        <f t="shared" si="10"/>
        <v>1</v>
      </c>
      <c r="K40" s="41">
        <f t="shared" si="10"/>
        <v>1</v>
      </c>
      <c r="L40" s="41">
        <f t="shared" si="10"/>
        <v>1</v>
      </c>
      <c r="M40" s="41">
        <f t="shared" si="10"/>
        <v>1</v>
      </c>
      <c r="N40" s="41">
        <f t="shared" si="10"/>
        <v>1</v>
      </c>
      <c r="O40" s="41">
        <f t="shared" si="10"/>
        <v>1</v>
      </c>
      <c r="P40" s="41">
        <f t="shared" si="10"/>
        <v>1</v>
      </c>
      <c r="Q40" s="41">
        <f t="shared" si="10"/>
        <v>1</v>
      </c>
      <c r="R40" s="41">
        <f t="shared" si="10"/>
        <v>1</v>
      </c>
      <c r="S40" s="41">
        <f t="shared" si="10"/>
        <v>1</v>
      </c>
      <c r="T40" s="41">
        <f t="shared" si="10"/>
        <v>1</v>
      </c>
      <c r="U40" s="41">
        <f t="shared" si="10"/>
        <v>1</v>
      </c>
      <c r="V40" s="41">
        <f t="shared" si="10"/>
        <v>1</v>
      </c>
      <c r="W40" s="41">
        <f t="shared" si="10"/>
        <v>1</v>
      </c>
      <c r="X40" s="41">
        <f t="shared" si="10"/>
        <v>1</v>
      </c>
      <c r="Y40" s="41">
        <f>Y38+Y39</f>
        <v>1</v>
      </c>
    </row>
    <row r="41" spans="1:25" s="35" customFormat="1" ht="18" customHeight="1">
      <c r="A41" s="32" t="s">
        <v>52</v>
      </c>
      <c r="B41" s="33"/>
      <c r="C41" s="33"/>
      <c r="D41" s="33"/>
      <c r="E41" s="33"/>
      <c r="F41" s="33"/>
      <c r="G41" s="33"/>
      <c r="H41" s="33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s="35" customFormat="1" ht="18" customHeight="1">
      <c r="A42" s="34"/>
      <c r="B42" s="33"/>
      <c r="C42" s="33"/>
      <c r="D42" s="33"/>
      <c r="E42" s="33"/>
      <c r="F42" s="33"/>
      <c r="G42" s="33"/>
      <c r="H42" s="33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 s="35" customFormat="1" ht="18" customHeight="1">
      <c r="A43" s="34"/>
      <c r="B43" s="33"/>
      <c r="C43" s="33"/>
      <c r="D43" s="33"/>
      <c r="E43" s="33"/>
      <c r="F43" s="33"/>
      <c r="G43" s="33"/>
      <c r="H43" s="33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 s="35" customFormat="1" ht="18" customHeight="1">
      <c r="A44" s="79" t="s">
        <v>49</v>
      </c>
      <c r="B44" s="107">
        <v>1999</v>
      </c>
      <c r="C44" s="107">
        <v>2000</v>
      </c>
      <c r="D44" s="107">
        <v>2001</v>
      </c>
      <c r="E44" s="107">
        <v>2002</v>
      </c>
      <c r="F44" s="107">
        <v>2003</v>
      </c>
      <c r="G44" s="107">
        <v>2004</v>
      </c>
      <c r="H44" s="107">
        <v>2005</v>
      </c>
      <c r="I44" s="107">
        <v>2006</v>
      </c>
      <c r="J44" s="107">
        <v>2007</v>
      </c>
      <c r="K44" s="107">
        <v>2008</v>
      </c>
      <c r="L44" s="107">
        <v>2009</v>
      </c>
      <c r="M44" s="107">
        <v>2010</v>
      </c>
      <c r="N44" s="107">
        <v>2011</v>
      </c>
      <c r="O44" s="107">
        <v>2012</v>
      </c>
      <c r="P44" s="107">
        <v>2013</v>
      </c>
      <c r="Q44" s="107">
        <v>2014</v>
      </c>
      <c r="R44" s="107">
        <v>2015</v>
      </c>
      <c r="S44" s="107">
        <v>2016</v>
      </c>
      <c r="T44" s="107">
        <v>2017</v>
      </c>
      <c r="U44" s="107">
        <v>2018</v>
      </c>
      <c r="V44" s="107">
        <v>2019</v>
      </c>
      <c r="W44" s="107">
        <v>2020</v>
      </c>
      <c r="X44" s="107">
        <v>2021</v>
      </c>
      <c r="Y44" s="107">
        <v>2022</v>
      </c>
    </row>
    <row r="45" spans="1:25" s="35" customFormat="1" ht="18" customHeight="1">
      <c r="A45" s="36" t="s">
        <v>54</v>
      </c>
      <c r="B45" s="108">
        <f t="shared" ref="B45:X45" si="11">B22/B21</f>
        <v>0.9711047286901221</v>
      </c>
      <c r="C45" s="108">
        <f t="shared" si="11"/>
        <v>0.96420206081930138</v>
      </c>
      <c r="D45" s="108">
        <f t="shared" si="11"/>
        <v>0.94471757680014856</v>
      </c>
      <c r="E45" s="108">
        <f t="shared" si="11"/>
        <v>0.91721266015547886</v>
      </c>
      <c r="F45" s="108">
        <f t="shared" si="11"/>
        <v>0.88950628939299936</v>
      </c>
      <c r="G45" s="108">
        <f t="shared" si="11"/>
        <v>0.87314346084430161</v>
      </c>
      <c r="H45" s="108">
        <f t="shared" si="11"/>
        <v>0.85081616839380447</v>
      </c>
      <c r="I45" s="108">
        <f t="shared" si="11"/>
        <v>0.83267374795336557</v>
      </c>
      <c r="J45" s="108">
        <f t="shared" si="11"/>
        <v>0.82138595982070883</v>
      </c>
      <c r="K45" s="108">
        <f t="shared" si="11"/>
        <v>0.79741345930457674</v>
      </c>
      <c r="L45" s="108">
        <f t="shared" si="11"/>
        <v>0.79226695561931504</v>
      </c>
      <c r="M45" s="108">
        <f t="shared" si="11"/>
        <v>0.7906772274225945</v>
      </c>
      <c r="N45" s="108">
        <f t="shared" si="11"/>
        <v>0.79139985164327775</v>
      </c>
      <c r="O45" s="108">
        <f t="shared" si="11"/>
        <v>0.79118069737538765</v>
      </c>
      <c r="P45" s="108">
        <f t="shared" si="11"/>
        <v>0.79246607393542345</v>
      </c>
      <c r="Q45" s="108">
        <f t="shared" si="11"/>
        <v>0.81335660267597443</v>
      </c>
      <c r="R45" s="108">
        <f t="shared" si="11"/>
        <v>0.82006679546041161</v>
      </c>
      <c r="S45" s="108">
        <f t="shared" si="11"/>
        <v>0.82189739809601481</v>
      </c>
      <c r="T45" s="108">
        <f t="shared" si="11"/>
        <v>0.82658035454123058</v>
      </c>
      <c r="U45" s="108">
        <f t="shared" si="11"/>
        <v>0.82259618019936886</v>
      </c>
      <c r="V45" s="108">
        <f t="shared" si="11"/>
        <v>0.81822492013772841</v>
      </c>
      <c r="W45" s="108">
        <f t="shared" si="11"/>
        <v>0.80777332649043654</v>
      </c>
      <c r="X45" s="108">
        <f t="shared" si="11"/>
        <v>0.80618897493189678</v>
      </c>
      <c r="Y45" s="108">
        <f>Y22/Y21</f>
        <v>0.80250993770846346</v>
      </c>
    </row>
    <row r="46" spans="1:25" s="35" customFormat="1" ht="18" customHeight="1">
      <c r="A46" s="28" t="s">
        <v>55</v>
      </c>
      <c r="B46" s="108">
        <f t="shared" ref="B46:X46" si="12">B23/B21</f>
        <v>2.8895271309877936E-2</v>
      </c>
      <c r="C46" s="108">
        <f t="shared" si="12"/>
        <v>3.5797939180698665E-2</v>
      </c>
      <c r="D46" s="108">
        <f t="shared" si="12"/>
        <v>5.5282423199851431E-2</v>
      </c>
      <c r="E46" s="108">
        <f t="shared" si="12"/>
        <v>8.2787339844521107E-2</v>
      </c>
      <c r="F46" s="108">
        <f t="shared" si="12"/>
        <v>0.1104937106070006</v>
      </c>
      <c r="G46" s="108">
        <f t="shared" si="12"/>
        <v>0.12685653915569839</v>
      </c>
      <c r="H46" s="108">
        <f t="shared" si="12"/>
        <v>0.14918383160619555</v>
      </c>
      <c r="I46" s="108">
        <f t="shared" si="12"/>
        <v>0.16732625204663448</v>
      </c>
      <c r="J46" s="108">
        <f t="shared" si="12"/>
        <v>0.17861404017929122</v>
      </c>
      <c r="K46" s="108">
        <f t="shared" si="12"/>
        <v>0.20258654069542323</v>
      </c>
      <c r="L46" s="108">
        <f t="shared" si="12"/>
        <v>0.20773304438068493</v>
      </c>
      <c r="M46" s="108">
        <f t="shared" si="12"/>
        <v>0.20932277257740553</v>
      </c>
      <c r="N46" s="108">
        <f t="shared" si="12"/>
        <v>0.20860014835672222</v>
      </c>
      <c r="O46" s="108">
        <f t="shared" si="12"/>
        <v>0.20881930262461235</v>
      </c>
      <c r="P46" s="108">
        <f t="shared" si="12"/>
        <v>0.20753392606457652</v>
      </c>
      <c r="Q46" s="108">
        <f t="shared" si="12"/>
        <v>0.1866433973240256</v>
      </c>
      <c r="R46" s="108">
        <f t="shared" si="12"/>
        <v>0.17993320453958844</v>
      </c>
      <c r="S46" s="108">
        <f t="shared" si="12"/>
        <v>0.17810260190398519</v>
      </c>
      <c r="T46" s="108">
        <f t="shared" si="12"/>
        <v>0.17341964545876942</v>
      </c>
      <c r="U46" s="108">
        <f t="shared" si="12"/>
        <v>0.17740381980063116</v>
      </c>
      <c r="V46" s="108">
        <f t="shared" si="12"/>
        <v>0.18177507986227159</v>
      </c>
      <c r="W46" s="108">
        <f t="shared" si="12"/>
        <v>0.19222667350956346</v>
      </c>
      <c r="X46" s="108">
        <f t="shared" si="12"/>
        <v>0.19381102506810322</v>
      </c>
      <c r="Y46" s="108">
        <f>Y23/Y21</f>
        <v>0.19749006229153657</v>
      </c>
    </row>
    <row r="47" spans="1:25" s="35" customFormat="1" ht="18" customHeight="1">
      <c r="A47" s="30" t="s">
        <v>38</v>
      </c>
      <c r="B47" s="41">
        <f t="shared" ref="B47:X47" si="13">B45+B46</f>
        <v>1</v>
      </c>
      <c r="C47" s="41">
        <f t="shared" si="13"/>
        <v>1</v>
      </c>
      <c r="D47" s="41">
        <f t="shared" si="13"/>
        <v>1</v>
      </c>
      <c r="E47" s="41">
        <f t="shared" si="13"/>
        <v>1</v>
      </c>
      <c r="F47" s="41">
        <f t="shared" si="13"/>
        <v>1</v>
      </c>
      <c r="G47" s="41">
        <f t="shared" si="13"/>
        <v>1</v>
      </c>
      <c r="H47" s="41">
        <f t="shared" si="13"/>
        <v>1</v>
      </c>
      <c r="I47" s="41">
        <f t="shared" si="13"/>
        <v>1</v>
      </c>
      <c r="J47" s="41">
        <f t="shared" si="13"/>
        <v>1</v>
      </c>
      <c r="K47" s="41">
        <f t="shared" si="13"/>
        <v>1</v>
      </c>
      <c r="L47" s="41">
        <f t="shared" si="13"/>
        <v>1</v>
      </c>
      <c r="M47" s="41">
        <f t="shared" si="13"/>
        <v>1</v>
      </c>
      <c r="N47" s="41">
        <f t="shared" si="13"/>
        <v>1</v>
      </c>
      <c r="O47" s="41">
        <f t="shared" si="13"/>
        <v>1</v>
      </c>
      <c r="P47" s="41">
        <f t="shared" si="13"/>
        <v>1</v>
      </c>
      <c r="Q47" s="41">
        <f t="shared" si="13"/>
        <v>1</v>
      </c>
      <c r="R47" s="41">
        <f t="shared" si="13"/>
        <v>1</v>
      </c>
      <c r="S47" s="41">
        <f t="shared" si="13"/>
        <v>1</v>
      </c>
      <c r="T47" s="41">
        <f t="shared" si="13"/>
        <v>1</v>
      </c>
      <c r="U47" s="41">
        <f t="shared" si="13"/>
        <v>1</v>
      </c>
      <c r="V47" s="41">
        <f t="shared" si="13"/>
        <v>1</v>
      </c>
      <c r="W47" s="41">
        <f t="shared" si="13"/>
        <v>1</v>
      </c>
      <c r="X47" s="41">
        <f t="shared" si="13"/>
        <v>1</v>
      </c>
      <c r="Y47" s="41">
        <f>Y45+Y46</f>
        <v>1</v>
      </c>
    </row>
    <row r="48" spans="1:25" s="9" customFormat="1" ht="18" customHeight="1">
      <c r="A48" s="19" t="s">
        <v>52</v>
      </c>
      <c r="B48" s="8"/>
      <c r="C48" s="8"/>
      <c r="D48" s="8"/>
      <c r="E48" s="8"/>
      <c r="F48" s="8"/>
      <c r="G48" s="8"/>
      <c r="H48" s="8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5" s="9" customFormat="1" ht="18" customHeight="1">
      <c r="A49" s="14"/>
      <c r="B49" s="8"/>
      <c r="C49" s="8"/>
      <c r="D49" s="8"/>
      <c r="E49" s="8"/>
      <c r="F49" s="8"/>
      <c r="G49" s="8"/>
      <c r="H49" s="8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5" s="9" customFormat="1" ht="18" customHeight="1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25" s="9" customFormat="1" ht="18" customHeight="1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25" s="9" customFormat="1" ht="18" customHeight="1">
      <c r="A52" s="8" t="s">
        <v>57</v>
      </c>
      <c r="B52" s="8"/>
      <c r="C52" s="8"/>
      <c r="D52" s="8"/>
      <c r="E52" s="8"/>
      <c r="F52" s="8"/>
      <c r="G52" s="8"/>
      <c r="H52" s="8"/>
      <c r="I52" s="8"/>
      <c r="J52" s="8"/>
    </row>
    <row r="53" spans="1:25" s="9" customFormat="1" ht="18" customHeight="1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25" s="9" customFormat="1" ht="18" customHeight="1">
      <c r="B54" s="78">
        <v>1999</v>
      </c>
      <c r="C54" s="78">
        <v>2000</v>
      </c>
      <c r="D54" s="78">
        <v>2001</v>
      </c>
      <c r="E54" s="78">
        <v>2002</v>
      </c>
      <c r="F54" s="78">
        <v>2003</v>
      </c>
      <c r="G54" s="78">
        <v>2004</v>
      </c>
      <c r="H54" s="78">
        <v>2005</v>
      </c>
      <c r="I54" s="78">
        <v>2006</v>
      </c>
      <c r="J54" s="78">
        <v>2007</v>
      </c>
      <c r="K54" s="78">
        <v>2008</v>
      </c>
      <c r="L54" s="78">
        <v>2009</v>
      </c>
      <c r="M54" s="78">
        <v>2010</v>
      </c>
      <c r="N54" s="78">
        <v>2011</v>
      </c>
      <c r="O54" s="78">
        <v>2012</v>
      </c>
      <c r="P54" s="78">
        <v>2013</v>
      </c>
      <c r="Q54" s="78">
        <v>2014</v>
      </c>
      <c r="R54" s="78">
        <v>2015</v>
      </c>
      <c r="S54" s="78">
        <v>2016</v>
      </c>
      <c r="T54" s="78">
        <v>2017</v>
      </c>
      <c r="U54" s="78">
        <v>2018</v>
      </c>
      <c r="V54" s="78">
        <v>2019</v>
      </c>
      <c r="W54" s="78">
        <v>2020</v>
      </c>
      <c r="X54" s="78">
        <v>2021</v>
      </c>
      <c r="Y54" s="78">
        <v>2022</v>
      </c>
    </row>
    <row r="55" spans="1:25" s="9" customFormat="1" ht="18" customHeight="1">
      <c r="A55" s="80" t="s">
        <v>38</v>
      </c>
      <c r="B55" s="42">
        <f t="shared" ref="B55:X55" si="14">B10</f>
        <v>5774</v>
      </c>
      <c r="C55" s="42">
        <f t="shared" si="14"/>
        <v>7352</v>
      </c>
      <c r="D55" s="42">
        <f t="shared" si="14"/>
        <v>11929</v>
      </c>
      <c r="E55" s="42">
        <f t="shared" si="14"/>
        <v>19509</v>
      </c>
      <c r="F55" s="42">
        <f t="shared" si="14"/>
        <v>26869</v>
      </c>
      <c r="G55" s="42">
        <f t="shared" si="14"/>
        <v>31306</v>
      </c>
      <c r="H55" s="42">
        <f t="shared" si="14"/>
        <v>38035</v>
      </c>
      <c r="I55" s="42">
        <f t="shared" si="14"/>
        <v>43978</v>
      </c>
      <c r="J55" s="42">
        <f t="shared" si="14"/>
        <v>47311</v>
      </c>
      <c r="K55" s="42">
        <f t="shared" si="14"/>
        <v>56088</v>
      </c>
      <c r="L55" s="42">
        <f t="shared" si="14"/>
        <v>58077</v>
      </c>
      <c r="M55" s="42">
        <f t="shared" si="14"/>
        <v>57957</v>
      </c>
      <c r="N55" s="42">
        <f t="shared" si="14"/>
        <v>57020</v>
      </c>
      <c r="O55" s="42">
        <f t="shared" si="14"/>
        <v>56962</v>
      </c>
      <c r="P55" s="42">
        <f t="shared" si="14"/>
        <v>56419</v>
      </c>
      <c r="Q55" s="42">
        <f t="shared" si="14"/>
        <v>48224</v>
      </c>
      <c r="R55" s="42">
        <f t="shared" si="14"/>
        <v>45402</v>
      </c>
      <c r="S55" s="42">
        <f t="shared" si="14"/>
        <v>44316</v>
      </c>
      <c r="T55" s="42">
        <f t="shared" si="14"/>
        <v>42468</v>
      </c>
      <c r="U55" s="42">
        <f t="shared" si="14"/>
        <v>43595</v>
      </c>
      <c r="V55" s="42">
        <f t="shared" si="14"/>
        <v>45054</v>
      </c>
      <c r="W55" s="42">
        <f t="shared" si="14"/>
        <v>48360</v>
      </c>
      <c r="X55" s="42">
        <f t="shared" si="14"/>
        <v>48642</v>
      </c>
      <c r="Y55" s="42">
        <f>Y10</f>
        <v>49815</v>
      </c>
    </row>
    <row r="56" spans="1:25" s="9" customFormat="1" ht="18" customHeight="1">
      <c r="A56" s="81" t="s">
        <v>58</v>
      </c>
      <c r="B56" s="38">
        <f t="shared" ref="B56:X56" si="15">B16</f>
        <v>2957</v>
      </c>
      <c r="C56" s="38">
        <f t="shared" si="15"/>
        <v>3791</v>
      </c>
      <c r="D56" s="38">
        <f t="shared" si="15"/>
        <v>6273</v>
      </c>
      <c r="E56" s="38">
        <f t="shared" si="15"/>
        <v>10702</v>
      </c>
      <c r="F56" s="38">
        <f t="shared" si="15"/>
        <v>14580</v>
      </c>
      <c r="G56" s="38">
        <f t="shared" si="15"/>
        <v>16897</v>
      </c>
      <c r="H56" s="38">
        <f t="shared" si="15"/>
        <v>20515</v>
      </c>
      <c r="I56" s="38">
        <f t="shared" si="15"/>
        <v>23641</v>
      </c>
      <c r="J56" s="38">
        <f t="shared" si="15"/>
        <v>25155</v>
      </c>
      <c r="K56" s="38">
        <f t="shared" si="15"/>
        <v>29928</v>
      </c>
      <c r="L56" s="38">
        <f t="shared" si="15"/>
        <v>30854</v>
      </c>
      <c r="M56" s="38">
        <f t="shared" si="15"/>
        <v>30340</v>
      </c>
      <c r="N56" s="38">
        <f t="shared" si="15"/>
        <v>29461</v>
      </c>
      <c r="O56" s="38">
        <f t="shared" si="15"/>
        <v>29354</v>
      </c>
      <c r="P56" s="38">
        <f t="shared" si="15"/>
        <v>28922</v>
      </c>
      <c r="Q56" s="38">
        <f t="shared" si="15"/>
        <v>24161</v>
      </c>
      <c r="R56" s="38">
        <f t="shared" si="15"/>
        <v>22397</v>
      </c>
      <c r="S56" s="38">
        <f t="shared" si="15"/>
        <v>21604</v>
      </c>
      <c r="T56" s="38">
        <f t="shared" si="15"/>
        <v>20447</v>
      </c>
      <c r="U56" s="38">
        <f t="shared" si="15"/>
        <v>20940</v>
      </c>
      <c r="V56" s="38">
        <f t="shared" si="15"/>
        <v>21667</v>
      </c>
      <c r="W56" s="38">
        <f t="shared" si="15"/>
        <v>23265</v>
      </c>
      <c r="X56" s="38">
        <f t="shared" si="15"/>
        <v>23314</v>
      </c>
      <c r="Y56" s="38">
        <f>Y16</f>
        <v>23881</v>
      </c>
    </row>
    <row r="57" spans="1:25" s="9" customFormat="1" ht="18" customHeight="1">
      <c r="A57" s="82" t="s">
        <v>59</v>
      </c>
      <c r="B57" s="39">
        <f t="shared" ref="B57:X57" si="16">B23</f>
        <v>2817</v>
      </c>
      <c r="C57" s="39">
        <f t="shared" si="16"/>
        <v>3561</v>
      </c>
      <c r="D57" s="39">
        <f t="shared" si="16"/>
        <v>5656</v>
      </c>
      <c r="E57" s="39">
        <f t="shared" si="16"/>
        <v>8807</v>
      </c>
      <c r="F57" s="39">
        <f t="shared" si="16"/>
        <v>12289</v>
      </c>
      <c r="G57" s="39">
        <f t="shared" si="16"/>
        <v>14409</v>
      </c>
      <c r="H57" s="39">
        <f t="shared" si="16"/>
        <v>17520</v>
      </c>
      <c r="I57" s="39">
        <f t="shared" si="16"/>
        <v>20337</v>
      </c>
      <c r="J57" s="39">
        <f t="shared" si="16"/>
        <v>22156</v>
      </c>
      <c r="K57" s="39">
        <f t="shared" si="16"/>
        <v>26160</v>
      </c>
      <c r="L57" s="39">
        <f t="shared" si="16"/>
        <v>27223</v>
      </c>
      <c r="M57" s="39">
        <f t="shared" si="16"/>
        <v>27617</v>
      </c>
      <c r="N57" s="39">
        <f t="shared" si="16"/>
        <v>27559</v>
      </c>
      <c r="O57" s="39">
        <f t="shared" si="16"/>
        <v>27608</v>
      </c>
      <c r="P57" s="39">
        <f t="shared" si="16"/>
        <v>27497</v>
      </c>
      <c r="Q57" s="39">
        <f t="shared" si="16"/>
        <v>24063</v>
      </c>
      <c r="R57" s="39">
        <f t="shared" si="16"/>
        <v>23005</v>
      </c>
      <c r="S57" s="39">
        <f t="shared" si="16"/>
        <v>22712</v>
      </c>
      <c r="T57" s="39">
        <f t="shared" si="16"/>
        <v>22021</v>
      </c>
      <c r="U57" s="39">
        <f t="shared" si="16"/>
        <v>22655</v>
      </c>
      <c r="V57" s="39">
        <f t="shared" si="16"/>
        <v>23387</v>
      </c>
      <c r="W57" s="39">
        <f t="shared" si="16"/>
        <v>25095</v>
      </c>
      <c r="X57" s="39">
        <f t="shared" si="16"/>
        <v>25328</v>
      </c>
      <c r="Y57" s="39">
        <f>Y23</f>
        <v>25934</v>
      </c>
    </row>
    <row r="58" spans="1:25" s="9" customFormat="1" ht="18" customHeight="1">
      <c r="A58" s="19" t="s">
        <v>52</v>
      </c>
      <c r="B58" s="8"/>
      <c r="C58" s="8"/>
      <c r="D58" s="8"/>
      <c r="E58" s="8"/>
      <c r="F58" s="8"/>
      <c r="G58" s="8"/>
      <c r="H58" s="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s="9" customFormat="1" ht="18" customHeight="1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25" s="9" customFormat="1" ht="18" customHeight="1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25" s="9" customFormat="1" ht="18" customHeight="1">
      <c r="B61" s="107">
        <v>1999</v>
      </c>
      <c r="C61" s="107">
        <v>2000</v>
      </c>
      <c r="D61" s="107">
        <v>2001</v>
      </c>
      <c r="E61" s="83">
        <v>2002</v>
      </c>
      <c r="F61" s="83">
        <v>2003</v>
      </c>
      <c r="G61" s="83">
        <v>2004</v>
      </c>
      <c r="H61" s="83">
        <v>2005</v>
      </c>
      <c r="I61" s="83">
        <v>2006</v>
      </c>
      <c r="J61" s="83">
        <v>2007</v>
      </c>
      <c r="K61" s="83">
        <v>2008</v>
      </c>
      <c r="L61" s="83">
        <v>2009</v>
      </c>
      <c r="M61" s="83">
        <v>2010</v>
      </c>
      <c r="N61" s="83">
        <v>2011</v>
      </c>
      <c r="O61" s="83">
        <v>2012</v>
      </c>
      <c r="P61" s="83">
        <v>2013</v>
      </c>
      <c r="Q61" s="83">
        <v>2014</v>
      </c>
      <c r="R61" s="83">
        <v>2015</v>
      </c>
      <c r="S61" s="83">
        <v>2016</v>
      </c>
      <c r="T61" s="83">
        <v>2017</v>
      </c>
      <c r="U61" s="83">
        <v>2018</v>
      </c>
      <c r="V61" s="83">
        <v>2019</v>
      </c>
      <c r="W61" s="83">
        <v>2020</v>
      </c>
      <c r="X61" s="83">
        <v>2021</v>
      </c>
      <c r="Y61" s="107">
        <v>2022</v>
      </c>
    </row>
    <row r="62" spans="1:25" s="9" customFormat="1" ht="18" customHeight="1">
      <c r="A62" s="84" t="s">
        <v>58</v>
      </c>
      <c r="B62" s="7">
        <f t="shared" ref="B62:X62" si="17">B56/B55</f>
        <v>0.51212331139591272</v>
      </c>
      <c r="C62" s="7">
        <f t="shared" si="17"/>
        <v>0.51564200217627854</v>
      </c>
      <c r="D62" s="7">
        <f t="shared" si="17"/>
        <v>0.52586134629893533</v>
      </c>
      <c r="E62" s="7">
        <f t="shared" si="17"/>
        <v>0.54856732789994367</v>
      </c>
      <c r="F62" s="7">
        <f t="shared" si="17"/>
        <v>0.54263277382857567</v>
      </c>
      <c r="G62" s="7">
        <f t="shared" si="17"/>
        <v>0.53973679166932853</v>
      </c>
      <c r="H62" s="7">
        <f t="shared" si="17"/>
        <v>0.53937163139213884</v>
      </c>
      <c r="I62" s="7">
        <f t="shared" si="17"/>
        <v>0.53756423666378639</v>
      </c>
      <c r="J62" s="7">
        <f t="shared" si="17"/>
        <v>0.53169453192703597</v>
      </c>
      <c r="K62" s="7">
        <f t="shared" si="17"/>
        <v>0.53359007274283266</v>
      </c>
      <c r="L62" s="7">
        <f t="shared" si="17"/>
        <v>0.53126022349639268</v>
      </c>
      <c r="M62" s="7">
        <f t="shared" si="17"/>
        <v>0.52349155408319958</v>
      </c>
      <c r="N62" s="7">
        <f t="shared" si="17"/>
        <v>0.51667835847071208</v>
      </c>
      <c r="O62" s="7">
        <f t="shared" si="17"/>
        <v>0.5153260068115586</v>
      </c>
      <c r="P62" s="7">
        <f t="shared" si="17"/>
        <v>0.51262872436590512</v>
      </c>
      <c r="Q62" s="7">
        <f t="shared" si="17"/>
        <v>0.50101609157266092</v>
      </c>
      <c r="R62" s="7">
        <f t="shared" si="17"/>
        <v>0.49330425972424125</v>
      </c>
      <c r="S62" s="7">
        <f t="shared" si="17"/>
        <v>0.48749887173932666</v>
      </c>
      <c r="T62" s="7">
        <f t="shared" si="17"/>
        <v>0.48146839973627203</v>
      </c>
      <c r="U62" s="7">
        <f t="shared" si="17"/>
        <v>0.48033031310930152</v>
      </c>
      <c r="V62" s="7">
        <f t="shared" si="17"/>
        <v>0.48091179473520662</v>
      </c>
      <c r="W62" s="7">
        <f t="shared" si="17"/>
        <v>0.48107940446650121</v>
      </c>
      <c r="X62" s="7">
        <f t="shared" si="17"/>
        <v>0.47929772624480899</v>
      </c>
      <c r="Y62" s="7">
        <f t="shared" ref="X62:Y62" si="18">Y56/Y55</f>
        <v>0.47939375690053199</v>
      </c>
    </row>
    <row r="63" spans="1:25" s="9" customFormat="1" ht="18" customHeight="1">
      <c r="A63" s="85" t="s">
        <v>59</v>
      </c>
      <c r="B63" s="7">
        <f t="shared" ref="B63:X63" si="19">B57/B55</f>
        <v>0.48787668860408728</v>
      </c>
      <c r="C63" s="7">
        <f t="shared" si="19"/>
        <v>0.48435799782372141</v>
      </c>
      <c r="D63" s="7">
        <f t="shared" si="19"/>
        <v>0.47413865370106462</v>
      </c>
      <c r="E63" s="7">
        <f t="shared" si="19"/>
        <v>0.45143267210005639</v>
      </c>
      <c r="F63" s="7">
        <f t="shared" si="19"/>
        <v>0.45736722617142433</v>
      </c>
      <c r="G63" s="7">
        <f t="shared" si="19"/>
        <v>0.46026320833067141</v>
      </c>
      <c r="H63" s="7">
        <f t="shared" si="19"/>
        <v>0.46062836860786116</v>
      </c>
      <c r="I63" s="7">
        <f t="shared" si="19"/>
        <v>0.46243576333621356</v>
      </c>
      <c r="J63" s="7">
        <f t="shared" si="19"/>
        <v>0.46830546807296403</v>
      </c>
      <c r="K63" s="7">
        <f t="shared" si="19"/>
        <v>0.46640992725716729</v>
      </c>
      <c r="L63" s="7">
        <f t="shared" si="19"/>
        <v>0.46873977650360726</v>
      </c>
      <c r="M63" s="7">
        <f t="shared" si="19"/>
        <v>0.47650844591680036</v>
      </c>
      <c r="N63" s="7">
        <f t="shared" si="19"/>
        <v>0.48332164152928797</v>
      </c>
      <c r="O63" s="7">
        <f t="shared" si="19"/>
        <v>0.4846739931884414</v>
      </c>
      <c r="P63" s="7">
        <f t="shared" si="19"/>
        <v>0.48737127563409488</v>
      </c>
      <c r="Q63" s="7">
        <f t="shared" si="19"/>
        <v>0.49898390842733908</v>
      </c>
      <c r="R63" s="7">
        <f t="shared" si="19"/>
        <v>0.50669574027575881</v>
      </c>
      <c r="S63" s="7">
        <f t="shared" si="19"/>
        <v>0.5125011282606734</v>
      </c>
      <c r="T63" s="7">
        <f t="shared" si="19"/>
        <v>0.51853160026372802</v>
      </c>
      <c r="U63" s="7">
        <f t="shared" si="19"/>
        <v>0.51966968689069848</v>
      </c>
      <c r="V63" s="7">
        <f t="shared" si="19"/>
        <v>0.51908820526479338</v>
      </c>
      <c r="W63" s="7">
        <f t="shared" si="19"/>
        <v>0.51892059553349879</v>
      </c>
      <c r="X63" s="7">
        <f t="shared" si="19"/>
        <v>0.52070227375519096</v>
      </c>
      <c r="Y63" s="7">
        <f t="shared" ref="X63:Y63" si="20">Y57/Y55</f>
        <v>0.52060624309946801</v>
      </c>
    </row>
    <row r="64" spans="1:25" s="9" customFormat="1" ht="18" customHeight="1">
      <c r="A64" s="86" t="s">
        <v>38</v>
      </c>
      <c r="B64" s="41">
        <f t="shared" ref="B64:X64" si="21">SUM(B62:B63)</f>
        <v>1</v>
      </c>
      <c r="C64" s="41">
        <f t="shared" si="21"/>
        <v>1</v>
      </c>
      <c r="D64" s="41">
        <f t="shared" si="21"/>
        <v>1</v>
      </c>
      <c r="E64" s="41">
        <f t="shared" si="21"/>
        <v>1</v>
      </c>
      <c r="F64" s="41">
        <f t="shared" si="21"/>
        <v>1</v>
      </c>
      <c r="G64" s="41">
        <f t="shared" si="21"/>
        <v>1</v>
      </c>
      <c r="H64" s="41">
        <f t="shared" si="21"/>
        <v>1</v>
      </c>
      <c r="I64" s="41">
        <f t="shared" si="21"/>
        <v>1</v>
      </c>
      <c r="J64" s="41">
        <f t="shared" si="21"/>
        <v>1</v>
      </c>
      <c r="K64" s="41">
        <f t="shared" si="21"/>
        <v>1</v>
      </c>
      <c r="L64" s="41">
        <f t="shared" si="21"/>
        <v>1</v>
      </c>
      <c r="M64" s="41">
        <f t="shared" si="21"/>
        <v>1</v>
      </c>
      <c r="N64" s="41">
        <f t="shared" si="21"/>
        <v>1</v>
      </c>
      <c r="O64" s="41">
        <f t="shared" si="21"/>
        <v>1</v>
      </c>
      <c r="P64" s="41">
        <f t="shared" si="21"/>
        <v>1</v>
      </c>
      <c r="Q64" s="41">
        <f t="shared" si="21"/>
        <v>1</v>
      </c>
      <c r="R64" s="41">
        <f t="shared" si="21"/>
        <v>1</v>
      </c>
      <c r="S64" s="41">
        <f t="shared" si="21"/>
        <v>1</v>
      </c>
      <c r="T64" s="41">
        <f t="shared" si="21"/>
        <v>1</v>
      </c>
      <c r="U64" s="41">
        <f t="shared" si="21"/>
        <v>1</v>
      </c>
      <c r="V64" s="41">
        <f t="shared" si="21"/>
        <v>1</v>
      </c>
      <c r="W64" s="41">
        <f t="shared" si="21"/>
        <v>1</v>
      </c>
      <c r="X64" s="41">
        <f t="shared" si="21"/>
        <v>1</v>
      </c>
      <c r="Y64" s="41">
        <f t="shared" ref="X64:Y64" si="22">SUM(Y62:Y63)</f>
        <v>1</v>
      </c>
    </row>
    <row r="65" spans="1:23" s="9" customFormat="1" ht="18" customHeight="1">
      <c r="A65" s="19" t="s">
        <v>52</v>
      </c>
      <c r="B65" s="14"/>
      <c r="C65" s="14"/>
      <c r="D65" s="14"/>
      <c r="E65" s="8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s="9" customFormat="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23" s="9" customFormat="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23" s="9" customFormat="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23" s="9" customFormat="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23" s="9" customFormat="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23" s="9" customFormat="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23" s="9" customFormat="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23" s="9" customFormat="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23" s="9" customFormat="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23" s="9" customFormat="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23" s="9" customFormat="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5"/>
  <sheetViews>
    <sheetView zoomScale="72" zoomScaleNormal="80" zoomScalePageLayoutView="80" workbookViewId="0">
      <selection activeCell="B1" sqref="B1:B1048576"/>
    </sheetView>
  </sheetViews>
  <sheetFormatPr defaultColWidth="10.875" defaultRowHeight="15"/>
  <cols>
    <col min="1" max="1" width="29.125" style="5" customWidth="1"/>
    <col min="2" max="3" width="10.875" style="5" customWidth="1"/>
    <col min="4" max="16384" width="10.875" style="5"/>
  </cols>
  <sheetData>
    <row r="1" spans="1:24" ht="28.5">
      <c r="A1" s="43" t="s">
        <v>0</v>
      </c>
      <c r="B1" s="43"/>
      <c r="C1" s="43"/>
    </row>
    <row r="2" spans="1:24" ht="23.25">
      <c r="A2" s="44" t="s">
        <v>60</v>
      </c>
      <c r="B2" s="44"/>
      <c r="C2" s="44"/>
    </row>
    <row r="3" spans="1:24" ht="18" customHeight="1"/>
    <row r="4" spans="1:24" ht="18" customHeight="1"/>
    <row r="5" spans="1:24" ht="18" customHeight="1">
      <c r="A5" s="33" t="s">
        <v>61</v>
      </c>
      <c r="B5" s="33"/>
      <c r="C5" s="33"/>
    </row>
    <row r="6" spans="1:24" ht="18" customHeight="1"/>
    <row r="7" spans="1:24" ht="18" customHeight="1">
      <c r="A7" s="77" t="s">
        <v>14</v>
      </c>
      <c r="B7" s="78">
        <v>2000</v>
      </c>
      <c r="C7" s="78">
        <v>2001</v>
      </c>
      <c r="D7" s="78">
        <v>2002</v>
      </c>
      <c r="E7" s="78">
        <v>2003</v>
      </c>
      <c r="F7" s="78">
        <v>2004</v>
      </c>
      <c r="G7" s="78">
        <v>2005</v>
      </c>
      <c r="H7" s="78">
        <v>2006</v>
      </c>
      <c r="I7" s="78">
        <v>2007</v>
      </c>
      <c r="J7" s="78">
        <v>2008</v>
      </c>
      <c r="K7" s="78">
        <v>2009</v>
      </c>
      <c r="L7" s="78">
        <v>2010</v>
      </c>
      <c r="M7" s="78">
        <v>2011</v>
      </c>
      <c r="N7" s="78">
        <v>2012</v>
      </c>
      <c r="O7" s="78">
        <v>2013</v>
      </c>
      <c r="P7" s="78">
        <v>2014</v>
      </c>
      <c r="Q7" s="78">
        <v>2015</v>
      </c>
      <c r="R7" s="78">
        <v>2016</v>
      </c>
      <c r="S7" s="78">
        <v>2017</v>
      </c>
      <c r="T7" s="78">
        <v>2018</v>
      </c>
      <c r="U7" s="78">
        <v>2019</v>
      </c>
      <c r="V7" s="78">
        <v>2020</v>
      </c>
      <c r="W7" s="78">
        <v>2021</v>
      </c>
      <c r="X7" s="78">
        <v>2022</v>
      </c>
    </row>
    <row r="8" spans="1:24" ht="18" customHeight="1">
      <c r="A8" s="27" t="s">
        <v>38</v>
      </c>
      <c r="B8" s="40">
        <f t="shared" ref="B8:X8" si="0">B9+B10</f>
        <v>195810</v>
      </c>
      <c r="C8" s="40">
        <f t="shared" si="0"/>
        <v>202154</v>
      </c>
      <c r="D8" s="40">
        <f t="shared" si="0"/>
        <v>211593</v>
      </c>
      <c r="E8" s="40">
        <f t="shared" si="0"/>
        <v>221648</v>
      </c>
      <c r="F8" s="40">
        <f t="shared" si="0"/>
        <v>226591</v>
      </c>
      <c r="G8" s="40">
        <f t="shared" si="0"/>
        <v>234887</v>
      </c>
      <c r="H8" s="40">
        <f t="shared" si="0"/>
        <v>243442</v>
      </c>
      <c r="I8" s="40">
        <f t="shared" si="0"/>
        <v>248098</v>
      </c>
      <c r="J8" s="40">
        <f t="shared" si="0"/>
        <v>259056</v>
      </c>
      <c r="K8" s="40">
        <f t="shared" si="0"/>
        <v>262789</v>
      </c>
      <c r="L8" s="40">
        <f t="shared" si="0"/>
        <v>263544</v>
      </c>
      <c r="M8" s="40">
        <f t="shared" si="0"/>
        <v>263063</v>
      </c>
      <c r="N8" s="40">
        <f t="shared" si="0"/>
        <v>263357</v>
      </c>
      <c r="O8" s="40">
        <f t="shared" si="0"/>
        <v>263542</v>
      </c>
      <c r="P8" s="40">
        <f t="shared" si="0"/>
        <v>254991</v>
      </c>
      <c r="Q8" s="40">
        <f t="shared" si="0"/>
        <v>252157</v>
      </c>
      <c r="R8" s="40">
        <f t="shared" si="0"/>
        <v>251168</v>
      </c>
      <c r="S8" s="40">
        <f t="shared" si="0"/>
        <v>249411</v>
      </c>
      <c r="T8" s="40">
        <f t="shared" si="0"/>
        <v>250981</v>
      </c>
      <c r="U8" s="40">
        <f t="shared" si="0"/>
        <v>252828</v>
      </c>
      <c r="V8" s="40">
        <f t="shared" si="0"/>
        <v>256455</v>
      </c>
      <c r="W8" s="40">
        <f t="shared" si="0"/>
        <v>256413</v>
      </c>
      <c r="X8" s="40">
        <f t="shared" si="0"/>
        <v>257676</v>
      </c>
    </row>
    <row r="9" spans="1:24" ht="18" customHeight="1">
      <c r="A9" s="28" t="s">
        <v>62</v>
      </c>
      <c r="B9" s="29">
        <v>191086</v>
      </c>
      <c r="C9" s="29">
        <v>192916</v>
      </c>
      <c r="D9" s="29">
        <v>195191</v>
      </c>
      <c r="E9" s="29">
        <v>197619</v>
      </c>
      <c r="F9" s="29">
        <v>197742</v>
      </c>
      <c r="G9" s="29">
        <v>199087</v>
      </c>
      <c r="H9" s="29">
        <v>201359</v>
      </c>
      <c r="I9" s="29">
        <v>202479</v>
      </c>
      <c r="J9" s="29">
        <v>204405</v>
      </c>
      <c r="K9" s="29">
        <v>205677</v>
      </c>
      <c r="L9" s="29">
        <v>206194</v>
      </c>
      <c r="M9" s="29">
        <v>206516</v>
      </c>
      <c r="N9" s="29">
        <v>207007</v>
      </c>
      <c r="O9" s="29">
        <v>207705</v>
      </c>
      <c r="P9" s="29">
        <v>208185</v>
      </c>
      <c r="Q9" s="29">
        <v>209374</v>
      </c>
      <c r="R9" s="29">
        <v>209908</v>
      </c>
      <c r="S9" s="29">
        <v>210599</v>
      </c>
      <c r="T9" s="29">
        <v>210966</v>
      </c>
      <c r="U9" s="29">
        <v>211488</v>
      </c>
      <c r="V9" s="29">
        <v>212191</v>
      </c>
      <c r="W9" s="29">
        <v>212432</v>
      </c>
      <c r="X9" s="29">
        <v>213599</v>
      </c>
    </row>
    <row r="10" spans="1:24" ht="18" customHeight="1">
      <c r="A10" s="30" t="s">
        <v>63</v>
      </c>
      <c r="B10" s="31">
        <v>4724</v>
      </c>
      <c r="C10" s="31">
        <v>9238</v>
      </c>
      <c r="D10" s="31">
        <v>16402</v>
      </c>
      <c r="E10" s="31">
        <v>24029</v>
      </c>
      <c r="F10" s="31">
        <v>28849</v>
      </c>
      <c r="G10" s="31">
        <v>35800</v>
      </c>
      <c r="H10" s="31">
        <v>42083</v>
      </c>
      <c r="I10" s="31">
        <v>45619</v>
      </c>
      <c r="J10" s="31">
        <v>54651</v>
      </c>
      <c r="K10" s="31">
        <v>57112</v>
      </c>
      <c r="L10" s="31">
        <v>57350</v>
      </c>
      <c r="M10" s="31">
        <v>56547</v>
      </c>
      <c r="N10" s="31">
        <v>56350</v>
      </c>
      <c r="O10" s="31">
        <v>55837</v>
      </c>
      <c r="P10" s="31">
        <v>46806</v>
      </c>
      <c r="Q10" s="31">
        <v>42783</v>
      </c>
      <c r="R10" s="31">
        <v>41260</v>
      </c>
      <c r="S10" s="31">
        <v>38812</v>
      </c>
      <c r="T10" s="31">
        <v>40015</v>
      </c>
      <c r="U10" s="31">
        <v>41340</v>
      </c>
      <c r="V10" s="31">
        <v>44264</v>
      </c>
      <c r="W10" s="31">
        <v>43981</v>
      </c>
      <c r="X10" s="31">
        <v>44077</v>
      </c>
    </row>
    <row r="11" spans="1:24" ht="18" customHeight="1">
      <c r="A11" s="32" t="s">
        <v>47</v>
      </c>
      <c r="B11" s="33"/>
      <c r="C11" s="33"/>
      <c r="D11" s="33"/>
      <c r="E11" s="33"/>
      <c r="F11" s="33"/>
      <c r="G11" s="3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8" customHeight="1"/>
    <row r="13" spans="1:24" ht="18" customHeight="1"/>
    <row r="14" spans="1:24" ht="18" customHeight="1">
      <c r="A14" s="77" t="s">
        <v>48</v>
      </c>
      <c r="B14" s="78">
        <v>2000</v>
      </c>
      <c r="C14" s="78">
        <v>2001</v>
      </c>
      <c r="D14" s="78">
        <v>2002</v>
      </c>
      <c r="E14" s="78">
        <v>2003</v>
      </c>
      <c r="F14" s="78">
        <v>2004</v>
      </c>
      <c r="G14" s="78">
        <v>2005</v>
      </c>
      <c r="H14" s="78">
        <v>2006</v>
      </c>
      <c r="I14" s="78">
        <v>2007</v>
      </c>
      <c r="J14" s="78">
        <v>2008</v>
      </c>
      <c r="K14" s="78">
        <v>2009</v>
      </c>
      <c r="L14" s="78">
        <v>2010</v>
      </c>
      <c r="M14" s="78">
        <v>2011</v>
      </c>
      <c r="N14" s="78">
        <v>2012</v>
      </c>
      <c r="O14" s="78">
        <v>2013</v>
      </c>
      <c r="P14" s="78">
        <v>2014</v>
      </c>
      <c r="Q14" s="78">
        <v>2015</v>
      </c>
      <c r="R14" s="78">
        <v>2016</v>
      </c>
      <c r="S14" s="78">
        <v>2017</v>
      </c>
      <c r="T14" s="78">
        <v>2018</v>
      </c>
      <c r="U14" s="78">
        <v>2019</v>
      </c>
      <c r="V14" s="78">
        <v>2020</v>
      </c>
      <c r="W14" s="78">
        <v>2021</v>
      </c>
      <c r="X14" s="78">
        <v>2022</v>
      </c>
    </row>
    <row r="15" spans="1:24" ht="18" customHeight="1">
      <c r="A15" s="27" t="s">
        <v>38</v>
      </c>
      <c r="B15" s="40">
        <f t="shared" ref="B15:X15" si="1">B16+B17</f>
        <v>96335</v>
      </c>
      <c r="C15" s="40">
        <f t="shared" si="1"/>
        <v>99843</v>
      </c>
      <c r="D15" s="40">
        <f t="shared" si="1"/>
        <v>105212</v>
      </c>
      <c r="E15" s="40">
        <f t="shared" si="1"/>
        <v>110429</v>
      </c>
      <c r="F15" s="40">
        <f t="shared" si="1"/>
        <v>113006</v>
      </c>
      <c r="G15" s="40">
        <f t="shared" si="1"/>
        <v>117448</v>
      </c>
      <c r="H15" s="40">
        <f t="shared" si="1"/>
        <v>121901</v>
      </c>
      <c r="I15" s="40">
        <f t="shared" si="1"/>
        <v>124054</v>
      </c>
      <c r="J15" s="40">
        <f t="shared" si="1"/>
        <v>129926</v>
      </c>
      <c r="K15" s="40">
        <f t="shared" si="1"/>
        <v>131741</v>
      </c>
      <c r="L15" s="40">
        <f t="shared" si="1"/>
        <v>131609</v>
      </c>
      <c r="M15" s="40">
        <f t="shared" si="1"/>
        <v>130949</v>
      </c>
      <c r="N15" s="40">
        <f t="shared" si="1"/>
        <v>131147</v>
      </c>
      <c r="O15" s="40">
        <f t="shared" si="1"/>
        <v>131048</v>
      </c>
      <c r="P15" s="40">
        <f t="shared" si="1"/>
        <v>126066</v>
      </c>
      <c r="Q15" s="40">
        <f t="shared" si="1"/>
        <v>124304</v>
      </c>
      <c r="R15" s="40">
        <f t="shared" si="1"/>
        <v>123646</v>
      </c>
      <c r="S15" s="40">
        <f t="shared" si="1"/>
        <v>122430</v>
      </c>
      <c r="T15" s="40">
        <f t="shared" si="1"/>
        <v>123278</v>
      </c>
      <c r="U15" s="40">
        <f t="shared" si="1"/>
        <v>124169</v>
      </c>
      <c r="V15" s="40">
        <f t="shared" si="1"/>
        <v>125906</v>
      </c>
      <c r="W15" s="40">
        <f t="shared" si="1"/>
        <v>125729</v>
      </c>
      <c r="X15" s="40">
        <f t="shared" si="1"/>
        <v>126358</v>
      </c>
    </row>
    <row r="16" spans="1:24" ht="18" customHeight="1">
      <c r="A16" s="28" t="s">
        <v>62</v>
      </c>
      <c r="B16" s="29">
        <v>93802</v>
      </c>
      <c r="C16" s="29">
        <v>94861</v>
      </c>
      <c r="D16" s="29">
        <v>96018</v>
      </c>
      <c r="E16" s="29">
        <v>97232</v>
      </c>
      <c r="F16" s="29">
        <v>97265</v>
      </c>
      <c r="G16" s="29">
        <v>97951</v>
      </c>
      <c r="H16" s="29">
        <v>99079</v>
      </c>
      <c r="I16" s="29">
        <v>99634</v>
      </c>
      <c r="J16" s="29">
        <v>100571</v>
      </c>
      <c r="K16" s="29">
        <v>101191</v>
      </c>
      <c r="L16" s="29">
        <v>101355</v>
      </c>
      <c r="M16" s="29">
        <v>101485</v>
      </c>
      <c r="N16" s="29">
        <v>101778</v>
      </c>
      <c r="O16" s="29">
        <v>102037</v>
      </c>
      <c r="P16" s="29">
        <v>102235</v>
      </c>
      <c r="Q16" s="29">
        <v>102807</v>
      </c>
      <c r="R16" s="29">
        <v>103125</v>
      </c>
      <c r="S16" s="29">
        <v>103420</v>
      </c>
      <c r="T16" s="29">
        <v>103698</v>
      </c>
      <c r="U16" s="29">
        <v>103949</v>
      </c>
      <c r="V16" s="29">
        <v>104256</v>
      </c>
      <c r="W16" s="29">
        <v>104280</v>
      </c>
      <c r="X16" s="29">
        <v>104864</v>
      </c>
    </row>
    <row r="17" spans="1:24" ht="18" customHeight="1">
      <c r="A17" s="30" t="s">
        <v>63</v>
      </c>
      <c r="B17" s="31">
        <v>2533</v>
      </c>
      <c r="C17" s="31">
        <v>4982</v>
      </c>
      <c r="D17" s="31">
        <v>9194</v>
      </c>
      <c r="E17" s="31">
        <v>13197</v>
      </c>
      <c r="F17" s="31">
        <v>15741</v>
      </c>
      <c r="G17" s="31">
        <v>19497</v>
      </c>
      <c r="H17" s="31">
        <v>22822</v>
      </c>
      <c r="I17" s="31">
        <v>24420</v>
      </c>
      <c r="J17" s="31">
        <v>29355</v>
      </c>
      <c r="K17" s="31">
        <v>30550</v>
      </c>
      <c r="L17" s="31">
        <v>30254</v>
      </c>
      <c r="M17" s="31">
        <v>29464</v>
      </c>
      <c r="N17" s="31">
        <v>29369</v>
      </c>
      <c r="O17" s="31">
        <v>29011</v>
      </c>
      <c r="P17" s="31">
        <v>23831</v>
      </c>
      <c r="Q17" s="31">
        <v>21497</v>
      </c>
      <c r="R17" s="31">
        <v>20521</v>
      </c>
      <c r="S17" s="31">
        <v>19010</v>
      </c>
      <c r="T17" s="31">
        <v>19580</v>
      </c>
      <c r="U17" s="31">
        <v>20220</v>
      </c>
      <c r="V17" s="31">
        <v>21650</v>
      </c>
      <c r="W17" s="31">
        <v>21449</v>
      </c>
      <c r="X17" s="31">
        <v>21494</v>
      </c>
    </row>
    <row r="18" spans="1:24" ht="18" customHeight="1">
      <c r="A18" s="32" t="s">
        <v>47</v>
      </c>
      <c r="B18" s="33"/>
      <c r="C18" s="33"/>
      <c r="D18" s="33"/>
      <c r="E18" s="33"/>
      <c r="F18" s="33"/>
      <c r="G18" s="3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8" customHeight="1"/>
    <row r="20" spans="1:24" ht="18" customHeight="1"/>
    <row r="21" spans="1:24" ht="18" customHeight="1">
      <c r="A21" s="77" t="s">
        <v>49</v>
      </c>
      <c r="B21" s="78">
        <v>2000</v>
      </c>
      <c r="C21" s="78">
        <v>2001</v>
      </c>
      <c r="D21" s="78">
        <v>2002</v>
      </c>
      <c r="E21" s="78">
        <v>2003</v>
      </c>
      <c r="F21" s="78">
        <v>2004</v>
      </c>
      <c r="G21" s="78">
        <v>2005</v>
      </c>
      <c r="H21" s="78">
        <v>2006</v>
      </c>
      <c r="I21" s="78">
        <v>2007</v>
      </c>
      <c r="J21" s="78">
        <v>2008</v>
      </c>
      <c r="K21" s="78">
        <v>2009</v>
      </c>
      <c r="L21" s="78">
        <v>2010</v>
      </c>
      <c r="M21" s="78">
        <v>2011</v>
      </c>
      <c r="N21" s="78">
        <v>2012</v>
      </c>
      <c r="O21" s="78">
        <v>2013</v>
      </c>
      <c r="P21" s="78">
        <v>2014</v>
      </c>
      <c r="Q21" s="78">
        <v>2015</v>
      </c>
      <c r="R21" s="78">
        <v>2016</v>
      </c>
      <c r="S21" s="78">
        <v>2017</v>
      </c>
      <c r="T21" s="78">
        <v>2018</v>
      </c>
      <c r="U21" s="78">
        <v>2019</v>
      </c>
      <c r="V21" s="78">
        <v>2020</v>
      </c>
      <c r="W21" s="78">
        <v>2021</v>
      </c>
      <c r="X21" s="78">
        <v>2022</v>
      </c>
    </row>
    <row r="22" spans="1:24" ht="18" customHeight="1">
      <c r="A22" s="27" t="s">
        <v>38</v>
      </c>
      <c r="B22" s="40">
        <f t="shared" ref="B22:X22" si="2">B23+B24</f>
        <v>99475</v>
      </c>
      <c r="C22" s="40">
        <f t="shared" si="2"/>
        <v>102311</v>
      </c>
      <c r="D22" s="40">
        <f t="shared" si="2"/>
        <v>106381</v>
      </c>
      <c r="E22" s="40">
        <f t="shared" si="2"/>
        <v>111219</v>
      </c>
      <c r="F22" s="40">
        <f t="shared" si="2"/>
        <v>113585</v>
      </c>
      <c r="G22" s="40">
        <f t="shared" si="2"/>
        <v>117439</v>
      </c>
      <c r="H22" s="40">
        <f t="shared" si="2"/>
        <v>121541</v>
      </c>
      <c r="I22" s="40">
        <f t="shared" si="2"/>
        <v>124044</v>
      </c>
      <c r="J22" s="40">
        <f t="shared" si="2"/>
        <v>129130</v>
      </c>
      <c r="K22" s="40">
        <f t="shared" si="2"/>
        <v>131048</v>
      </c>
      <c r="L22" s="40">
        <f t="shared" si="2"/>
        <v>131935</v>
      </c>
      <c r="M22" s="40">
        <f t="shared" si="2"/>
        <v>132114</v>
      </c>
      <c r="N22" s="40">
        <f t="shared" si="2"/>
        <v>132210</v>
      </c>
      <c r="O22" s="40">
        <f t="shared" si="2"/>
        <v>132494</v>
      </c>
      <c r="P22" s="40">
        <f t="shared" si="2"/>
        <v>128925</v>
      </c>
      <c r="Q22" s="40">
        <f t="shared" si="2"/>
        <v>127853</v>
      </c>
      <c r="R22" s="40">
        <f t="shared" si="2"/>
        <v>127522</v>
      </c>
      <c r="S22" s="40">
        <f t="shared" si="2"/>
        <v>126981</v>
      </c>
      <c r="T22" s="40">
        <f t="shared" si="2"/>
        <v>127703</v>
      </c>
      <c r="U22" s="40">
        <f t="shared" si="2"/>
        <v>128659</v>
      </c>
      <c r="V22" s="40">
        <f t="shared" si="2"/>
        <v>130549</v>
      </c>
      <c r="W22" s="40">
        <f t="shared" si="2"/>
        <v>130684</v>
      </c>
      <c r="X22" s="40">
        <f t="shared" si="2"/>
        <v>131318</v>
      </c>
    </row>
    <row r="23" spans="1:24" ht="18" customHeight="1">
      <c r="A23" s="28" t="s">
        <v>62</v>
      </c>
      <c r="B23" s="29">
        <v>97284</v>
      </c>
      <c r="C23" s="29">
        <v>98055</v>
      </c>
      <c r="D23" s="29">
        <v>99173</v>
      </c>
      <c r="E23" s="29">
        <v>100387</v>
      </c>
      <c r="F23" s="29">
        <v>100477</v>
      </c>
      <c r="G23" s="29">
        <v>101136</v>
      </c>
      <c r="H23" s="29">
        <v>102280</v>
      </c>
      <c r="I23" s="29">
        <v>102845</v>
      </c>
      <c r="J23" s="29">
        <v>103834</v>
      </c>
      <c r="K23" s="29">
        <v>104486</v>
      </c>
      <c r="L23" s="29">
        <v>104839</v>
      </c>
      <c r="M23" s="29">
        <v>105031</v>
      </c>
      <c r="N23" s="29">
        <v>105229</v>
      </c>
      <c r="O23" s="29">
        <v>105668</v>
      </c>
      <c r="P23" s="29">
        <v>105950</v>
      </c>
      <c r="Q23" s="29">
        <v>106567</v>
      </c>
      <c r="R23" s="29">
        <v>106783</v>
      </c>
      <c r="S23" s="29">
        <v>107179</v>
      </c>
      <c r="T23" s="29">
        <v>107268</v>
      </c>
      <c r="U23" s="29">
        <v>107539</v>
      </c>
      <c r="V23" s="29">
        <v>107935</v>
      </c>
      <c r="W23" s="29">
        <v>108152</v>
      </c>
      <c r="X23" s="29">
        <v>108735</v>
      </c>
    </row>
    <row r="24" spans="1:24" ht="18" customHeight="1">
      <c r="A24" s="30" t="s">
        <v>63</v>
      </c>
      <c r="B24" s="31">
        <v>2191</v>
      </c>
      <c r="C24" s="31">
        <v>4256</v>
      </c>
      <c r="D24" s="31">
        <v>7208</v>
      </c>
      <c r="E24" s="31">
        <v>10832</v>
      </c>
      <c r="F24" s="31">
        <v>13108</v>
      </c>
      <c r="G24" s="31">
        <v>16303</v>
      </c>
      <c r="H24" s="31">
        <v>19261</v>
      </c>
      <c r="I24" s="31">
        <v>21199</v>
      </c>
      <c r="J24" s="31">
        <v>25296</v>
      </c>
      <c r="K24" s="31">
        <v>26562</v>
      </c>
      <c r="L24" s="31">
        <v>27096</v>
      </c>
      <c r="M24" s="31">
        <v>27083</v>
      </c>
      <c r="N24" s="31">
        <v>26981</v>
      </c>
      <c r="O24" s="31">
        <v>26826</v>
      </c>
      <c r="P24" s="31">
        <v>22975</v>
      </c>
      <c r="Q24" s="31">
        <v>21286</v>
      </c>
      <c r="R24" s="31">
        <v>20739</v>
      </c>
      <c r="S24" s="31">
        <v>19802</v>
      </c>
      <c r="T24" s="31">
        <v>20435</v>
      </c>
      <c r="U24" s="31">
        <v>21120</v>
      </c>
      <c r="V24" s="31">
        <v>22614</v>
      </c>
      <c r="W24" s="31">
        <v>22532</v>
      </c>
      <c r="X24" s="31">
        <v>22583</v>
      </c>
    </row>
    <row r="25" spans="1:24" ht="18" customHeight="1">
      <c r="A25" s="32" t="s">
        <v>47</v>
      </c>
      <c r="B25" s="33"/>
      <c r="C25" s="33"/>
      <c r="D25" s="33"/>
      <c r="E25" s="33"/>
      <c r="F25" s="33"/>
      <c r="G25" s="33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8" customHeight="1">
      <c r="A26" s="34"/>
      <c r="B26" s="33"/>
      <c r="C26" s="33"/>
      <c r="D26" s="33"/>
      <c r="E26" s="33"/>
      <c r="F26" s="33"/>
      <c r="G26" s="33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8" customHeight="1">
      <c r="A27" s="34"/>
      <c r="B27" s="33"/>
      <c r="C27" s="33"/>
      <c r="D27" s="33"/>
      <c r="E27" s="33"/>
      <c r="F27" s="33"/>
      <c r="G27" s="3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8" customHeight="1">
      <c r="A28" s="34"/>
      <c r="B28" s="33"/>
      <c r="C28" s="33"/>
      <c r="D28" s="33"/>
      <c r="E28" s="33"/>
      <c r="F28" s="33"/>
      <c r="G28" s="33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8" customHeight="1">
      <c r="A29" s="33" t="s">
        <v>64</v>
      </c>
      <c r="B29" s="33"/>
      <c r="C29" s="33"/>
      <c r="D29" s="33"/>
      <c r="E29" s="33"/>
      <c r="F29" s="33"/>
      <c r="G29" s="3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8" customHeight="1">
      <c r="A30" s="34"/>
      <c r="B30" s="33"/>
      <c r="C30" s="33"/>
      <c r="D30" s="33"/>
      <c r="E30" s="33"/>
      <c r="F30" s="33"/>
      <c r="G30" s="33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" customHeight="1">
      <c r="A31" s="79" t="s">
        <v>14</v>
      </c>
      <c r="B31" s="107">
        <v>2000</v>
      </c>
      <c r="C31" s="107">
        <v>2001</v>
      </c>
      <c r="D31" s="107">
        <v>2002</v>
      </c>
      <c r="E31" s="107">
        <v>2003</v>
      </c>
      <c r="F31" s="107">
        <v>2004</v>
      </c>
      <c r="G31" s="107">
        <v>2005</v>
      </c>
      <c r="H31" s="107">
        <v>2006</v>
      </c>
      <c r="I31" s="107">
        <v>2007</v>
      </c>
      <c r="J31" s="107">
        <v>2008</v>
      </c>
      <c r="K31" s="107">
        <v>2009</v>
      </c>
      <c r="L31" s="107">
        <v>2010</v>
      </c>
      <c r="M31" s="107">
        <v>2011</v>
      </c>
      <c r="N31" s="107">
        <v>2012</v>
      </c>
      <c r="O31" s="107">
        <v>2013</v>
      </c>
      <c r="P31" s="107">
        <v>2014</v>
      </c>
      <c r="Q31" s="107">
        <v>2015</v>
      </c>
      <c r="R31" s="107">
        <v>2016</v>
      </c>
      <c r="S31" s="107">
        <v>2017</v>
      </c>
      <c r="T31" s="107">
        <v>2018</v>
      </c>
      <c r="U31" s="107">
        <v>2019</v>
      </c>
      <c r="V31" s="107">
        <v>2020</v>
      </c>
      <c r="W31" s="107">
        <v>2021</v>
      </c>
      <c r="X31" s="107">
        <v>2022</v>
      </c>
    </row>
    <row r="32" spans="1:24" ht="18" customHeight="1">
      <c r="A32" s="36" t="s">
        <v>62</v>
      </c>
      <c r="B32" s="108">
        <f t="shared" ref="B32:V32" si="3">B9/B8</f>
        <v>0.97587457228946428</v>
      </c>
      <c r="C32" s="108">
        <f t="shared" si="3"/>
        <v>0.95430216567567305</v>
      </c>
      <c r="D32" s="108">
        <f t="shared" si="3"/>
        <v>0.92248325795276787</v>
      </c>
      <c r="E32" s="108">
        <f t="shared" si="3"/>
        <v>0.89158936692413193</v>
      </c>
      <c r="F32" s="108">
        <f t="shared" si="3"/>
        <v>0.87268249842226742</v>
      </c>
      <c r="G32" s="108">
        <f t="shared" si="3"/>
        <v>0.84758628617164844</v>
      </c>
      <c r="H32" s="108">
        <f t="shared" si="3"/>
        <v>0.82713336236146595</v>
      </c>
      <c r="I32" s="108">
        <f t="shared" si="3"/>
        <v>0.81612507960563974</v>
      </c>
      <c r="J32" s="108">
        <f t="shared" si="3"/>
        <v>0.78903789142115988</v>
      </c>
      <c r="K32" s="108">
        <f t="shared" si="3"/>
        <v>0.78266974645057441</v>
      </c>
      <c r="L32" s="108">
        <f t="shared" si="3"/>
        <v>0.7823892784506572</v>
      </c>
      <c r="M32" s="108">
        <f t="shared" si="3"/>
        <v>0.78504388682558934</v>
      </c>
      <c r="N32" s="108">
        <f t="shared" si="3"/>
        <v>0.78603188827333237</v>
      </c>
      <c r="O32" s="108">
        <f t="shared" si="3"/>
        <v>0.78812864742621669</v>
      </c>
      <c r="P32" s="108">
        <f t="shared" si="3"/>
        <v>0.81644058025577371</v>
      </c>
      <c r="Q32" s="108">
        <f t="shared" si="3"/>
        <v>0.83033189639787908</v>
      </c>
      <c r="R32" s="108">
        <f t="shared" si="3"/>
        <v>0.83572748120779716</v>
      </c>
      <c r="S32" s="108">
        <f t="shared" si="3"/>
        <v>0.84438537193628183</v>
      </c>
      <c r="T32" s="108">
        <f t="shared" si="3"/>
        <v>0.84056562050513783</v>
      </c>
      <c r="U32" s="108">
        <f t="shared" si="3"/>
        <v>0.83648962931320903</v>
      </c>
      <c r="V32" s="108">
        <f t="shared" si="3"/>
        <v>0.82740051860950259</v>
      </c>
      <c r="W32" s="108">
        <f>W9/W8</f>
        <v>0.8284759353074922</v>
      </c>
      <c r="X32" s="108">
        <f>X9/X8</f>
        <v>0.82894410034306654</v>
      </c>
    </row>
    <row r="33" spans="1:24" ht="18" customHeight="1">
      <c r="A33" s="28" t="s">
        <v>63</v>
      </c>
      <c r="B33" s="108">
        <f t="shared" ref="B33:V33" si="4">B10/B8</f>
        <v>2.4125427710535722E-2</v>
      </c>
      <c r="C33" s="108">
        <f t="shared" si="4"/>
        <v>4.5697834324326995E-2</v>
      </c>
      <c r="D33" s="108">
        <f t="shared" si="4"/>
        <v>7.751674204723219E-2</v>
      </c>
      <c r="E33" s="108">
        <f t="shared" si="4"/>
        <v>0.10841063307586804</v>
      </c>
      <c r="F33" s="108">
        <f t="shared" si="4"/>
        <v>0.12731750157773256</v>
      </c>
      <c r="G33" s="108">
        <f t="shared" si="4"/>
        <v>0.1524137138283515</v>
      </c>
      <c r="H33" s="108">
        <f t="shared" si="4"/>
        <v>0.17286663763853402</v>
      </c>
      <c r="I33" s="108">
        <f t="shared" si="4"/>
        <v>0.18387492039436029</v>
      </c>
      <c r="J33" s="108">
        <f t="shared" si="4"/>
        <v>0.2109621085788401</v>
      </c>
      <c r="K33" s="108">
        <f t="shared" si="4"/>
        <v>0.21733025354942559</v>
      </c>
      <c r="L33" s="108">
        <f t="shared" si="4"/>
        <v>0.2176107215493428</v>
      </c>
      <c r="M33" s="108">
        <f t="shared" si="4"/>
        <v>0.21495611317441068</v>
      </c>
      <c r="N33" s="108">
        <f t="shared" si="4"/>
        <v>0.2139681117266676</v>
      </c>
      <c r="O33" s="108">
        <f t="shared" si="4"/>
        <v>0.21187135257378331</v>
      </c>
      <c r="P33" s="108">
        <f t="shared" si="4"/>
        <v>0.18355941974422627</v>
      </c>
      <c r="Q33" s="108">
        <f t="shared" si="4"/>
        <v>0.1696681036021209</v>
      </c>
      <c r="R33" s="108">
        <f t="shared" si="4"/>
        <v>0.16427251879220284</v>
      </c>
      <c r="S33" s="108">
        <f t="shared" si="4"/>
        <v>0.15561462806371812</v>
      </c>
      <c r="T33" s="108">
        <f t="shared" si="4"/>
        <v>0.15943437949486217</v>
      </c>
      <c r="U33" s="108">
        <f t="shared" si="4"/>
        <v>0.16351037068679103</v>
      </c>
      <c r="V33" s="108">
        <f t="shared" si="4"/>
        <v>0.17259948139049736</v>
      </c>
      <c r="W33" s="108">
        <f>W10/W8</f>
        <v>0.17152406469250778</v>
      </c>
      <c r="X33" s="108">
        <f>X10/X8</f>
        <v>0.17105589965693352</v>
      </c>
    </row>
    <row r="34" spans="1:24" ht="18" customHeight="1">
      <c r="A34" s="30" t="s">
        <v>38</v>
      </c>
      <c r="B34" s="41">
        <f t="shared" ref="B34:V34" si="5">SUM(B32:B33)</f>
        <v>1</v>
      </c>
      <c r="C34" s="41">
        <f t="shared" si="5"/>
        <v>1</v>
      </c>
      <c r="D34" s="41">
        <f t="shared" si="5"/>
        <v>1</v>
      </c>
      <c r="E34" s="41">
        <f t="shared" si="5"/>
        <v>1</v>
      </c>
      <c r="F34" s="41">
        <f t="shared" si="5"/>
        <v>1</v>
      </c>
      <c r="G34" s="41">
        <f t="shared" si="5"/>
        <v>1</v>
      </c>
      <c r="H34" s="41">
        <f t="shared" si="5"/>
        <v>1</v>
      </c>
      <c r="I34" s="41">
        <f t="shared" si="5"/>
        <v>1</v>
      </c>
      <c r="J34" s="41">
        <f t="shared" si="5"/>
        <v>1</v>
      </c>
      <c r="K34" s="41">
        <f t="shared" si="5"/>
        <v>1</v>
      </c>
      <c r="L34" s="41">
        <f t="shared" si="5"/>
        <v>1</v>
      </c>
      <c r="M34" s="41">
        <f t="shared" si="5"/>
        <v>1</v>
      </c>
      <c r="N34" s="41">
        <f t="shared" si="5"/>
        <v>1</v>
      </c>
      <c r="O34" s="41">
        <f t="shared" si="5"/>
        <v>1</v>
      </c>
      <c r="P34" s="41">
        <f t="shared" si="5"/>
        <v>1</v>
      </c>
      <c r="Q34" s="41">
        <f t="shared" si="5"/>
        <v>1</v>
      </c>
      <c r="R34" s="41">
        <f t="shared" si="5"/>
        <v>1</v>
      </c>
      <c r="S34" s="41">
        <f t="shared" si="5"/>
        <v>1</v>
      </c>
      <c r="T34" s="41">
        <f t="shared" si="5"/>
        <v>1</v>
      </c>
      <c r="U34" s="41">
        <f t="shared" si="5"/>
        <v>1</v>
      </c>
      <c r="V34" s="41">
        <f t="shared" si="5"/>
        <v>1</v>
      </c>
      <c r="W34" s="41">
        <f>SUM(W32:W33)</f>
        <v>1</v>
      </c>
      <c r="X34" s="41">
        <f>SUM(X32:X33)</f>
        <v>1</v>
      </c>
    </row>
    <row r="35" spans="1:24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8" customHeight="1">
      <c r="A37" s="3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" customHeight="1">
      <c r="A38" s="79" t="s">
        <v>48</v>
      </c>
      <c r="B38" s="107">
        <v>2000</v>
      </c>
      <c r="C38" s="107">
        <v>2001</v>
      </c>
      <c r="D38" s="107">
        <v>2002</v>
      </c>
      <c r="E38" s="107">
        <v>2003</v>
      </c>
      <c r="F38" s="107">
        <v>2004</v>
      </c>
      <c r="G38" s="107">
        <v>2005</v>
      </c>
      <c r="H38" s="107">
        <v>2006</v>
      </c>
      <c r="I38" s="107">
        <v>2007</v>
      </c>
      <c r="J38" s="107">
        <v>2008</v>
      </c>
      <c r="K38" s="107">
        <v>2009</v>
      </c>
      <c r="L38" s="107">
        <v>2010</v>
      </c>
      <c r="M38" s="107">
        <v>2011</v>
      </c>
      <c r="N38" s="107">
        <v>2012</v>
      </c>
      <c r="O38" s="107">
        <v>2013</v>
      </c>
      <c r="P38" s="107">
        <v>2014</v>
      </c>
      <c r="Q38" s="107">
        <v>2015</v>
      </c>
      <c r="R38" s="107">
        <v>2016</v>
      </c>
      <c r="S38" s="107">
        <v>2017</v>
      </c>
      <c r="T38" s="107">
        <v>2018</v>
      </c>
      <c r="U38" s="107">
        <v>2019</v>
      </c>
      <c r="V38" s="107">
        <v>2020</v>
      </c>
      <c r="W38" s="107">
        <v>2021</v>
      </c>
      <c r="X38" s="107">
        <v>2022</v>
      </c>
    </row>
    <row r="39" spans="1:24" ht="18" customHeight="1">
      <c r="A39" s="36" t="s">
        <v>62</v>
      </c>
      <c r="B39" s="108">
        <f t="shared" ref="B39:V39" si="6">B16/B15</f>
        <v>0.97370633726060107</v>
      </c>
      <c r="C39" s="108">
        <f t="shared" si="6"/>
        <v>0.9501016596055808</v>
      </c>
      <c r="D39" s="108">
        <f t="shared" si="6"/>
        <v>0.91261453066190168</v>
      </c>
      <c r="E39" s="108">
        <f t="shared" si="6"/>
        <v>0.88049334866746964</v>
      </c>
      <c r="F39" s="108">
        <f t="shared" si="6"/>
        <v>0.86070651115869956</v>
      </c>
      <c r="G39" s="108">
        <f t="shared" si="6"/>
        <v>0.83399461889517068</v>
      </c>
      <c r="H39" s="108">
        <f t="shared" si="6"/>
        <v>0.81278250383507933</v>
      </c>
      <c r="I39" s="108">
        <f t="shared" si="6"/>
        <v>0.80315024102407018</v>
      </c>
      <c r="J39" s="108">
        <f t="shared" si="6"/>
        <v>0.77406369779720763</v>
      </c>
      <c r="K39" s="108">
        <f t="shared" si="6"/>
        <v>0.76810560114163395</v>
      </c>
      <c r="L39" s="108">
        <f t="shared" si="6"/>
        <v>0.7701221041114209</v>
      </c>
      <c r="M39" s="108">
        <f t="shared" si="6"/>
        <v>0.77499637263362076</v>
      </c>
      <c r="N39" s="108">
        <f t="shared" si="6"/>
        <v>0.7760604512493614</v>
      </c>
      <c r="O39" s="108">
        <f t="shared" si="6"/>
        <v>0.77862309993284906</v>
      </c>
      <c r="P39" s="108">
        <f t="shared" si="6"/>
        <v>0.8109640981707994</v>
      </c>
      <c r="Q39" s="108">
        <f t="shared" si="6"/>
        <v>0.82706107607156654</v>
      </c>
      <c r="R39" s="108">
        <f t="shared" si="6"/>
        <v>0.83403425909451179</v>
      </c>
      <c r="S39" s="108">
        <f t="shared" si="6"/>
        <v>0.84472759944458053</v>
      </c>
      <c r="T39" s="108">
        <f t="shared" si="6"/>
        <v>0.84117198526906667</v>
      </c>
      <c r="U39" s="108">
        <f t="shared" si="6"/>
        <v>0.83715742254507974</v>
      </c>
      <c r="V39" s="108">
        <f t="shared" si="6"/>
        <v>0.82804632027067815</v>
      </c>
      <c r="W39" s="108">
        <f>W16/W15</f>
        <v>0.82940292215797473</v>
      </c>
      <c r="X39" s="108">
        <f>X16/X15</f>
        <v>0.82989600975007516</v>
      </c>
    </row>
    <row r="40" spans="1:24" ht="18" customHeight="1">
      <c r="A40" s="28" t="s">
        <v>63</v>
      </c>
      <c r="B40" s="108">
        <f t="shared" ref="B40:V40" si="7">B17/B15</f>
        <v>2.6293662739398972E-2</v>
      </c>
      <c r="C40" s="108">
        <f t="shared" si="7"/>
        <v>4.989834039441924E-2</v>
      </c>
      <c r="D40" s="108">
        <f t="shared" si="7"/>
        <v>8.7385469338098321E-2</v>
      </c>
      <c r="E40" s="108">
        <f t="shared" si="7"/>
        <v>0.1195066513325304</v>
      </c>
      <c r="F40" s="108">
        <f t="shared" si="7"/>
        <v>0.13929348884130047</v>
      </c>
      <c r="G40" s="108">
        <f t="shared" si="7"/>
        <v>0.16600538110482937</v>
      </c>
      <c r="H40" s="108">
        <f t="shared" si="7"/>
        <v>0.18721749616492073</v>
      </c>
      <c r="I40" s="108">
        <f t="shared" si="7"/>
        <v>0.19684975897592985</v>
      </c>
      <c r="J40" s="108">
        <f t="shared" si="7"/>
        <v>0.22593630220279237</v>
      </c>
      <c r="K40" s="108">
        <f t="shared" si="7"/>
        <v>0.23189439885836605</v>
      </c>
      <c r="L40" s="108">
        <f t="shared" si="7"/>
        <v>0.22987789588857904</v>
      </c>
      <c r="M40" s="108">
        <f t="shared" si="7"/>
        <v>0.22500362736637927</v>
      </c>
      <c r="N40" s="108">
        <f t="shared" si="7"/>
        <v>0.2239395487506386</v>
      </c>
      <c r="O40" s="108">
        <f t="shared" si="7"/>
        <v>0.22137690006715097</v>
      </c>
      <c r="P40" s="108">
        <f t="shared" si="7"/>
        <v>0.18903590182920058</v>
      </c>
      <c r="Q40" s="108">
        <f t="shared" si="7"/>
        <v>0.17293892392843352</v>
      </c>
      <c r="R40" s="108">
        <f t="shared" si="7"/>
        <v>0.16596574090548824</v>
      </c>
      <c r="S40" s="108">
        <f t="shared" si="7"/>
        <v>0.15527240055541941</v>
      </c>
      <c r="T40" s="108">
        <f t="shared" si="7"/>
        <v>0.15882801473093333</v>
      </c>
      <c r="U40" s="108">
        <f t="shared" si="7"/>
        <v>0.16284257745492031</v>
      </c>
      <c r="V40" s="108">
        <f t="shared" si="7"/>
        <v>0.17195367972932188</v>
      </c>
      <c r="W40" s="108">
        <f>W17/W15</f>
        <v>0.1705970778420253</v>
      </c>
      <c r="X40" s="108">
        <f>X17/X15</f>
        <v>0.17010399024992481</v>
      </c>
    </row>
    <row r="41" spans="1:24" ht="18" customHeight="1">
      <c r="A41" s="30" t="s">
        <v>38</v>
      </c>
      <c r="B41" s="41">
        <f t="shared" ref="B41:V41" si="8">SUM(B39:B40)</f>
        <v>1</v>
      </c>
      <c r="C41" s="41">
        <f t="shared" si="8"/>
        <v>1</v>
      </c>
      <c r="D41" s="41">
        <f t="shared" si="8"/>
        <v>1</v>
      </c>
      <c r="E41" s="41">
        <f t="shared" si="8"/>
        <v>1</v>
      </c>
      <c r="F41" s="41">
        <f t="shared" si="8"/>
        <v>1</v>
      </c>
      <c r="G41" s="41">
        <f t="shared" si="8"/>
        <v>1</v>
      </c>
      <c r="H41" s="41">
        <f t="shared" si="8"/>
        <v>1</v>
      </c>
      <c r="I41" s="41">
        <f t="shared" si="8"/>
        <v>1</v>
      </c>
      <c r="J41" s="41">
        <f t="shared" si="8"/>
        <v>1</v>
      </c>
      <c r="K41" s="41">
        <f t="shared" si="8"/>
        <v>1</v>
      </c>
      <c r="L41" s="41">
        <f t="shared" si="8"/>
        <v>1</v>
      </c>
      <c r="M41" s="41">
        <f t="shared" si="8"/>
        <v>1</v>
      </c>
      <c r="N41" s="41">
        <f t="shared" si="8"/>
        <v>1</v>
      </c>
      <c r="O41" s="41">
        <f t="shared" si="8"/>
        <v>1</v>
      </c>
      <c r="P41" s="41">
        <f t="shared" si="8"/>
        <v>1</v>
      </c>
      <c r="Q41" s="41">
        <f t="shared" si="8"/>
        <v>1</v>
      </c>
      <c r="R41" s="41">
        <f t="shared" si="8"/>
        <v>1</v>
      </c>
      <c r="S41" s="41">
        <f t="shared" si="8"/>
        <v>1</v>
      </c>
      <c r="T41" s="41">
        <f t="shared" si="8"/>
        <v>1</v>
      </c>
      <c r="U41" s="41">
        <f t="shared" si="8"/>
        <v>1</v>
      </c>
      <c r="V41" s="41">
        <f t="shared" si="8"/>
        <v>1</v>
      </c>
      <c r="W41" s="41">
        <f>SUM(W39:W40)</f>
        <v>1</v>
      </c>
      <c r="X41" s="41">
        <f>SUM(X39:X40)</f>
        <v>1</v>
      </c>
    </row>
    <row r="42" spans="1:24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8" customHeight="1">
      <c r="A44" s="34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8" customHeight="1">
      <c r="A45" s="79" t="s">
        <v>49</v>
      </c>
      <c r="B45" s="78">
        <v>2000</v>
      </c>
      <c r="C45" s="78">
        <v>2001</v>
      </c>
      <c r="D45" s="78">
        <v>2002</v>
      </c>
      <c r="E45" s="78">
        <v>2003</v>
      </c>
      <c r="F45" s="78">
        <v>2004</v>
      </c>
      <c r="G45" s="78">
        <v>2005</v>
      </c>
      <c r="H45" s="78">
        <v>2006</v>
      </c>
      <c r="I45" s="78">
        <v>2007</v>
      </c>
      <c r="J45" s="78">
        <v>2008</v>
      </c>
      <c r="K45" s="78">
        <v>2009</v>
      </c>
      <c r="L45" s="78">
        <v>2010</v>
      </c>
      <c r="M45" s="78">
        <v>2011</v>
      </c>
      <c r="N45" s="78">
        <v>2012</v>
      </c>
      <c r="O45" s="78">
        <v>2013</v>
      </c>
      <c r="P45" s="78">
        <v>2014</v>
      </c>
      <c r="Q45" s="78">
        <v>2015</v>
      </c>
      <c r="R45" s="78">
        <v>2016</v>
      </c>
      <c r="S45" s="78">
        <v>2017</v>
      </c>
      <c r="T45" s="78">
        <v>2018</v>
      </c>
      <c r="U45" s="78">
        <v>2019</v>
      </c>
      <c r="V45" s="78">
        <v>2020</v>
      </c>
      <c r="W45" s="78">
        <v>2021</v>
      </c>
      <c r="X45" s="78">
        <v>2022</v>
      </c>
    </row>
    <row r="46" spans="1:24" ht="18" customHeight="1">
      <c r="A46" s="36" t="s">
        <v>62</v>
      </c>
      <c r="B46" s="110">
        <f t="shared" ref="B46:V46" si="9">B23/B22</f>
        <v>0.97797436541844684</v>
      </c>
      <c r="C46" s="110">
        <f t="shared" si="9"/>
        <v>0.9584013449189237</v>
      </c>
      <c r="D46" s="110">
        <f t="shared" si="9"/>
        <v>0.93224353972983898</v>
      </c>
      <c r="E46" s="110">
        <f t="shared" si="9"/>
        <v>0.90260656902148018</v>
      </c>
      <c r="F46" s="110">
        <f t="shared" si="9"/>
        <v>0.88459743804199498</v>
      </c>
      <c r="G46" s="110">
        <f t="shared" si="9"/>
        <v>0.86117899505275075</v>
      </c>
      <c r="H46" s="110">
        <f t="shared" si="9"/>
        <v>0.84152672760632219</v>
      </c>
      <c r="I46" s="110">
        <f t="shared" si="9"/>
        <v>0.82910096417400281</v>
      </c>
      <c r="J46" s="110">
        <f t="shared" si="9"/>
        <v>0.8041043909238752</v>
      </c>
      <c r="K46" s="110">
        <f t="shared" si="9"/>
        <v>0.79731090897991574</v>
      </c>
      <c r="L46" s="110">
        <f t="shared" si="9"/>
        <v>0.79462614166066625</v>
      </c>
      <c r="M46" s="110">
        <f t="shared" si="9"/>
        <v>0.79500280061159301</v>
      </c>
      <c r="N46" s="110">
        <f t="shared" si="9"/>
        <v>0.79592315256032076</v>
      </c>
      <c r="O46" s="110">
        <f t="shared" si="9"/>
        <v>0.79753045420924717</v>
      </c>
      <c r="P46" s="110">
        <f t="shared" si="9"/>
        <v>0.82179561760713593</v>
      </c>
      <c r="Q46" s="110">
        <f t="shared" si="9"/>
        <v>0.83351192385004658</v>
      </c>
      <c r="R46" s="110">
        <f t="shared" si="9"/>
        <v>0.83736923824908638</v>
      </c>
      <c r="S46" s="110">
        <f t="shared" si="9"/>
        <v>0.84405540986446792</v>
      </c>
      <c r="T46" s="110">
        <f t="shared" si="9"/>
        <v>0.83998026671260662</v>
      </c>
      <c r="U46" s="110">
        <f t="shared" si="9"/>
        <v>0.83584514103171947</v>
      </c>
      <c r="V46" s="110">
        <f t="shared" si="9"/>
        <v>0.82677768500716209</v>
      </c>
      <c r="W46" s="110">
        <f>W23/W22</f>
        <v>0.82758409598726701</v>
      </c>
      <c r="X46" s="110">
        <f>X23/X22</f>
        <v>0.82802814541799297</v>
      </c>
    </row>
    <row r="47" spans="1:24" ht="18" customHeight="1">
      <c r="A47" s="28" t="s">
        <v>63</v>
      </c>
      <c r="B47" s="108">
        <f t="shared" ref="B47:V47" si="10">B24/B22</f>
        <v>2.2025634581553155E-2</v>
      </c>
      <c r="C47" s="108">
        <f t="shared" si="10"/>
        <v>4.1598655081076324E-2</v>
      </c>
      <c r="D47" s="108">
        <f t="shared" si="10"/>
        <v>6.7756460270161023E-2</v>
      </c>
      <c r="E47" s="108">
        <f t="shared" si="10"/>
        <v>9.7393430978519852E-2</v>
      </c>
      <c r="F47" s="108">
        <f t="shared" si="10"/>
        <v>0.11540256195800502</v>
      </c>
      <c r="G47" s="108">
        <f t="shared" si="10"/>
        <v>0.13882100494724922</v>
      </c>
      <c r="H47" s="108">
        <f t="shared" si="10"/>
        <v>0.15847327239367787</v>
      </c>
      <c r="I47" s="108">
        <f t="shared" si="10"/>
        <v>0.17089903582599722</v>
      </c>
      <c r="J47" s="108">
        <f t="shared" si="10"/>
        <v>0.19589560907612483</v>
      </c>
      <c r="K47" s="108">
        <f t="shared" si="10"/>
        <v>0.20268909102008426</v>
      </c>
      <c r="L47" s="108">
        <f t="shared" si="10"/>
        <v>0.20537385833933378</v>
      </c>
      <c r="M47" s="108">
        <f t="shared" si="10"/>
        <v>0.20499719938840699</v>
      </c>
      <c r="N47" s="108">
        <f t="shared" si="10"/>
        <v>0.2040768474396793</v>
      </c>
      <c r="O47" s="108">
        <f t="shared" si="10"/>
        <v>0.2024695457907528</v>
      </c>
      <c r="P47" s="108">
        <f t="shared" si="10"/>
        <v>0.17820438239286407</v>
      </c>
      <c r="Q47" s="108">
        <f t="shared" si="10"/>
        <v>0.16648807614995345</v>
      </c>
      <c r="R47" s="108">
        <f t="shared" si="10"/>
        <v>0.16263076175091357</v>
      </c>
      <c r="S47" s="108">
        <f t="shared" si="10"/>
        <v>0.15594459013553208</v>
      </c>
      <c r="T47" s="108">
        <f t="shared" si="10"/>
        <v>0.16001973328739341</v>
      </c>
      <c r="U47" s="108">
        <f t="shared" si="10"/>
        <v>0.1641548589682805</v>
      </c>
      <c r="V47" s="108">
        <f t="shared" si="10"/>
        <v>0.17322231499283794</v>
      </c>
      <c r="W47" s="108">
        <f>W24/W22</f>
        <v>0.17241590401273302</v>
      </c>
      <c r="X47" s="108">
        <f>X24/X22</f>
        <v>0.17197185458200703</v>
      </c>
    </row>
    <row r="48" spans="1:24" ht="18" customHeight="1">
      <c r="A48" s="30" t="s">
        <v>38</v>
      </c>
      <c r="B48" s="41">
        <f t="shared" ref="B48:V48" si="11">SUM(B46:B47)</f>
        <v>1</v>
      </c>
      <c r="C48" s="41">
        <f t="shared" si="11"/>
        <v>1</v>
      </c>
      <c r="D48" s="41">
        <f t="shared" si="11"/>
        <v>1</v>
      </c>
      <c r="E48" s="41">
        <f t="shared" si="11"/>
        <v>1</v>
      </c>
      <c r="F48" s="41">
        <f t="shared" si="11"/>
        <v>1</v>
      </c>
      <c r="G48" s="41">
        <f t="shared" si="11"/>
        <v>1</v>
      </c>
      <c r="H48" s="41">
        <f t="shared" si="11"/>
        <v>1</v>
      </c>
      <c r="I48" s="41">
        <f t="shared" si="11"/>
        <v>1</v>
      </c>
      <c r="J48" s="41">
        <f t="shared" si="11"/>
        <v>1</v>
      </c>
      <c r="K48" s="41">
        <f t="shared" si="11"/>
        <v>1</v>
      </c>
      <c r="L48" s="41">
        <f t="shared" si="11"/>
        <v>1</v>
      </c>
      <c r="M48" s="41">
        <f t="shared" si="11"/>
        <v>1</v>
      </c>
      <c r="N48" s="41">
        <f t="shared" si="11"/>
        <v>1</v>
      </c>
      <c r="O48" s="41">
        <f t="shared" si="11"/>
        <v>1</v>
      </c>
      <c r="P48" s="41">
        <f t="shared" si="11"/>
        <v>1</v>
      </c>
      <c r="Q48" s="41">
        <f t="shared" si="11"/>
        <v>1</v>
      </c>
      <c r="R48" s="41">
        <f t="shared" si="11"/>
        <v>1</v>
      </c>
      <c r="S48" s="41">
        <f t="shared" si="11"/>
        <v>1</v>
      </c>
      <c r="T48" s="41">
        <f t="shared" si="11"/>
        <v>1</v>
      </c>
      <c r="U48" s="41">
        <f t="shared" si="11"/>
        <v>1</v>
      </c>
      <c r="V48" s="41">
        <f t="shared" si="11"/>
        <v>1</v>
      </c>
      <c r="W48" s="41">
        <f>SUM(W46:W47)</f>
        <v>1</v>
      </c>
      <c r="X48" s="41">
        <f>SUM(X46:X47)</f>
        <v>1</v>
      </c>
    </row>
    <row r="49" spans="1:24" ht="18" customHeight="1">
      <c r="A49" s="32" t="s">
        <v>52</v>
      </c>
      <c r="B49" s="33"/>
      <c r="C49" s="33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8" customHeight="1">
      <c r="A50" s="34"/>
      <c r="B50" s="33"/>
      <c r="C50" s="33"/>
      <c r="D50" s="33"/>
      <c r="E50" s="33"/>
      <c r="F50" s="33"/>
      <c r="G50" s="3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8" customHeight="1">
      <c r="A51" s="34"/>
      <c r="B51" s="33"/>
      <c r="C51" s="33"/>
      <c r="D51" s="33"/>
      <c r="E51" s="33"/>
      <c r="F51" s="33"/>
      <c r="G51" s="33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8" customHeight="1">
      <c r="A52" s="34"/>
      <c r="B52" s="33"/>
      <c r="C52" s="33"/>
      <c r="D52" s="33"/>
      <c r="E52" s="33"/>
      <c r="F52" s="33"/>
      <c r="G52" s="3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8" customHeight="1">
      <c r="A53" s="33" t="s">
        <v>65</v>
      </c>
      <c r="B53" s="33"/>
      <c r="C53" s="33"/>
      <c r="D53" s="33"/>
      <c r="E53" s="33"/>
      <c r="F53" s="33"/>
      <c r="G53" s="33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8" customHeight="1">
      <c r="A54" s="34"/>
      <c r="B54" s="33"/>
      <c r="C54" s="33"/>
      <c r="D54" s="33"/>
      <c r="E54" s="33"/>
      <c r="F54" s="33"/>
      <c r="G54" s="33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8" customHeight="1">
      <c r="A55" s="9"/>
      <c r="B55" s="78">
        <v>2000</v>
      </c>
      <c r="C55" s="78">
        <v>2001</v>
      </c>
      <c r="D55" s="78">
        <v>2002</v>
      </c>
      <c r="E55" s="78">
        <v>2003</v>
      </c>
      <c r="F55" s="78">
        <v>2004</v>
      </c>
      <c r="G55" s="78">
        <v>2005</v>
      </c>
      <c r="H55" s="78">
        <v>2006</v>
      </c>
      <c r="I55" s="78">
        <v>2007</v>
      </c>
      <c r="J55" s="78">
        <v>2008</v>
      </c>
      <c r="K55" s="78">
        <v>2009</v>
      </c>
      <c r="L55" s="78">
        <v>2010</v>
      </c>
      <c r="M55" s="78">
        <v>2011</v>
      </c>
      <c r="N55" s="78">
        <v>2012</v>
      </c>
      <c r="O55" s="78">
        <v>2013</v>
      </c>
      <c r="P55" s="78">
        <v>2014</v>
      </c>
      <c r="Q55" s="78">
        <v>2015</v>
      </c>
      <c r="R55" s="78">
        <v>2016</v>
      </c>
      <c r="S55" s="78">
        <v>2017</v>
      </c>
      <c r="T55" s="78">
        <v>2018</v>
      </c>
      <c r="U55" s="78">
        <v>2019</v>
      </c>
      <c r="V55" s="78">
        <v>2020</v>
      </c>
      <c r="W55" s="78">
        <v>2021</v>
      </c>
      <c r="X55" s="78">
        <v>2022</v>
      </c>
    </row>
    <row r="56" spans="1:24" ht="18" customHeight="1">
      <c r="A56" s="87" t="s">
        <v>38</v>
      </c>
      <c r="B56" s="42">
        <f t="shared" ref="B56:X56" si="12">B10</f>
        <v>4724</v>
      </c>
      <c r="C56" s="42">
        <f t="shared" si="12"/>
        <v>9238</v>
      </c>
      <c r="D56" s="42">
        <f t="shared" si="12"/>
        <v>16402</v>
      </c>
      <c r="E56" s="42">
        <f t="shared" si="12"/>
        <v>24029</v>
      </c>
      <c r="F56" s="42">
        <f t="shared" si="12"/>
        <v>28849</v>
      </c>
      <c r="G56" s="42">
        <f t="shared" si="12"/>
        <v>35800</v>
      </c>
      <c r="H56" s="42">
        <f t="shared" si="12"/>
        <v>42083</v>
      </c>
      <c r="I56" s="42">
        <f t="shared" si="12"/>
        <v>45619</v>
      </c>
      <c r="J56" s="42">
        <f t="shared" si="12"/>
        <v>54651</v>
      </c>
      <c r="K56" s="42">
        <f t="shared" si="12"/>
        <v>57112</v>
      </c>
      <c r="L56" s="42">
        <f t="shared" si="12"/>
        <v>57350</v>
      </c>
      <c r="M56" s="42">
        <f t="shared" si="12"/>
        <v>56547</v>
      </c>
      <c r="N56" s="42">
        <f t="shared" si="12"/>
        <v>56350</v>
      </c>
      <c r="O56" s="42">
        <f t="shared" si="12"/>
        <v>55837</v>
      </c>
      <c r="P56" s="42">
        <f t="shared" si="12"/>
        <v>46806</v>
      </c>
      <c r="Q56" s="42">
        <f t="shared" si="12"/>
        <v>42783</v>
      </c>
      <c r="R56" s="42">
        <f t="shared" si="12"/>
        <v>41260</v>
      </c>
      <c r="S56" s="42">
        <f t="shared" si="12"/>
        <v>38812</v>
      </c>
      <c r="T56" s="42">
        <f t="shared" si="12"/>
        <v>40015</v>
      </c>
      <c r="U56" s="42">
        <f t="shared" si="12"/>
        <v>41340</v>
      </c>
      <c r="V56" s="42">
        <f t="shared" si="12"/>
        <v>44264</v>
      </c>
      <c r="W56" s="42">
        <f t="shared" si="12"/>
        <v>43981</v>
      </c>
      <c r="X56" s="42">
        <f t="shared" si="12"/>
        <v>44077</v>
      </c>
    </row>
    <row r="57" spans="1:24" ht="18" customHeight="1">
      <c r="A57" s="46" t="s">
        <v>66</v>
      </c>
      <c r="B57" s="38">
        <f t="shared" ref="B57:X57" si="13">B17</f>
        <v>2533</v>
      </c>
      <c r="C57" s="38">
        <f t="shared" si="13"/>
        <v>4982</v>
      </c>
      <c r="D57" s="38">
        <f t="shared" si="13"/>
        <v>9194</v>
      </c>
      <c r="E57" s="38">
        <f t="shared" si="13"/>
        <v>13197</v>
      </c>
      <c r="F57" s="38">
        <f t="shared" si="13"/>
        <v>15741</v>
      </c>
      <c r="G57" s="38">
        <f t="shared" si="13"/>
        <v>19497</v>
      </c>
      <c r="H57" s="38">
        <f t="shared" si="13"/>
        <v>22822</v>
      </c>
      <c r="I57" s="38">
        <f t="shared" si="13"/>
        <v>24420</v>
      </c>
      <c r="J57" s="38">
        <f t="shared" si="13"/>
        <v>29355</v>
      </c>
      <c r="K57" s="38">
        <f t="shared" si="13"/>
        <v>30550</v>
      </c>
      <c r="L57" s="38">
        <f t="shared" si="13"/>
        <v>30254</v>
      </c>
      <c r="M57" s="38">
        <f t="shared" si="13"/>
        <v>29464</v>
      </c>
      <c r="N57" s="38">
        <f t="shared" si="13"/>
        <v>29369</v>
      </c>
      <c r="O57" s="38">
        <f t="shared" si="13"/>
        <v>29011</v>
      </c>
      <c r="P57" s="38">
        <f t="shared" si="13"/>
        <v>23831</v>
      </c>
      <c r="Q57" s="38">
        <f t="shared" si="13"/>
        <v>21497</v>
      </c>
      <c r="R57" s="38">
        <f t="shared" si="13"/>
        <v>20521</v>
      </c>
      <c r="S57" s="38">
        <f t="shared" si="13"/>
        <v>19010</v>
      </c>
      <c r="T57" s="38">
        <f t="shared" si="13"/>
        <v>19580</v>
      </c>
      <c r="U57" s="38">
        <f t="shared" si="13"/>
        <v>20220</v>
      </c>
      <c r="V57" s="38">
        <f t="shared" si="13"/>
        <v>21650</v>
      </c>
      <c r="W57" s="38">
        <f t="shared" si="13"/>
        <v>21449</v>
      </c>
      <c r="X57" s="38">
        <f t="shared" si="13"/>
        <v>21494</v>
      </c>
    </row>
    <row r="58" spans="1:24" ht="18" customHeight="1">
      <c r="A58" s="48" t="s">
        <v>67</v>
      </c>
      <c r="B58" s="39">
        <f t="shared" ref="B58:X58" si="14">B24</f>
        <v>2191</v>
      </c>
      <c r="C58" s="39">
        <f t="shared" si="14"/>
        <v>4256</v>
      </c>
      <c r="D58" s="39">
        <f t="shared" si="14"/>
        <v>7208</v>
      </c>
      <c r="E58" s="39">
        <f t="shared" si="14"/>
        <v>10832</v>
      </c>
      <c r="F58" s="39">
        <f t="shared" si="14"/>
        <v>13108</v>
      </c>
      <c r="G58" s="39">
        <f t="shared" si="14"/>
        <v>16303</v>
      </c>
      <c r="H58" s="39">
        <f t="shared" si="14"/>
        <v>19261</v>
      </c>
      <c r="I58" s="39">
        <f t="shared" si="14"/>
        <v>21199</v>
      </c>
      <c r="J58" s="39">
        <f t="shared" si="14"/>
        <v>25296</v>
      </c>
      <c r="K58" s="39">
        <f t="shared" si="14"/>
        <v>26562</v>
      </c>
      <c r="L58" s="39">
        <f t="shared" si="14"/>
        <v>27096</v>
      </c>
      <c r="M58" s="39">
        <f t="shared" si="14"/>
        <v>27083</v>
      </c>
      <c r="N58" s="39">
        <f t="shared" si="14"/>
        <v>26981</v>
      </c>
      <c r="O58" s="39">
        <f t="shared" si="14"/>
        <v>26826</v>
      </c>
      <c r="P58" s="39">
        <f t="shared" si="14"/>
        <v>22975</v>
      </c>
      <c r="Q58" s="39">
        <f t="shared" si="14"/>
        <v>21286</v>
      </c>
      <c r="R58" s="39">
        <f t="shared" si="14"/>
        <v>20739</v>
      </c>
      <c r="S58" s="39">
        <f t="shared" si="14"/>
        <v>19802</v>
      </c>
      <c r="T58" s="39">
        <f t="shared" si="14"/>
        <v>20435</v>
      </c>
      <c r="U58" s="39">
        <f t="shared" si="14"/>
        <v>21120</v>
      </c>
      <c r="V58" s="39">
        <f t="shared" si="14"/>
        <v>22614</v>
      </c>
      <c r="W58" s="39">
        <f t="shared" si="14"/>
        <v>22532</v>
      </c>
      <c r="X58" s="39">
        <f t="shared" si="14"/>
        <v>22583</v>
      </c>
    </row>
    <row r="59" spans="1:24" ht="18" customHeight="1">
      <c r="A59" s="19" t="s">
        <v>52</v>
      </c>
      <c r="B59" s="8"/>
      <c r="C59" s="8"/>
      <c r="D59" s="8"/>
      <c r="E59" s="8"/>
      <c r="F59" s="8"/>
      <c r="G59" s="8"/>
    </row>
    <row r="60" spans="1:24" ht="18" customHeight="1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8" customHeight="1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8" customHeight="1">
      <c r="A62" s="9"/>
      <c r="B62" s="78">
        <v>2000</v>
      </c>
      <c r="C62" s="78">
        <v>2001</v>
      </c>
      <c r="D62" s="78">
        <v>2002</v>
      </c>
      <c r="E62" s="78">
        <v>2003</v>
      </c>
      <c r="F62" s="78">
        <v>2004</v>
      </c>
      <c r="G62" s="78">
        <v>2005</v>
      </c>
      <c r="H62" s="78">
        <v>2006</v>
      </c>
      <c r="I62" s="78">
        <v>2007</v>
      </c>
      <c r="J62" s="78">
        <v>2008</v>
      </c>
      <c r="K62" s="78">
        <v>2009</v>
      </c>
      <c r="L62" s="78">
        <v>2010</v>
      </c>
      <c r="M62" s="78">
        <v>2011</v>
      </c>
      <c r="N62" s="78">
        <v>2012</v>
      </c>
      <c r="O62" s="78">
        <v>2013</v>
      </c>
      <c r="P62" s="78">
        <v>2014</v>
      </c>
      <c r="Q62" s="78">
        <v>2015</v>
      </c>
      <c r="R62" s="78">
        <v>2016</v>
      </c>
      <c r="S62" s="78">
        <v>2017</v>
      </c>
      <c r="T62" s="78">
        <v>2018</v>
      </c>
      <c r="U62" s="78">
        <v>2019</v>
      </c>
      <c r="V62" s="78">
        <v>2020</v>
      </c>
      <c r="W62" s="78">
        <v>2021</v>
      </c>
      <c r="X62" s="78">
        <v>2022</v>
      </c>
    </row>
    <row r="63" spans="1:24" ht="18" customHeight="1">
      <c r="A63" s="88" t="s">
        <v>66</v>
      </c>
      <c r="B63" s="49">
        <f t="shared" ref="B63:V63" si="15">B57/B56</f>
        <v>0.53619813717188824</v>
      </c>
      <c r="C63" s="49">
        <f t="shared" si="15"/>
        <v>0.53929421952803636</v>
      </c>
      <c r="D63" s="49">
        <f t="shared" si="15"/>
        <v>0.56054139739056208</v>
      </c>
      <c r="E63" s="49">
        <f t="shared" si="15"/>
        <v>0.54921136959507266</v>
      </c>
      <c r="F63" s="49">
        <f t="shared" si="15"/>
        <v>0.54563416409580923</v>
      </c>
      <c r="G63" s="49">
        <f t="shared" si="15"/>
        <v>0.54460893854748604</v>
      </c>
      <c r="H63" s="49">
        <f t="shared" si="15"/>
        <v>0.54230924601382979</v>
      </c>
      <c r="I63" s="49">
        <f t="shared" si="15"/>
        <v>0.53530327275915734</v>
      </c>
      <c r="J63" s="49">
        <f t="shared" si="15"/>
        <v>0.53713564253170121</v>
      </c>
      <c r="K63" s="49">
        <f t="shared" si="15"/>
        <v>0.53491385348087972</v>
      </c>
      <c r="L63" s="49">
        <f t="shared" si="15"/>
        <v>0.52753269398430691</v>
      </c>
      <c r="M63" s="49">
        <f t="shared" si="15"/>
        <v>0.52105328310962562</v>
      </c>
      <c r="N63" s="49">
        <f t="shared" si="15"/>
        <v>0.52118899733806567</v>
      </c>
      <c r="O63" s="49">
        <f t="shared" si="15"/>
        <v>0.51956587925569064</v>
      </c>
      <c r="P63" s="49">
        <f t="shared" si="15"/>
        <v>0.50914412682134769</v>
      </c>
      <c r="Q63" s="49">
        <f t="shared" si="15"/>
        <v>0.50246593273029005</v>
      </c>
      <c r="R63" s="49">
        <f t="shared" si="15"/>
        <v>0.49735821619001452</v>
      </c>
      <c r="S63" s="49">
        <f t="shared" si="15"/>
        <v>0.48979697000927547</v>
      </c>
      <c r="T63" s="49">
        <f t="shared" si="15"/>
        <v>0.48931650631013368</v>
      </c>
      <c r="U63" s="49">
        <f t="shared" si="15"/>
        <v>0.48911465892597966</v>
      </c>
      <c r="V63" s="49">
        <f t="shared" si="15"/>
        <v>0.48911078980661488</v>
      </c>
      <c r="W63" s="49">
        <f>W57/W56</f>
        <v>0.48768786521452445</v>
      </c>
      <c r="X63" s="49">
        <f t="shared" ref="X63" si="16">X57/X56</f>
        <v>0.48764661841776891</v>
      </c>
    </row>
    <row r="64" spans="1:24" ht="18" customHeight="1">
      <c r="A64" s="36" t="s">
        <v>67</v>
      </c>
      <c r="B64" s="25">
        <f t="shared" ref="B64:V64" si="17">B58/B56</f>
        <v>0.46380186282811176</v>
      </c>
      <c r="C64" s="25">
        <f t="shared" si="17"/>
        <v>0.46070578047196364</v>
      </c>
      <c r="D64" s="25">
        <f t="shared" si="17"/>
        <v>0.43945860260943787</v>
      </c>
      <c r="E64" s="25">
        <f t="shared" si="17"/>
        <v>0.45078863040492739</v>
      </c>
      <c r="F64" s="25">
        <f t="shared" si="17"/>
        <v>0.45436583590419077</v>
      </c>
      <c r="G64" s="25">
        <f t="shared" si="17"/>
        <v>0.45539106145251396</v>
      </c>
      <c r="H64" s="25">
        <f t="shared" si="17"/>
        <v>0.45769075398617021</v>
      </c>
      <c r="I64" s="25">
        <f t="shared" si="17"/>
        <v>0.46469672724084266</v>
      </c>
      <c r="J64" s="25">
        <f t="shared" si="17"/>
        <v>0.46286435746829885</v>
      </c>
      <c r="K64" s="25">
        <f t="shared" si="17"/>
        <v>0.46508614651912034</v>
      </c>
      <c r="L64" s="25">
        <f t="shared" si="17"/>
        <v>0.47246730601569309</v>
      </c>
      <c r="M64" s="25">
        <f t="shared" si="17"/>
        <v>0.47894671689037438</v>
      </c>
      <c r="N64" s="25">
        <f t="shared" si="17"/>
        <v>0.47881100266193433</v>
      </c>
      <c r="O64" s="25">
        <f t="shared" si="17"/>
        <v>0.48043412074430936</v>
      </c>
      <c r="P64" s="25">
        <f t="shared" si="17"/>
        <v>0.49085587317865231</v>
      </c>
      <c r="Q64" s="25">
        <f t="shared" si="17"/>
        <v>0.49753406726970995</v>
      </c>
      <c r="R64" s="25">
        <f t="shared" si="17"/>
        <v>0.50264178380998548</v>
      </c>
      <c r="S64" s="25">
        <f t="shared" si="17"/>
        <v>0.51020302999072453</v>
      </c>
      <c r="T64" s="25">
        <f t="shared" si="17"/>
        <v>0.51068349368986632</v>
      </c>
      <c r="U64" s="25">
        <f t="shared" si="17"/>
        <v>0.51088534107402028</v>
      </c>
      <c r="V64" s="25">
        <f t="shared" si="17"/>
        <v>0.51088921019338518</v>
      </c>
      <c r="W64" s="25">
        <f>W58/W56</f>
        <v>0.51231213478547555</v>
      </c>
      <c r="X64" s="25">
        <f t="shared" ref="X64" si="18">X58/X56</f>
        <v>0.51235338158223109</v>
      </c>
    </row>
    <row r="65" spans="1:24" ht="18" customHeight="1">
      <c r="A65" s="86" t="s">
        <v>38</v>
      </c>
      <c r="B65" s="41">
        <f t="shared" ref="B65:X65" si="19">SUM(B63:B64)</f>
        <v>1</v>
      </c>
      <c r="C65" s="41">
        <f t="shared" si="19"/>
        <v>1</v>
      </c>
      <c r="D65" s="41">
        <f t="shared" si="19"/>
        <v>1</v>
      </c>
      <c r="E65" s="41">
        <f t="shared" si="19"/>
        <v>1</v>
      </c>
      <c r="F65" s="41">
        <f t="shared" si="19"/>
        <v>1</v>
      </c>
      <c r="G65" s="41">
        <f t="shared" si="19"/>
        <v>1</v>
      </c>
      <c r="H65" s="41">
        <f t="shared" si="19"/>
        <v>1</v>
      </c>
      <c r="I65" s="41">
        <f t="shared" si="19"/>
        <v>1</v>
      </c>
      <c r="J65" s="41">
        <f t="shared" si="19"/>
        <v>1</v>
      </c>
      <c r="K65" s="41">
        <f t="shared" si="19"/>
        <v>1</v>
      </c>
      <c r="L65" s="41">
        <f t="shared" si="19"/>
        <v>1</v>
      </c>
      <c r="M65" s="41">
        <f t="shared" si="19"/>
        <v>1</v>
      </c>
      <c r="N65" s="41">
        <f t="shared" si="19"/>
        <v>1</v>
      </c>
      <c r="O65" s="41">
        <f t="shared" si="19"/>
        <v>1</v>
      </c>
      <c r="P65" s="41">
        <f t="shared" si="19"/>
        <v>1</v>
      </c>
      <c r="Q65" s="41">
        <f t="shared" si="19"/>
        <v>1</v>
      </c>
      <c r="R65" s="41">
        <f t="shared" si="19"/>
        <v>1</v>
      </c>
      <c r="S65" s="41">
        <f t="shared" si="19"/>
        <v>1</v>
      </c>
      <c r="T65" s="41">
        <f t="shared" si="19"/>
        <v>1</v>
      </c>
      <c r="U65" s="41">
        <f t="shared" si="19"/>
        <v>1</v>
      </c>
      <c r="V65" s="41">
        <f t="shared" si="19"/>
        <v>1</v>
      </c>
      <c r="W65" s="41">
        <f>SUM(W63:W64)</f>
        <v>1</v>
      </c>
      <c r="X65" s="41">
        <f t="shared" si="19"/>
        <v>1</v>
      </c>
    </row>
    <row r="66" spans="1:24" ht="18" customHeight="1">
      <c r="A66" s="19" t="s">
        <v>52</v>
      </c>
      <c r="B66" s="14"/>
      <c r="C66" s="14"/>
      <c r="D66" s="8"/>
      <c r="E66" s="8"/>
      <c r="F66" s="8"/>
      <c r="G66" s="8"/>
    </row>
    <row r="67" spans="1:24" ht="18" customHeight="1">
      <c r="A67" s="8"/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4" ht="18" customHeight="1">
      <c r="A68" s="34"/>
      <c r="B68" s="34"/>
      <c r="C68" s="34"/>
      <c r="D68" s="33"/>
      <c r="E68" s="33"/>
      <c r="F68" s="33"/>
      <c r="G68" s="3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4" ht="18" customHeight="1">
      <c r="A69" s="34"/>
      <c r="B69" s="34"/>
      <c r="C69" s="34"/>
      <c r="D69" s="33"/>
      <c r="E69" s="33"/>
      <c r="F69" s="33"/>
      <c r="G69" s="3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4" ht="18" customHeight="1">
      <c r="A70" s="34"/>
      <c r="B70" s="34"/>
      <c r="C70" s="34"/>
      <c r="D70" s="33"/>
      <c r="E70" s="33"/>
      <c r="F70" s="33"/>
      <c r="G70" s="33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:24" ht="18" customHeight="1">
      <c r="A71" s="34"/>
      <c r="B71" s="34"/>
      <c r="C71" s="34"/>
      <c r="D71" s="33"/>
      <c r="E71" s="33"/>
      <c r="F71" s="33"/>
      <c r="G71" s="33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:24" ht="18" customHeight="1">
      <c r="A72" s="34"/>
      <c r="B72" s="34"/>
      <c r="C72" s="34"/>
      <c r="D72" s="33"/>
      <c r="E72" s="33"/>
      <c r="F72" s="33"/>
      <c r="G72" s="33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4" ht="18" customHeight="1">
      <c r="A73" s="34"/>
      <c r="B73" s="34"/>
      <c r="C73" s="34"/>
      <c r="D73" s="33"/>
      <c r="E73" s="33"/>
      <c r="F73" s="33"/>
      <c r="G73" s="33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:24" ht="18" customHeight="1">
      <c r="A74" s="34"/>
      <c r="B74" s="34"/>
      <c r="C74" s="34"/>
      <c r="D74" s="33"/>
      <c r="E74" s="33"/>
      <c r="F74" s="33"/>
      <c r="G74" s="33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:24" ht="18" customHeight="1">
      <c r="A75" s="34"/>
      <c r="B75" s="34"/>
      <c r="C75" s="34"/>
      <c r="D75" s="33"/>
      <c r="E75" s="33"/>
      <c r="F75" s="33"/>
      <c r="G75" s="33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9"/>
  <sheetViews>
    <sheetView zoomScale="80" zoomScaleNormal="80" zoomScalePageLayoutView="80" workbookViewId="0">
      <selection activeCell="M43" sqref="M43"/>
    </sheetView>
  </sheetViews>
  <sheetFormatPr defaultColWidth="10.875" defaultRowHeight="15"/>
  <cols>
    <col min="1" max="1" width="27.125" style="5" customWidth="1"/>
    <col min="2" max="3" width="10.875" style="5" customWidth="1"/>
    <col min="4" max="16384" width="10.875" style="5"/>
  </cols>
  <sheetData>
    <row r="1" spans="1:23" ht="30" customHeight="1">
      <c r="A1" s="43" t="s">
        <v>0</v>
      </c>
      <c r="B1" s="43"/>
      <c r="C1" s="43"/>
    </row>
    <row r="2" spans="1:23" ht="30" customHeight="1">
      <c r="A2" s="44" t="s">
        <v>5</v>
      </c>
      <c r="B2" s="44"/>
      <c r="C2" s="44"/>
    </row>
    <row r="3" spans="1:23" ht="18" customHeight="1"/>
    <row r="4" spans="1:23" ht="18" customHeight="1"/>
    <row r="5" spans="1:23" ht="18" customHeight="1">
      <c r="A5" s="33" t="s">
        <v>68</v>
      </c>
      <c r="B5" s="33"/>
      <c r="C5" s="33"/>
    </row>
    <row r="6" spans="1:23" ht="18" customHeight="1"/>
    <row r="7" spans="1:23" ht="18" customHeight="1">
      <c r="A7" s="77" t="s">
        <v>14</v>
      </c>
      <c r="B7" s="78">
        <v>2001</v>
      </c>
      <c r="C7" s="78">
        <v>2002</v>
      </c>
      <c r="D7" s="78">
        <v>2003</v>
      </c>
      <c r="E7" s="78">
        <v>2004</v>
      </c>
      <c r="F7" s="78">
        <v>2005</v>
      </c>
      <c r="G7" s="78">
        <v>2006</v>
      </c>
      <c r="H7" s="78">
        <v>2007</v>
      </c>
      <c r="I7" s="78">
        <v>2008</v>
      </c>
      <c r="J7" s="78">
        <v>2009</v>
      </c>
      <c r="K7" s="78">
        <v>2010</v>
      </c>
      <c r="L7" s="78">
        <v>2011</v>
      </c>
      <c r="M7" s="78">
        <v>2012</v>
      </c>
      <c r="N7" s="78">
        <v>2013</v>
      </c>
      <c r="O7" s="78">
        <v>2014</v>
      </c>
      <c r="P7" s="78">
        <v>2015</v>
      </c>
      <c r="Q7" s="78">
        <v>2016</v>
      </c>
      <c r="R7" s="78">
        <v>2017</v>
      </c>
      <c r="S7" s="78">
        <v>2018</v>
      </c>
      <c r="T7" s="78">
        <v>2019</v>
      </c>
      <c r="U7" s="78">
        <v>2020</v>
      </c>
      <c r="V7" s="78">
        <v>2021</v>
      </c>
      <c r="W7" s="78">
        <v>2022</v>
      </c>
    </row>
    <row r="8" spans="1:23" ht="18" customHeight="1">
      <c r="A8" s="47" t="s">
        <v>69</v>
      </c>
      <c r="B8" s="53">
        <f>'Nacionalidad (esp-extr)'!C8-'Nacionalidad (esp-extr)'!B8</f>
        <v>6344</v>
      </c>
      <c r="C8" s="53">
        <f>'Nacionalidad (esp-extr)'!D8-'Nacionalidad (esp-extr)'!C8</f>
        <v>9439</v>
      </c>
      <c r="D8" s="53">
        <f>'Nacionalidad (esp-extr)'!E8-'Nacionalidad (esp-extr)'!D8</f>
        <v>10055</v>
      </c>
      <c r="E8" s="53">
        <f>'Nacionalidad (esp-extr)'!F8-'Nacionalidad (esp-extr)'!E8</f>
        <v>4943</v>
      </c>
      <c r="F8" s="53">
        <f>'Nacionalidad (esp-extr)'!G8-'Nacionalidad (esp-extr)'!F8</f>
        <v>8296</v>
      </c>
      <c r="G8" s="53">
        <f>'Nacionalidad (esp-extr)'!H8-'Nacionalidad (esp-extr)'!G8</f>
        <v>8555</v>
      </c>
      <c r="H8" s="53">
        <f>'Nacionalidad (esp-extr)'!I8-'Nacionalidad (esp-extr)'!H8</f>
        <v>4656</v>
      </c>
      <c r="I8" s="53">
        <f>'Nacionalidad (esp-extr)'!J8-'Nacionalidad (esp-extr)'!I8</f>
        <v>10958</v>
      </c>
      <c r="J8" s="53">
        <f>'Nacionalidad (esp-extr)'!K8-'Nacionalidad (esp-extr)'!J8</f>
        <v>3733</v>
      </c>
      <c r="K8" s="53">
        <f>'Nacionalidad (esp-extr)'!L8-'Nacionalidad (esp-extr)'!K8</f>
        <v>755</v>
      </c>
      <c r="L8" s="53">
        <f>'Nacionalidad (esp-extr)'!M8-'Nacionalidad (esp-extr)'!L8</f>
        <v>-481</v>
      </c>
      <c r="M8" s="53">
        <f>'Nacionalidad (esp-extr)'!N8-'Nacionalidad (esp-extr)'!M8</f>
        <v>294</v>
      </c>
      <c r="N8" s="53">
        <f>'Nacionalidad (esp-extr)'!O8-'Nacionalidad (esp-extr)'!N8</f>
        <v>185</v>
      </c>
      <c r="O8" s="53">
        <f>'Nacionalidad (esp-extr)'!P8-'Nacionalidad (esp-extr)'!O8</f>
        <v>-8551</v>
      </c>
      <c r="P8" s="53">
        <f>'Nacionalidad (esp-extr)'!Q8-'Nacionalidad (esp-extr)'!P8</f>
        <v>-2834</v>
      </c>
      <c r="Q8" s="53">
        <f>'Nacionalidad (esp-extr)'!R8-'Nacionalidad (esp-extr)'!Q8</f>
        <v>-989</v>
      </c>
      <c r="R8" s="53">
        <f>'Nacionalidad (esp-extr)'!S8-'Nacionalidad (esp-extr)'!R8</f>
        <v>-1757</v>
      </c>
      <c r="S8" s="53">
        <f>'Nacionalidad (esp-extr)'!T8-'Nacionalidad (esp-extr)'!S8</f>
        <v>1570</v>
      </c>
      <c r="T8" s="53">
        <f>'Nacionalidad (esp-extr)'!U8-'Nacionalidad (esp-extr)'!T8</f>
        <v>1847</v>
      </c>
      <c r="U8" s="53">
        <f>'Nacionalidad (esp-extr)'!V8-'Nacionalidad (esp-extr)'!U8</f>
        <v>3627</v>
      </c>
      <c r="V8" s="53">
        <f>'Nacionalidad (esp-extr)'!W8-'Nacionalidad (esp-extr)'!V8</f>
        <v>-42</v>
      </c>
      <c r="W8" s="53">
        <f>'Nacionalidad (esp-extr)'!X8-'Nacionalidad (esp-extr)'!W8</f>
        <v>1263</v>
      </c>
    </row>
    <row r="9" spans="1:23" ht="18" customHeight="1">
      <c r="A9" s="46" t="s">
        <v>70</v>
      </c>
      <c r="B9" s="6">
        <f>'Nacionalidad (esp-extr)'!C9-'Nacionalidad (esp-extr)'!B9</f>
        <v>1830</v>
      </c>
      <c r="C9" s="6">
        <f>'Nacionalidad (esp-extr)'!D9-'Nacionalidad (esp-extr)'!C9</f>
        <v>2275</v>
      </c>
      <c r="D9" s="6">
        <f>'Nacionalidad (esp-extr)'!E9-'Nacionalidad (esp-extr)'!D9</f>
        <v>2428</v>
      </c>
      <c r="E9" s="6">
        <f>'Nacionalidad (esp-extr)'!F9-'Nacionalidad (esp-extr)'!E9</f>
        <v>123</v>
      </c>
      <c r="F9" s="6">
        <f>'Nacionalidad (esp-extr)'!G9-'Nacionalidad (esp-extr)'!F9</f>
        <v>1345</v>
      </c>
      <c r="G9" s="6">
        <f>'Nacionalidad (esp-extr)'!H9-'Nacionalidad (esp-extr)'!G9</f>
        <v>2272</v>
      </c>
      <c r="H9" s="6">
        <f>'Nacionalidad (esp-extr)'!I9-'Nacionalidad (esp-extr)'!H9</f>
        <v>1120</v>
      </c>
      <c r="I9" s="6">
        <f>'Nacionalidad (esp-extr)'!J9-'Nacionalidad (esp-extr)'!I9</f>
        <v>1926</v>
      </c>
      <c r="J9" s="6">
        <f>'Nacionalidad (esp-extr)'!K9-'Nacionalidad (esp-extr)'!J9</f>
        <v>1272</v>
      </c>
      <c r="K9" s="6">
        <f>'Nacionalidad (esp-extr)'!L9-'Nacionalidad (esp-extr)'!K9</f>
        <v>517</v>
      </c>
      <c r="L9" s="6">
        <f>'Nacionalidad (esp-extr)'!M9-'Nacionalidad (esp-extr)'!L9</f>
        <v>322</v>
      </c>
      <c r="M9" s="6">
        <f>'Nacionalidad (esp-extr)'!N9-'Nacionalidad (esp-extr)'!M9</f>
        <v>491</v>
      </c>
      <c r="N9" s="6">
        <f>'Nacionalidad (esp-extr)'!O9-'Nacionalidad (esp-extr)'!N9</f>
        <v>698</v>
      </c>
      <c r="O9" s="6">
        <f>'Nacionalidad (esp-extr)'!P9-'Nacionalidad (esp-extr)'!O9</f>
        <v>480</v>
      </c>
      <c r="P9" s="6">
        <f>'Nacionalidad (esp-extr)'!Q9-'Nacionalidad (esp-extr)'!P9</f>
        <v>1189</v>
      </c>
      <c r="Q9" s="6">
        <f>'Nacionalidad (esp-extr)'!R9-'Nacionalidad (esp-extr)'!Q9</f>
        <v>534</v>
      </c>
      <c r="R9" s="6">
        <f>'Nacionalidad (esp-extr)'!S9-'Nacionalidad (esp-extr)'!R9</f>
        <v>691</v>
      </c>
      <c r="S9" s="6">
        <f>'Nacionalidad (esp-extr)'!T9-'Nacionalidad (esp-extr)'!S9</f>
        <v>367</v>
      </c>
      <c r="T9" s="6">
        <f>'Nacionalidad (esp-extr)'!U9-'Nacionalidad (esp-extr)'!T9</f>
        <v>522</v>
      </c>
      <c r="U9" s="6">
        <f>'Nacionalidad (esp-extr)'!V9-'Nacionalidad (esp-extr)'!U9</f>
        <v>703</v>
      </c>
      <c r="V9" s="6">
        <f>'Nacionalidad (esp-extr)'!W9-'Nacionalidad (esp-extr)'!V9</f>
        <v>241</v>
      </c>
      <c r="W9" s="6">
        <f>'Nacionalidad (esp-extr)'!X9-'Nacionalidad (esp-extr)'!W9</f>
        <v>1167</v>
      </c>
    </row>
    <row r="10" spans="1:23" ht="18" customHeight="1">
      <c r="A10" s="48" t="s">
        <v>71</v>
      </c>
      <c r="B10" s="45">
        <f>'Nacionalidad (esp-extr)'!C10-'Nacionalidad (esp-extr)'!B10</f>
        <v>4514</v>
      </c>
      <c r="C10" s="45">
        <f>'Nacionalidad (esp-extr)'!D10-'Nacionalidad (esp-extr)'!C10</f>
        <v>7164</v>
      </c>
      <c r="D10" s="45">
        <f>'Nacionalidad (esp-extr)'!E10-'Nacionalidad (esp-extr)'!D10</f>
        <v>7627</v>
      </c>
      <c r="E10" s="45">
        <f>'Nacionalidad (esp-extr)'!F10-'Nacionalidad (esp-extr)'!E10</f>
        <v>4820</v>
      </c>
      <c r="F10" s="45">
        <f>'Nacionalidad (esp-extr)'!G10-'Nacionalidad (esp-extr)'!F10</f>
        <v>6951</v>
      </c>
      <c r="G10" s="45">
        <f>'Nacionalidad (esp-extr)'!H10-'Nacionalidad (esp-extr)'!G10</f>
        <v>6283</v>
      </c>
      <c r="H10" s="45">
        <f>'Nacionalidad (esp-extr)'!I10-'Nacionalidad (esp-extr)'!H10</f>
        <v>3536</v>
      </c>
      <c r="I10" s="45">
        <f>'Nacionalidad (esp-extr)'!J10-'Nacionalidad (esp-extr)'!I10</f>
        <v>9032</v>
      </c>
      <c r="J10" s="45">
        <f>'Nacionalidad (esp-extr)'!K10-'Nacionalidad (esp-extr)'!J10</f>
        <v>2461</v>
      </c>
      <c r="K10" s="45">
        <f>'Nacionalidad (esp-extr)'!L10-'Nacionalidad (esp-extr)'!K10</f>
        <v>238</v>
      </c>
      <c r="L10" s="45">
        <f>'Nacionalidad (esp-extr)'!M10-'Nacionalidad (esp-extr)'!L10</f>
        <v>-803</v>
      </c>
      <c r="M10" s="45">
        <f>'Nacionalidad (esp-extr)'!N10-'Nacionalidad (esp-extr)'!M10</f>
        <v>-197</v>
      </c>
      <c r="N10" s="45">
        <f>'Nacionalidad (esp-extr)'!O10-'Nacionalidad (esp-extr)'!N10</f>
        <v>-513</v>
      </c>
      <c r="O10" s="45">
        <f>'Nacionalidad (esp-extr)'!P10-'Nacionalidad (esp-extr)'!O10</f>
        <v>-9031</v>
      </c>
      <c r="P10" s="45">
        <f>'Nacionalidad (esp-extr)'!Q10-'Nacionalidad (esp-extr)'!P10</f>
        <v>-4023</v>
      </c>
      <c r="Q10" s="45">
        <f>'Nacionalidad (esp-extr)'!R10-'Nacionalidad (esp-extr)'!Q10</f>
        <v>-1523</v>
      </c>
      <c r="R10" s="45">
        <f>'Nacionalidad (esp-extr)'!S10-'Nacionalidad (esp-extr)'!R10</f>
        <v>-2448</v>
      </c>
      <c r="S10" s="45">
        <f>'Nacionalidad (esp-extr)'!T10-'Nacionalidad (esp-extr)'!S10</f>
        <v>1203</v>
      </c>
      <c r="T10" s="45">
        <f>'Nacionalidad (esp-extr)'!U10-'Nacionalidad (esp-extr)'!T10</f>
        <v>1325</v>
      </c>
      <c r="U10" s="45">
        <f>'Nacionalidad (esp-extr)'!V10-'Nacionalidad (esp-extr)'!U10</f>
        <v>2924</v>
      </c>
      <c r="V10" s="45">
        <f>'Nacionalidad (esp-extr)'!W10-'Nacionalidad (esp-extr)'!V10</f>
        <v>-283</v>
      </c>
      <c r="W10" s="45">
        <f>'Nacionalidad (esp-extr)'!X10-'Nacionalidad (esp-extr)'!W10</f>
        <v>96</v>
      </c>
    </row>
    <row r="11" spans="1:23" ht="18" customHeight="1">
      <c r="A11" s="32" t="s">
        <v>47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ht="18" customHeight="1"/>
    <row r="13" spans="1:23" ht="18" customHeight="1"/>
    <row r="14" spans="1:23" ht="18" customHeight="1">
      <c r="A14" s="77" t="s">
        <v>48</v>
      </c>
      <c r="B14" s="78">
        <v>2001</v>
      </c>
      <c r="C14" s="78">
        <v>2002</v>
      </c>
      <c r="D14" s="78">
        <v>2003</v>
      </c>
      <c r="E14" s="78">
        <v>2004</v>
      </c>
      <c r="F14" s="78">
        <v>2005</v>
      </c>
      <c r="G14" s="78">
        <v>2006</v>
      </c>
      <c r="H14" s="78">
        <v>2007</v>
      </c>
      <c r="I14" s="78">
        <v>2008</v>
      </c>
      <c r="J14" s="78">
        <v>2009</v>
      </c>
      <c r="K14" s="78">
        <v>2010</v>
      </c>
      <c r="L14" s="78">
        <v>2011</v>
      </c>
      <c r="M14" s="78">
        <v>2012</v>
      </c>
      <c r="N14" s="78">
        <v>2013</v>
      </c>
      <c r="O14" s="78">
        <v>2014</v>
      </c>
      <c r="P14" s="78">
        <v>2015</v>
      </c>
      <c r="Q14" s="78">
        <v>2016</v>
      </c>
      <c r="R14" s="78">
        <v>2017</v>
      </c>
      <c r="S14" s="78">
        <v>2018</v>
      </c>
      <c r="T14" s="78">
        <v>2019</v>
      </c>
      <c r="U14" s="78">
        <v>2020</v>
      </c>
      <c r="V14" s="78">
        <v>2021</v>
      </c>
      <c r="W14" s="78">
        <v>2022</v>
      </c>
    </row>
    <row r="15" spans="1:23" ht="18" customHeight="1">
      <c r="A15" s="27" t="s">
        <v>69</v>
      </c>
      <c r="B15" s="53">
        <f>'Nacionalidad (esp-extr)'!C15-'Nacionalidad (esp-extr)'!B15</f>
        <v>3508</v>
      </c>
      <c r="C15" s="53">
        <f>'Nacionalidad (esp-extr)'!D15-'Nacionalidad (esp-extr)'!C15</f>
        <v>5369</v>
      </c>
      <c r="D15" s="53">
        <f>'Nacionalidad (esp-extr)'!E15-'Nacionalidad (esp-extr)'!D15</f>
        <v>5217</v>
      </c>
      <c r="E15" s="53">
        <f>'Nacionalidad (esp-extr)'!F15-'Nacionalidad (esp-extr)'!E15</f>
        <v>2577</v>
      </c>
      <c r="F15" s="53">
        <f>'Nacionalidad (esp-extr)'!G15-'Nacionalidad (esp-extr)'!F15</f>
        <v>4442</v>
      </c>
      <c r="G15" s="53">
        <f>'Nacionalidad (esp-extr)'!H15-'Nacionalidad (esp-extr)'!G15</f>
        <v>4453</v>
      </c>
      <c r="H15" s="53">
        <f>'Nacionalidad (esp-extr)'!I15-'Nacionalidad (esp-extr)'!H15</f>
        <v>2153</v>
      </c>
      <c r="I15" s="53">
        <f>'Nacionalidad (esp-extr)'!J15-'Nacionalidad (esp-extr)'!I15</f>
        <v>5872</v>
      </c>
      <c r="J15" s="53">
        <f>'Nacionalidad (esp-extr)'!K15-'Nacionalidad (esp-extr)'!J15</f>
        <v>1815</v>
      </c>
      <c r="K15" s="53">
        <f>'Nacionalidad (esp-extr)'!L15-'Nacionalidad (esp-extr)'!K15</f>
        <v>-132</v>
      </c>
      <c r="L15" s="53">
        <f>'Nacionalidad (esp-extr)'!M15-'Nacionalidad (esp-extr)'!L15</f>
        <v>-660</v>
      </c>
      <c r="M15" s="53">
        <f>'Nacionalidad (esp-extr)'!N15-'Nacionalidad (esp-extr)'!M15</f>
        <v>198</v>
      </c>
      <c r="N15" s="53">
        <f>'Nacionalidad (esp-extr)'!O15-'Nacionalidad (esp-extr)'!N15</f>
        <v>-99</v>
      </c>
      <c r="O15" s="53">
        <f>'Nacionalidad (esp-extr)'!P15-'Nacionalidad (esp-extr)'!O15</f>
        <v>-4982</v>
      </c>
      <c r="P15" s="53">
        <f>'Nacionalidad (esp-extr)'!Q15-'Nacionalidad (esp-extr)'!P15</f>
        <v>-1762</v>
      </c>
      <c r="Q15" s="53">
        <f>'Nacionalidad (esp-extr)'!R15-'Nacionalidad (esp-extr)'!Q15</f>
        <v>-658</v>
      </c>
      <c r="R15" s="53">
        <f>'Nacionalidad (esp-extr)'!S15-'Nacionalidad (esp-extr)'!R15</f>
        <v>-1216</v>
      </c>
      <c r="S15" s="53">
        <f>'Nacionalidad (esp-extr)'!T15-'Nacionalidad (esp-extr)'!S15</f>
        <v>848</v>
      </c>
      <c r="T15" s="53">
        <f>'Nacionalidad (esp-extr)'!U15-'Nacionalidad (esp-extr)'!T15</f>
        <v>891</v>
      </c>
      <c r="U15" s="53">
        <f>'Nacionalidad (esp-extr)'!V15-'Nacionalidad (esp-extr)'!U15</f>
        <v>1737</v>
      </c>
      <c r="V15" s="53">
        <f>'Nacionalidad (esp-extr)'!W15-'Nacionalidad (esp-extr)'!V15</f>
        <v>-177</v>
      </c>
      <c r="W15" s="53">
        <f>'Nacionalidad (esp-extr)'!X15-'Nacionalidad (esp-extr)'!W15</f>
        <v>629</v>
      </c>
    </row>
    <row r="16" spans="1:23" ht="18" customHeight="1">
      <c r="A16" s="28" t="s">
        <v>70</v>
      </c>
      <c r="B16" s="6">
        <f>'Nacionalidad (esp-extr)'!C16-'Nacionalidad (esp-extr)'!B16</f>
        <v>1059</v>
      </c>
      <c r="C16" s="6">
        <f>'Nacionalidad (esp-extr)'!D16-'Nacionalidad (esp-extr)'!C16</f>
        <v>1157</v>
      </c>
      <c r="D16" s="6">
        <f>'Nacionalidad (esp-extr)'!E16-'Nacionalidad (esp-extr)'!D16</f>
        <v>1214</v>
      </c>
      <c r="E16" s="6">
        <f>'Nacionalidad (esp-extr)'!F16-'Nacionalidad (esp-extr)'!E16</f>
        <v>33</v>
      </c>
      <c r="F16" s="6">
        <f>'Nacionalidad (esp-extr)'!G16-'Nacionalidad (esp-extr)'!F16</f>
        <v>686</v>
      </c>
      <c r="G16" s="6">
        <f>'Nacionalidad (esp-extr)'!H16-'Nacionalidad (esp-extr)'!G16</f>
        <v>1128</v>
      </c>
      <c r="H16" s="6">
        <f>'Nacionalidad (esp-extr)'!I16-'Nacionalidad (esp-extr)'!H16</f>
        <v>555</v>
      </c>
      <c r="I16" s="6">
        <f>'Nacionalidad (esp-extr)'!J16-'Nacionalidad (esp-extr)'!I16</f>
        <v>937</v>
      </c>
      <c r="J16" s="6">
        <f>'Nacionalidad (esp-extr)'!K16-'Nacionalidad (esp-extr)'!J16</f>
        <v>620</v>
      </c>
      <c r="K16" s="6">
        <f>'Nacionalidad (esp-extr)'!L16-'Nacionalidad (esp-extr)'!K16</f>
        <v>164</v>
      </c>
      <c r="L16" s="6">
        <f>'Nacionalidad (esp-extr)'!M16-'Nacionalidad (esp-extr)'!L16</f>
        <v>130</v>
      </c>
      <c r="M16" s="6">
        <f>'Nacionalidad (esp-extr)'!N16-'Nacionalidad (esp-extr)'!M16</f>
        <v>293</v>
      </c>
      <c r="N16" s="6">
        <f>'Nacionalidad (esp-extr)'!O16-'Nacionalidad (esp-extr)'!N16</f>
        <v>259</v>
      </c>
      <c r="O16" s="6">
        <f>'Nacionalidad (esp-extr)'!P16-'Nacionalidad (esp-extr)'!O16</f>
        <v>198</v>
      </c>
      <c r="P16" s="6">
        <f>'Nacionalidad (esp-extr)'!Q16-'Nacionalidad (esp-extr)'!P16</f>
        <v>572</v>
      </c>
      <c r="Q16" s="6">
        <f>'Nacionalidad (esp-extr)'!R16-'Nacionalidad (esp-extr)'!Q16</f>
        <v>318</v>
      </c>
      <c r="R16" s="6">
        <f>'Nacionalidad (esp-extr)'!S16-'Nacionalidad (esp-extr)'!R16</f>
        <v>295</v>
      </c>
      <c r="S16" s="6">
        <f>'Nacionalidad (esp-extr)'!T16-'Nacionalidad (esp-extr)'!S16</f>
        <v>278</v>
      </c>
      <c r="T16" s="6">
        <f>'Nacionalidad (esp-extr)'!U16-'Nacionalidad (esp-extr)'!T16</f>
        <v>251</v>
      </c>
      <c r="U16" s="6">
        <f>'Nacionalidad (esp-extr)'!V16-'Nacionalidad (esp-extr)'!U16</f>
        <v>307</v>
      </c>
      <c r="V16" s="6">
        <f>'Nacionalidad (esp-extr)'!W16-'Nacionalidad (esp-extr)'!V16</f>
        <v>24</v>
      </c>
      <c r="W16" s="6">
        <f>'Nacionalidad (esp-extr)'!X16-'Nacionalidad (esp-extr)'!W16</f>
        <v>584</v>
      </c>
    </row>
    <row r="17" spans="1:23" ht="18" customHeight="1">
      <c r="A17" s="30" t="s">
        <v>71</v>
      </c>
      <c r="B17" s="45">
        <f>'Nacionalidad (esp-extr)'!C17-'Nacionalidad (esp-extr)'!B17</f>
        <v>2449</v>
      </c>
      <c r="C17" s="45">
        <f>'Nacionalidad (esp-extr)'!D17-'Nacionalidad (esp-extr)'!C17</f>
        <v>4212</v>
      </c>
      <c r="D17" s="45">
        <f>'Nacionalidad (esp-extr)'!E17-'Nacionalidad (esp-extr)'!D17</f>
        <v>4003</v>
      </c>
      <c r="E17" s="45">
        <f>'Nacionalidad (esp-extr)'!F17-'Nacionalidad (esp-extr)'!E17</f>
        <v>2544</v>
      </c>
      <c r="F17" s="45">
        <f>'Nacionalidad (esp-extr)'!G17-'Nacionalidad (esp-extr)'!F17</f>
        <v>3756</v>
      </c>
      <c r="G17" s="45">
        <f>'Nacionalidad (esp-extr)'!H17-'Nacionalidad (esp-extr)'!G17</f>
        <v>3325</v>
      </c>
      <c r="H17" s="45">
        <f>'Nacionalidad (esp-extr)'!I17-'Nacionalidad (esp-extr)'!H17</f>
        <v>1598</v>
      </c>
      <c r="I17" s="45">
        <f>'Nacionalidad (esp-extr)'!J17-'Nacionalidad (esp-extr)'!I17</f>
        <v>4935</v>
      </c>
      <c r="J17" s="45">
        <f>'Nacionalidad (esp-extr)'!K17-'Nacionalidad (esp-extr)'!J17</f>
        <v>1195</v>
      </c>
      <c r="K17" s="45">
        <f>'Nacionalidad (esp-extr)'!L17-'Nacionalidad (esp-extr)'!K17</f>
        <v>-296</v>
      </c>
      <c r="L17" s="45">
        <f>'Nacionalidad (esp-extr)'!M17-'Nacionalidad (esp-extr)'!L17</f>
        <v>-790</v>
      </c>
      <c r="M17" s="45">
        <f>'Nacionalidad (esp-extr)'!N17-'Nacionalidad (esp-extr)'!M17</f>
        <v>-95</v>
      </c>
      <c r="N17" s="45">
        <f>'Nacionalidad (esp-extr)'!O17-'Nacionalidad (esp-extr)'!N17</f>
        <v>-358</v>
      </c>
      <c r="O17" s="45">
        <f>'Nacionalidad (esp-extr)'!P17-'Nacionalidad (esp-extr)'!O17</f>
        <v>-5180</v>
      </c>
      <c r="P17" s="45">
        <f>'Nacionalidad (esp-extr)'!Q17-'Nacionalidad (esp-extr)'!P17</f>
        <v>-2334</v>
      </c>
      <c r="Q17" s="45">
        <f>'Nacionalidad (esp-extr)'!R17-'Nacionalidad (esp-extr)'!Q17</f>
        <v>-976</v>
      </c>
      <c r="R17" s="45">
        <f>'Nacionalidad (esp-extr)'!S17-'Nacionalidad (esp-extr)'!R17</f>
        <v>-1511</v>
      </c>
      <c r="S17" s="45">
        <f>'Nacionalidad (esp-extr)'!T17-'Nacionalidad (esp-extr)'!S17</f>
        <v>570</v>
      </c>
      <c r="T17" s="45">
        <f>'Nacionalidad (esp-extr)'!U17-'Nacionalidad (esp-extr)'!T17</f>
        <v>640</v>
      </c>
      <c r="U17" s="45">
        <f>'Nacionalidad (esp-extr)'!V17-'Nacionalidad (esp-extr)'!U17</f>
        <v>1430</v>
      </c>
      <c r="V17" s="45">
        <f>'Nacionalidad (esp-extr)'!W17-'Nacionalidad (esp-extr)'!V17</f>
        <v>-201</v>
      </c>
      <c r="W17" s="45">
        <f>'Nacionalidad (esp-extr)'!X17-'Nacionalidad (esp-extr)'!W17</f>
        <v>45</v>
      </c>
    </row>
    <row r="18" spans="1:23" ht="18" customHeight="1">
      <c r="A18" s="32" t="s">
        <v>47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8" customHeight="1"/>
    <row r="20" spans="1:23" ht="18" customHeight="1"/>
    <row r="21" spans="1:23" ht="18" customHeight="1">
      <c r="A21" s="77" t="s">
        <v>49</v>
      </c>
      <c r="B21" s="78">
        <v>2001</v>
      </c>
      <c r="C21" s="78">
        <v>2002</v>
      </c>
      <c r="D21" s="78">
        <v>2003</v>
      </c>
      <c r="E21" s="78">
        <v>2004</v>
      </c>
      <c r="F21" s="78">
        <v>2005</v>
      </c>
      <c r="G21" s="78">
        <v>2006</v>
      </c>
      <c r="H21" s="78">
        <v>2007</v>
      </c>
      <c r="I21" s="78">
        <v>2008</v>
      </c>
      <c r="J21" s="78">
        <v>2009</v>
      </c>
      <c r="K21" s="78">
        <v>2010</v>
      </c>
      <c r="L21" s="78">
        <v>2011</v>
      </c>
      <c r="M21" s="78">
        <v>2012</v>
      </c>
      <c r="N21" s="78">
        <v>2013</v>
      </c>
      <c r="O21" s="78">
        <v>2014</v>
      </c>
      <c r="P21" s="78">
        <v>2015</v>
      </c>
      <c r="Q21" s="78">
        <v>2016</v>
      </c>
      <c r="R21" s="78">
        <v>2017</v>
      </c>
      <c r="S21" s="78">
        <v>2018</v>
      </c>
      <c r="T21" s="78">
        <v>2019</v>
      </c>
      <c r="U21" s="78">
        <v>2020</v>
      </c>
      <c r="V21" s="78">
        <v>2021</v>
      </c>
      <c r="W21" s="78">
        <v>2022</v>
      </c>
    </row>
    <row r="22" spans="1:23" ht="18" customHeight="1">
      <c r="A22" s="27" t="s">
        <v>69</v>
      </c>
      <c r="B22" s="53">
        <f>'Nacionalidad (esp-extr)'!C22-'Nacionalidad (esp-extr)'!B22</f>
        <v>2836</v>
      </c>
      <c r="C22" s="53">
        <f>'Nacionalidad (esp-extr)'!D22-'Nacionalidad (esp-extr)'!C22</f>
        <v>4070</v>
      </c>
      <c r="D22" s="53">
        <f>'Nacionalidad (esp-extr)'!E22-'Nacionalidad (esp-extr)'!D22</f>
        <v>4838</v>
      </c>
      <c r="E22" s="53">
        <f>'Nacionalidad (esp-extr)'!F22-'Nacionalidad (esp-extr)'!E22</f>
        <v>2366</v>
      </c>
      <c r="F22" s="53">
        <f>'Nacionalidad (esp-extr)'!G22-'Nacionalidad (esp-extr)'!F22</f>
        <v>3854</v>
      </c>
      <c r="G22" s="53">
        <f>'Nacionalidad (esp-extr)'!H22-'Nacionalidad (esp-extr)'!G22</f>
        <v>4102</v>
      </c>
      <c r="H22" s="53">
        <f>'Nacionalidad (esp-extr)'!I22-'Nacionalidad (esp-extr)'!H22</f>
        <v>2503</v>
      </c>
      <c r="I22" s="53">
        <f>'Nacionalidad (esp-extr)'!J22-'Nacionalidad (esp-extr)'!I22</f>
        <v>5086</v>
      </c>
      <c r="J22" s="53">
        <f>'Nacionalidad (esp-extr)'!K22-'Nacionalidad (esp-extr)'!J22</f>
        <v>1918</v>
      </c>
      <c r="K22" s="53">
        <f>'Nacionalidad (esp-extr)'!L22-'Nacionalidad (esp-extr)'!K22</f>
        <v>887</v>
      </c>
      <c r="L22" s="53">
        <f>'Nacionalidad (esp-extr)'!M22-'Nacionalidad (esp-extr)'!L22</f>
        <v>179</v>
      </c>
      <c r="M22" s="53">
        <f>'Nacionalidad (esp-extr)'!N22-'Nacionalidad (esp-extr)'!M22</f>
        <v>96</v>
      </c>
      <c r="N22" s="53">
        <f>'Nacionalidad (esp-extr)'!O22-'Nacionalidad (esp-extr)'!N22</f>
        <v>284</v>
      </c>
      <c r="O22" s="53">
        <f>'Nacionalidad (esp-extr)'!P22-'Nacionalidad (esp-extr)'!O22</f>
        <v>-3569</v>
      </c>
      <c r="P22" s="53">
        <f>'Nacionalidad (esp-extr)'!Q22-'Nacionalidad (esp-extr)'!P22</f>
        <v>-1072</v>
      </c>
      <c r="Q22" s="53">
        <f>'Nacionalidad (esp-extr)'!R22-'Nacionalidad (esp-extr)'!Q22</f>
        <v>-331</v>
      </c>
      <c r="R22" s="53">
        <f>'Nacionalidad (esp-extr)'!S22-'Nacionalidad (esp-extr)'!R22</f>
        <v>-541</v>
      </c>
      <c r="S22" s="53">
        <f>'Nacionalidad (esp-extr)'!T22-'Nacionalidad (esp-extr)'!S22</f>
        <v>722</v>
      </c>
      <c r="T22" s="53">
        <f>'Nacionalidad (esp-extr)'!U22-'Nacionalidad (esp-extr)'!T22</f>
        <v>956</v>
      </c>
      <c r="U22" s="53">
        <f>'Nacionalidad (esp-extr)'!V22-'Nacionalidad (esp-extr)'!U22</f>
        <v>1890</v>
      </c>
      <c r="V22" s="53">
        <f>'Nacionalidad (esp-extr)'!W22-'Nacionalidad (esp-extr)'!V22</f>
        <v>135</v>
      </c>
      <c r="W22" s="53">
        <f>'Nacionalidad (esp-extr)'!X22-'Nacionalidad (esp-extr)'!W22</f>
        <v>634</v>
      </c>
    </row>
    <row r="23" spans="1:23" ht="18" customHeight="1">
      <c r="A23" s="28" t="s">
        <v>70</v>
      </c>
      <c r="B23" s="6">
        <f>'Nacionalidad (esp-extr)'!C23-'Nacionalidad (esp-extr)'!B23</f>
        <v>771</v>
      </c>
      <c r="C23" s="6">
        <f>'Nacionalidad (esp-extr)'!D23-'Nacionalidad (esp-extr)'!C23</f>
        <v>1118</v>
      </c>
      <c r="D23" s="6">
        <f>'Nacionalidad (esp-extr)'!E23-'Nacionalidad (esp-extr)'!D23</f>
        <v>1214</v>
      </c>
      <c r="E23" s="6">
        <f>'Nacionalidad (esp-extr)'!F23-'Nacionalidad (esp-extr)'!E23</f>
        <v>90</v>
      </c>
      <c r="F23" s="6">
        <f>'Nacionalidad (esp-extr)'!G23-'Nacionalidad (esp-extr)'!F23</f>
        <v>659</v>
      </c>
      <c r="G23" s="6">
        <f>'Nacionalidad (esp-extr)'!H23-'Nacionalidad (esp-extr)'!G23</f>
        <v>1144</v>
      </c>
      <c r="H23" s="6">
        <f>'Nacionalidad (esp-extr)'!I23-'Nacionalidad (esp-extr)'!H23</f>
        <v>565</v>
      </c>
      <c r="I23" s="6">
        <f>'Nacionalidad (esp-extr)'!J23-'Nacionalidad (esp-extr)'!I23</f>
        <v>989</v>
      </c>
      <c r="J23" s="6">
        <f>'Nacionalidad (esp-extr)'!K23-'Nacionalidad (esp-extr)'!J23</f>
        <v>652</v>
      </c>
      <c r="K23" s="6">
        <f>'Nacionalidad (esp-extr)'!L23-'Nacionalidad (esp-extr)'!K23</f>
        <v>353</v>
      </c>
      <c r="L23" s="6">
        <f>'Nacionalidad (esp-extr)'!M23-'Nacionalidad (esp-extr)'!L23</f>
        <v>192</v>
      </c>
      <c r="M23" s="6">
        <f>'Nacionalidad (esp-extr)'!N23-'Nacionalidad (esp-extr)'!M23</f>
        <v>198</v>
      </c>
      <c r="N23" s="6">
        <f>'Nacionalidad (esp-extr)'!O23-'Nacionalidad (esp-extr)'!N23</f>
        <v>439</v>
      </c>
      <c r="O23" s="6">
        <f>'Nacionalidad (esp-extr)'!P23-'Nacionalidad (esp-extr)'!O23</f>
        <v>282</v>
      </c>
      <c r="P23" s="6">
        <f>'Nacionalidad (esp-extr)'!Q23-'Nacionalidad (esp-extr)'!P23</f>
        <v>617</v>
      </c>
      <c r="Q23" s="6">
        <f>'Nacionalidad (esp-extr)'!R23-'Nacionalidad (esp-extr)'!Q23</f>
        <v>216</v>
      </c>
      <c r="R23" s="6">
        <f>'Nacionalidad (esp-extr)'!S23-'Nacionalidad (esp-extr)'!R23</f>
        <v>396</v>
      </c>
      <c r="S23" s="6">
        <f>'Nacionalidad (esp-extr)'!T23-'Nacionalidad (esp-extr)'!S23</f>
        <v>89</v>
      </c>
      <c r="T23" s="6">
        <f>'Nacionalidad (esp-extr)'!U23-'Nacionalidad (esp-extr)'!T23</f>
        <v>271</v>
      </c>
      <c r="U23" s="6">
        <f>'Nacionalidad (esp-extr)'!V23-'Nacionalidad (esp-extr)'!U23</f>
        <v>396</v>
      </c>
      <c r="V23" s="6">
        <f>'Nacionalidad (esp-extr)'!W23-'Nacionalidad (esp-extr)'!V23</f>
        <v>217</v>
      </c>
      <c r="W23" s="6">
        <f>'Nacionalidad (esp-extr)'!X23-'Nacionalidad (esp-extr)'!W23</f>
        <v>583</v>
      </c>
    </row>
    <row r="24" spans="1:23" ht="18" customHeight="1">
      <c r="A24" s="30" t="s">
        <v>71</v>
      </c>
      <c r="B24" s="45">
        <f>'Nacionalidad (esp-extr)'!C24-'Nacionalidad (esp-extr)'!B24</f>
        <v>2065</v>
      </c>
      <c r="C24" s="45">
        <f>'Nacionalidad (esp-extr)'!D24-'Nacionalidad (esp-extr)'!C24</f>
        <v>2952</v>
      </c>
      <c r="D24" s="45">
        <f>'Nacionalidad (esp-extr)'!E24-'Nacionalidad (esp-extr)'!D24</f>
        <v>3624</v>
      </c>
      <c r="E24" s="45">
        <f>'Nacionalidad (esp-extr)'!F24-'Nacionalidad (esp-extr)'!E24</f>
        <v>2276</v>
      </c>
      <c r="F24" s="45">
        <f>'Nacionalidad (esp-extr)'!G24-'Nacionalidad (esp-extr)'!F24</f>
        <v>3195</v>
      </c>
      <c r="G24" s="45">
        <f>'Nacionalidad (esp-extr)'!H24-'Nacionalidad (esp-extr)'!G24</f>
        <v>2958</v>
      </c>
      <c r="H24" s="45">
        <f>'Nacionalidad (esp-extr)'!I24-'Nacionalidad (esp-extr)'!H24</f>
        <v>1938</v>
      </c>
      <c r="I24" s="45">
        <f>'Nacionalidad (esp-extr)'!J24-'Nacionalidad (esp-extr)'!I24</f>
        <v>4097</v>
      </c>
      <c r="J24" s="45">
        <f>'Nacionalidad (esp-extr)'!K24-'Nacionalidad (esp-extr)'!J24</f>
        <v>1266</v>
      </c>
      <c r="K24" s="45">
        <f>'Nacionalidad (esp-extr)'!L24-'Nacionalidad (esp-extr)'!K24</f>
        <v>534</v>
      </c>
      <c r="L24" s="45">
        <f>'Nacionalidad (esp-extr)'!M24-'Nacionalidad (esp-extr)'!L24</f>
        <v>-13</v>
      </c>
      <c r="M24" s="45">
        <f>'Nacionalidad (esp-extr)'!N24-'Nacionalidad (esp-extr)'!M24</f>
        <v>-102</v>
      </c>
      <c r="N24" s="45">
        <f>'Nacionalidad (esp-extr)'!O24-'Nacionalidad (esp-extr)'!N24</f>
        <v>-155</v>
      </c>
      <c r="O24" s="45">
        <f>'Nacionalidad (esp-extr)'!P24-'Nacionalidad (esp-extr)'!O24</f>
        <v>-3851</v>
      </c>
      <c r="P24" s="45">
        <f>'Nacionalidad (esp-extr)'!Q24-'Nacionalidad (esp-extr)'!P24</f>
        <v>-1689</v>
      </c>
      <c r="Q24" s="45">
        <f>'Nacionalidad (esp-extr)'!R24-'Nacionalidad (esp-extr)'!Q24</f>
        <v>-547</v>
      </c>
      <c r="R24" s="45">
        <f>'Nacionalidad (esp-extr)'!S24-'Nacionalidad (esp-extr)'!R24</f>
        <v>-937</v>
      </c>
      <c r="S24" s="45">
        <f>'Nacionalidad (esp-extr)'!T24-'Nacionalidad (esp-extr)'!S24</f>
        <v>633</v>
      </c>
      <c r="T24" s="45">
        <f>'Nacionalidad (esp-extr)'!U24-'Nacionalidad (esp-extr)'!T24</f>
        <v>685</v>
      </c>
      <c r="U24" s="45">
        <f>'Nacionalidad (esp-extr)'!V24-'Nacionalidad (esp-extr)'!U24</f>
        <v>1494</v>
      </c>
      <c r="V24" s="45">
        <f>'Nacionalidad (esp-extr)'!W24-'Nacionalidad (esp-extr)'!V24</f>
        <v>-82</v>
      </c>
      <c r="W24" s="45">
        <f>'Nacionalidad (esp-extr)'!X24-'Nacionalidad (esp-extr)'!W24</f>
        <v>51</v>
      </c>
    </row>
    <row r="25" spans="1:23" ht="18" customHeight="1">
      <c r="A25" s="32" t="s">
        <v>47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18" customHeight="1"/>
    <row r="27" spans="1:23" ht="18" customHeight="1"/>
    <row r="28" spans="1:23" ht="18" customHeight="1"/>
    <row r="29" spans="1:23" ht="18" customHeight="1">
      <c r="A29" s="33" t="s">
        <v>72</v>
      </c>
    </row>
    <row r="30" spans="1:23" ht="18" customHeight="1"/>
    <row r="31" spans="1:23" ht="18" customHeight="1">
      <c r="A31" s="77" t="s">
        <v>14</v>
      </c>
      <c r="B31" s="78">
        <v>2001</v>
      </c>
      <c r="C31" s="78">
        <v>2002</v>
      </c>
      <c r="D31" s="78">
        <v>2003</v>
      </c>
      <c r="E31" s="78">
        <v>2004</v>
      </c>
      <c r="F31" s="78">
        <v>2005</v>
      </c>
      <c r="G31" s="78">
        <v>2006</v>
      </c>
      <c r="H31" s="78">
        <v>2007</v>
      </c>
      <c r="I31" s="78">
        <v>2008</v>
      </c>
      <c r="J31" s="78">
        <v>2009</v>
      </c>
      <c r="K31" s="78">
        <v>2010</v>
      </c>
      <c r="L31" s="78">
        <v>2011</v>
      </c>
      <c r="M31" s="78">
        <v>2012</v>
      </c>
      <c r="N31" s="78">
        <v>2013</v>
      </c>
      <c r="O31" s="78">
        <v>2014</v>
      </c>
      <c r="P31" s="78">
        <v>2015</v>
      </c>
      <c r="Q31" s="78">
        <v>2016</v>
      </c>
      <c r="R31" s="78">
        <v>2017</v>
      </c>
      <c r="S31" s="78">
        <v>2018</v>
      </c>
      <c r="T31" s="78">
        <v>2019</v>
      </c>
      <c r="U31" s="78">
        <v>2020</v>
      </c>
      <c r="V31" s="78">
        <v>2021</v>
      </c>
      <c r="W31" s="78">
        <v>2022</v>
      </c>
    </row>
    <row r="32" spans="1:23" ht="18" customHeight="1">
      <c r="A32" s="47" t="s">
        <v>69</v>
      </c>
      <c r="B32" s="51">
        <f>('Nacionalidad (esp-extr)'!C8-'Nacionalidad (esp-extr)'!B8)/'Nacionalidad (esp-extr)'!B8</f>
        <v>3.2398753894080999E-2</v>
      </c>
      <c r="C32" s="51">
        <f>('Nacionalidad (esp-extr)'!D8-'Nacionalidad (esp-extr)'!C8)/'Nacionalidad (esp-extr)'!C8</f>
        <v>4.6692125805079296E-2</v>
      </c>
      <c r="D32" s="51">
        <f>('Nacionalidad (esp-extr)'!E8-'Nacionalidad (esp-extr)'!D8)/'Nacionalidad (esp-extr)'!D8</f>
        <v>4.7520475630101186E-2</v>
      </c>
      <c r="E32" s="51">
        <f>('Nacionalidad (esp-extr)'!F8-'Nacionalidad (esp-extr)'!E8)/'Nacionalidad (esp-extr)'!E8</f>
        <v>2.2301126109867897E-2</v>
      </c>
      <c r="F32" s="51">
        <f>('Nacionalidad (esp-extr)'!G8-'Nacionalidad (esp-extr)'!F8)/'Nacionalidad (esp-extr)'!F8</f>
        <v>3.6612222021174715E-2</v>
      </c>
      <c r="G32" s="51">
        <f>('Nacionalidad (esp-extr)'!H8-'Nacionalidad (esp-extr)'!G8)/'Nacionalidad (esp-extr)'!G8</f>
        <v>3.6421768765406343E-2</v>
      </c>
      <c r="H32" s="51">
        <f>('Nacionalidad (esp-extr)'!I8-'Nacionalidad (esp-extr)'!H8)/'Nacionalidad (esp-extr)'!H8</f>
        <v>1.9125705506855842E-2</v>
      </c>
      <c r="I32" s="51">
        <f>('Nacionalidad (esp-extr)'!J8-'Nacionalidad (esp-extr)'!I8)/'Nacionalidad (esp-extr)'!I8</f>
        <v>4.416803037509371E-2</v>
      </c>
      <c r="J32" s="51">
        <f>('Nacionalidad (esp-extr)'!K8-'Nacionalidad (esp-extr)'!J8)/'Nacionalidad (esp-extr)'!J8</f>
        <v>1.4410011734914459E-2</v>
      </c>
      <c r="K32" s="51">
        <f>('Nacionalidad (esp-extr)'!L8-'Nacionalidad (esp-extr)'!K8)/'Nacionalidad (esp-extr)'!K8</f>
        <v>2.8730274098230902E-3</v>
      </c>
      <c r="L32" s="51">
        <f>('Nacionalidad (esp-extr)'!M8-'Nacionalidad (esp-extr)'!L8)/'Nacionalidad (esp-extr)'!L8</f>
        <v>-1.8251221807364234E-3</v>
      </c>
      <c r="M32" s="51">
        <f>('Nacionalidad (esp-extr)'!N8-'Nacionalidad (esp-extr)'!M8)/'Nacionalidad (esp-extr)'!M8</f>
        <v>1.1176030076445566E-3</v>
      </c>
      <c r="N32" s="51">
        <f>('Nacionalidad (esp-extr)'!O8-'Nacionalidad (esp-extr)'!N8)/'Nacionalidad (esp-extr)'!N8</f>
        <v>7.0246851232357596E-4</v>
      </c>
      <c r="O32" s="51">
        <f>('Nacionalidad (esp-extr)'!P8-'Nacionalidad (esp-extr)'!O8)/'Nacionalidad (esp-extr)'!O8</f>
        <v>-3.2446441174461757E-2</v>
      </c>
      <c r="P32" s="51">
        <f>('Nacionalidad (esp-extr)'!Q8-'Nacionalidad (esp-extr)'!P8)/'Nacionalidad (esp-extr)'!P8</f>
        <v>-1.1114117753175601E-2</v>
      </c>
      <c r="Q32" s="51">
        <f>('Nacionalidad (esp-extr)'!R8-'Nacionalidad (esp-extr)'!Q8)/'Nacionalidad (esp-extr)'!Q8</f>
        <v>-3.9221596069115667E-3</v>
      </c>
      <c r="R32" s="51">
        <f>('Nacionalidad (esp-extr)'!S8-'Nacionalidad (esp-extr)'!R8)/'Nacionalidad (esp-extr)'!R8</f>
        <v>-6.995317874888521E-3</v>
      </c>
      <c r="S32" s="51">
        <f>('Nacionalidad (esp-extr)'!T8-'Nacionalidad (esp-extr)'!S8)/'Nacionalidad (esp-extr)'!S8</f>
        <v>6.2948306209429416E-3</v>
      </c>
      <c r="T32" s="51">
        <f>('Nacionalidad (esp-extr)'!U8-'Nacionalidad (esp-extr)'!T8)/'Nacionalidad (esp-extr)'!T8</f>
        <v>7.3591228021244633E-3</v>
      </c>
      <c r="U32" s="51">
        <f>('Nacionalidad (esp-extr)'!V8-'Nacionalidad (esp-extr)'!U8)/'Nacionalidad (esp-extr)'!U8</f>
        <v>1.4345721201765627E-2</v>
      </c>
      <c r="V32" s="51">
        <f>('Nacionalidad (esp-extr)'!W8-'Nacionalidad (esp-extr)'!V8)/'Nacionalidad (esp-extr)'!V8</f>
        <v>-1.6377142188688074E-4</v>
      </c>
      <c r="W32" s="51">
        <f>('Nacionalidad (esp-extr)'!X8-'Nacionalidad (esp-extr)'!W8)/'Nacionalidad (esp-extr)'!W8</f>
        <v>4.9256472955739377E-3</v>
      </c>
    </row>
    <row r="33" spans="1:23" ht="18" customHeight="1">
      <c r="A33" s="46" t="s">
        <v>70</v>
      </c>
      <c r="B33" s="25">
        <f>('Nacionalidad (esp-extr)'!C9-'Nacionalidad (esp-extr)'!B9)/'Nacionalidad (esp-extr)'!B9</f>
        <v>9.5768397475482249E-3</v>
      </c>
      <c r="C33" s="25">
        <f>('Nacionalidad (esp-extr)'!D9-'Nacionalidad (esp-extr)'!C9)/'Nacionalidad (esp-extr)'!C9</f>
        <v>1.1792697339774824E-2</v>
      </c>
      <c r="D33" s="25">
        <f>('Nacionalidad (esp-extr)'!E9-'Nacionalidad (esp-extr)'!D9)/'Nacionalidad (esp-extr)'!D9</f>
        <v>1.2439098114154853E-2</v>
      </c>
      <c r="E33" s="25">
        <f>('Nacionalidad (esp-extr)'!F9-'Nacionalidad (esp-extr)'!E9)/'Nacionalidad (esp-extr)'!E9</f>
        <v>6.224097885324792E-4</v>
      </c>
      <c r="F33" s="25">
        <f>('Nacionalidad (esp-extr)'!G9-'Nacionalidad (esp-extr)'!F9)/'Nacionalidad (esp-extr)'!F9</f>
        <v>6.8017922343255356E-3</v>
      </c>
      <c r="G33" s="25">
        <f>('Nacionalidad (esp-extr)'!H9-'Nacionalidad (esp-extr)'!G9)/'Nacionalidad (esp-extr)'!G9</f>
        <v>1.1412096219240834E-2</v>
      </c>
      <c r="H33" s="25">
        <f>('Nacionalidad (esp-extr)'!I9-'Nacionalidad (esp-extr)'!H9)/'Nacionalidad (esp-extr)'!H9</f>
        <v>5.5622048182599236E-3</v>
      </c>
      <c r="I33" s="25">
        <f>('Nacionalidad (esp-extr)'!J9-'Nacionalidad (esp-extr)'!I9)/'Nacionalidad (esp-extr)'!I9</f>
        <v>9.5120975508571261E-3</v>
      </c>
      <c r="J33" s="25">
        <f>('Nacionalidad (esp-extr)'!K9-'Nacionalidad (esp-extr)'!J9)/'Nacionalidad (esp-extr)'!J9</f>
        <v>6.2229397519630147E-3</v>
      </c>
      <c r="K33" s="25">
        <f>('Nacionalidad (esp-extr)'!L9-'Nacionalidad (esp-extr)'!K9)/'Nacionalidad (esp-extr)'!K9</f>
        <v>2.5136500435148316E-3</v>
      </c>
      <c r="L33" s="25">
        <f>('Nacionalidad (esp-extr)'!M9-'Nacionalidad (esp-extr)'!L9)/'Nacionalidad (esp-extr)'!L9</f>
        <v>1.5616361290823205E-3</v>
      </c>
      <c r="M33" s="25">
        <f>('Nacionalidad (esp-extr)'!N9-'Nacionalidad (esp-extr)'!M9)/'Nacionalidad (esp-extr)'!M9</f>
        <v>2.3775397547889754E-3</v>
      </c>
      <c r="N33" s="25">
        <f>('Nacionalidad (esp-extr)'!O9-'Nacionalidad (esp-extr)'!N9)/'Nacionalidad (esp-extr)'!N9</f>
        <v>3.3718666518523528E-3</v>
      </c>
      <c r="O33" s="25">
        <f>('Nacionalidad (esp-extr)'!P9-'Nacionalidad (esp-extr)'!O9)/'Nacionalidad (esp-extr)'!O9</f>
        <v>2.3109698851736839E-3</v>
      </c>
      <c r="P33" s="25">
        <f>('Nacionalidad (esp-extr)'!Q9-'Nacionalidad (esp-extr)'!P9)/'Nacionalidad (esp-extr)'!P9</f>
        <v>5.7112664216922449E-3</v>
      </c>
      <c r="Q33" s="25">
        <f>('Nacionalidad (esp-extr)'!R9-'Nacionalidad (esp-extr)'!Q9)/'Nacionalidad (esp-extr)'!Q9</f>
        <v>2.5504599424952478E-3</v>
      </c>
      <c r="R33" s="25">
        <f>('Nacionalidad (esp-extr)'!S9-'Nacionalidad (esp-extr)'!R9)/'Nacionalidad (esp-extr)'!R9</f>
        <v>3.2919183642357605E-3</v>
      </c>
      <c r="S33" s="25">
        <f>('Nacionalidad (esp-extr)'!T9-'Nacionalidad (esp-extr)'!S9)/'Nacionalidad (esp-extr)'!S9</f>
        <v>1.7426483506569356E-3</v>
      </c>
      <c r="T33" s="25">
        <f>('Nacionalidad (esp-extr)'!U9-'Nacionalidad (esp-extr)'!T9)/'Nacionalidad (esp-extr)'!T9</f>
        <v>2.4743323568726713E-3</v>
      </c>
      <c r="U33" s="25">
        <f>('Nacionalidad (esp-extr)'!V9-'Nacionalidad (esp-extr)'!U9)/'Nacionalidad (esp-extr)'!U9</f>
        <v>3.3240656680284461E-3</v>
      </c>
      <c r="V33" s="25">
        <f>('Nacionalidad (esp-extr)'!W9-'Nacionalidad (esp-extr)'!V9)/'Nacionalidad (esp-extr)'!V9</f>
        <v>1.13576918907965E-3</v>
      </c>
      <c r="W33" s="25">
        <f>('Nacionalidad (esp-extr)'!X9-'Nacionalidad (esp-extr)'!W9)/'Nacionalidad (esp-extr)'!W9</f>
        <v>5.4935226331249533E-3</v>
      </c>
    </row>
    <row r="34" spans="1:23" ht="18" customHeight="1">
      <c r="A34" s="48" t="s">
        <v>71</v>
      </c>
      <c r="B34" s="50">
        <f>('Nacionalidad (esp-extr)'!C10-'Nacionalidad (esp-extr)'!B10)/'Nacionalidad (esp-extr)'!B10</f>
        <v>0.95554614733276888</v>
      </c>
      <c r="C34" s="50">
        <f>('Nacionalidad (esp-extr)'!D10-'Nacionalidad (esp-extr)'!C10)/'Nacionalidad (esp-extr)'!C10</f>
        <v>0.77549253085083347</v>
      </c>
      <c r="D34" s="50">
        <f>('Nacionalidad (esp-extr)'!E10-'Nacionalidad (esp-extr)'!D10)/'Nacionalidad (esp-extr)'!D10</f>
        <v>0.46500426777222292</v>
      </c>
      <c r="E34" s="50">
        <f>('Nacionalidad (esp-extr)'!F10-'Nacionalidad (esp-extr)'!E10)/'Nacionalidad (esp-extr)'!E10</f>
        <v>0.20059095259894294</v>
      </c>
      <c r="F34" s="50">
        <f>('Nacionalidad (esp-extr)'!G10-'Nacionalidad (esp-extr)'!F10)/'Nacionalidad (esp-extr)'!F10</f>
        <v>0.2409442268362855</v>
      </c>
      <c r="G34" s="50">
        <f>('Nacionalidad (esp-extr)'!H10-'Nacionalidad (esp-extr)'!G10)/'Nacionalidad (esp-extr)'!G10</f>
        <v>0.17550279329608939</v>
      </c>
      <c r="H34" s="50">
        <f>('Nacionalidad (esp-extr)'!I10-'Nacionalidad (esp-extr)'!H10)/'Nacionalidad (esp-extr)'!H10</f>
        <v>8.4024427916260719E-2</v>
      </c>
      <c r="I34" s="50">
        <f>('Nacionalidad (esp-extr)'!J10-'Nacionalidad (esp-extr)'!I10)/'Nacionalidad (esp-extr)'!I10</f>
        <v>0.19798768057169161</v>
      </c>
      <c r="J34" s="50">
        <f>('Nacionalidad (esp-extr)'!K10-'Nacionalidad (esp-extr)'!J10)/'Nacionalidad (esp-extr)'!J10</f>
        <v>4.5031197965270532E-2</v>
      </c>
      <c r="K34" s="50">
        <f>('Nacionalidad (esp-extr)'!L10-'Nacionalidad (esp-extr)'!K10)/'Nacionalidad (esp-extr)'!K10</f>
        <v>4.167250315170192E-3</v>
      </c>
      <c r="L34" s="50">
        <f>('Nacionalidad (esp-extr)'!M10-'Nacionalidad (esp-extr)'!L10)/'Nacionalidad (esp-extr)'!L10</f>
        <v>-1.4001743679163034E-2</v>
      </c>
      <c r="M34" s="50">
        <f>('Nacionalidad (esp-extr)'!N10-'Nacionalidad (esp-extr)'!M10)/'Nacionalidad (esp-extr)'!M10</f>
        <v>-3.4838276124285993E-3</v>
      </c>
      <c r="N34" s="50">
        <f>('Nacionalidad (esp-extr)'!O10-'Nacionalidad (esp-extr)'!N10)/'Nacionalidad (esp-extr)'!N10</f>
        <v>-9.1038154392191657E-3</v>
      </c>
      <c r="O34" s="50">
        <f>('Nacionalidad (esp-extr)'!P10-'Nacionalidad (esp-extr)'!O10)/'Nacionalidad (esp-extr)'!O10</f>
        <v>-0.16173863208983291</v>
      </c>
      <c r="P34" s="50">
        <f>('Nacionalidad (esp-extr)'!Q10-'Nacionalidad (esp-extr)'!P10)/'Nacionalidad (esp-extr)'!P10</f>
        <v>-8.5950519164209718E-2</v>
      </c>
      <c r="Q34" s="50">
        <f>('Nacionalidad (esp-extr)'!R10-'Nacionalidad (esp-extr)'!Q10)/'Nacionalidad (esp-extr)'!Q10</f>
        <v>-3.5598251642007341E-2</v>
      </c>
      <c r="R34" s="50">
        <f>('Nacionalidad (esp-extr)'!S10-'Nacionalidad (esp-extr)'!R10)/'Nacionalidad (esp-extr)'!R10</f>
        <v>-5.933107125545322E-2</v>
      </c>
      <c r="S34" s="50">
        <f>('Nacionalidad (esp-extr)'!T10-'Nacionalidad (esp-extr)'!S10)/'Nacionalidad (esp-extr)'!S10</f>
        <v>3.0995568380913118E-2</v>
      </c>
      <c r="T34" s="50">
        <f>('Nacionalidad (esp-extr)'!U10-'Nacionalidad (esp-extr)'!T10)/'Nacionalidad (esp-extr)'!T10</f>
        <v>3.3112582781456956E-2</v>
      </c>
      <c r="U34" s="50">
        <f>('Nacionalidad (esp-extr)'!V10-'Nacionalidad (esp-extr)'!U10)/'Nacionalidad (esp-extr)'!U10</f>
        <v>7.0730527334300922E-2</v>
      </c>
      <c r="V34" s="50">
        <f>('Nacionalidad (esp-extr)'!W10-'Nacionalidad (esp-extr)'!V10)/'Nacionalidad (esp-extr)'!V10</f>
        <v>-6.3934574371950119E-3</v>
      </c>
      <c r="W34" s="50">
        <f>('Nacionalidad (esp-extr)'!X10-'Nacionalidad (esp-extr)'!W10)/'Nacionalidad (esp-extr)'!W10</f>
        <v>2.1827607375912326E-3</v>
      </c>
    </row>
    <row r="35" spans="1:23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ht="18" customHeight="1"/>
    <row r="37" spans="1:23" ht="18" customHeight="1"/>
    <row r="38" spans="1:23" ht="18" customHeight="1">
      <c r="A38" s="77" t="s">
        <v>48</v>
      </c>
      <c r="B38" s="78">
        <v>2001</v>
      </c>
      <c r="C38" s="78">
        <v>2002</v>
      </c>
      <c r="D38" s="78">
        <v>2003</v>
      </c>
      <c r="E38" s="78">
        <v>2004</v>
      </c>
      <c r="F38" s="78">
        <v>2005</v>
      </c>
      <c r="G38" s="78">
        <v>2006</v>
      </c>
      <c r="H38" s="78">
        <v>2007</v>
      </c>
      <c r="I38" s="78">
        <v>2008</v>
      </c>
      <c r="J38" s="78">
        <v>2009</v>
      </c>
      <c r="K38" s="78">
        <v>2010</v>
      </c>
      <c r="L38" s="78">
        <v>2011</v>
      </c>
      <c r="M38" s="78">
        <v>2012</v>
      </c>
      <c r="N38" s="78">
        <v>2013</v>
      </c>
      <c r="O38" s="78">
        <v>2014</v>
      </c>
      <c r="P38" s="78">
        <v>2015</v>
      </c>
      <c r="Q38" s="78">
        <v>2016</v>
      </c>
      <c r="R38" s="78">
        <v>2017</v>
      </c>
      <c r="S38" s="78">
        <v>2018</v>
      </c>
      <c r="T38" s="78">
        <v>2019</v>
      </c>
      <c r="U38" s="78">
        <v>2020</v>
      </c>
      <c r="V38" s="78">
        <v>2021</v>
      </c>
      <c r="W38" s="78">
        <v>2022</v>
      </c>
    </row>
    <row r="39" spans="1:23" ht="18" customHeight="1">
      <c r="A39" s="27" t="s">
        <v>69</v>
      </c>
      <c r="B39" s="51">
        <f>('Nacionalidad (esp-extr)'!C15-'Nacionalidad (esp-extr)'!B15)/'Nacionalidad (esp-extr)'!B15</f>
        <v>3.6414594903202369E-2</v>
      </c>
      <c r="C39" s="51">
        <f>('Nacionalidad (esp-extr)'!D15-'Nacionalidad (esp-extr)'!C15)/'Nacionalidad (esp-extr)'!C15</f>
        <v>5.3774425848582275E-2</v>
      </c>
      <c r="D39" s="51">
        <f>('Nacionalidad (esp-extr)'!E15-'Nacionalidad (esp-extr)'!D15)/'Nacionalidad (esp-extr)'!D15</f>
        <v>4.9585598600920044E-2</v>
      </c>
      <c r="E39" s="51">
        <f>('Nacionalidad (esp-extr)'!F15-'Nacionalidad (esp-extr)'!E15)/'Nacionalidad (esp-extr)'!E15</f>
        <v>2.3336261308170861E-2</v>
      </c>
      <c r="F39" s="51">
        <f>('Nacionalidad (esp-extr)'!G15-'Nacionalidad (esp-extr)'!F15)/'Nacionalidad (esp-extr)'!F15</f>
        <v>3.9307647381554962E-2</v>
      </c>
      <c r="G39" s="51">
        <f>('Nacionalidad (esp-extr)'!H15-'Nacionalidad (esp-extr)'!G15)/'Nacionalidad (esp-extr)'!G15</f>
        <v>3.7914651590491108E-2</v>
      </c>
      <c r="H39" s="51">
        <f>('Nacionalidad (esp-extr)'!I15-'Nacionalidad (esp-extr)'!H15)/'Nacionalidad (esp-extr)'!H15</f>
        <v>1.7661873159367028E-2</v>
      </c>
      <c r="I39" s="51">
        <f>('Nacionalidad (esp-extr)'!J15-'Nacionalidad (esp-extr)'!I15)/'Nacionalidad (esp-extr)'!I15</f>
        <v>4.7334225417963144E-2</v>
      </c>
      <c r="J39" s="51">
        <f>('Nacionalidad (esp-extr)'!K15-'Nacionalidad (esp-extr)'!J15)/'Nacionalidad (esp-extr)'!J15</f>
        <v>1.3969490325262072E-2</v>
      </c>
      <c r="K39" s="51">
        <f>('Nacionalidad (esp-extr)'!L15-'Nacionalidad (esp-extr)'!K15)/'Nacionalidad (esp-extr)'!K15</f>
        <v>-1.0019659787006323E-3</v>
      </c>
      <c r="L39" s="51">
        <f>('Nacionalidad (esp-extr)'!M15-'Nacionalidad (esp-extr)'!L15)/'Nacionalidad (esp-extr)'!L15</f>
        <v>-5.0148546072077138E-3</v>
      </c>
      <c r="M39" s="51">
        <f>('Nacionalidad (esp-extr)'!N15-'Nacionalidad (esp-extr)'!M15)/'Nacionalidad (esp-extr)'!M15</f>
        <v>1.5120390380988019E-3</v>
      </c>
      <c r="N39" s="51">
        <f>('Nacionalidad (esp-extr)'!O15-'Nacionalidad (esp-extr)'!N15)/'Nacionalidad (esp-extr)'!N15</f>
        <v>-7.5487811387221976E-4</v>
      </c>
      <c r="O39" s="51">
        <f>('Nacionalidad (esp-extr)'!P15-'Nacionalidad (esp-extr)'!O15)/'Nacionalidad (esp-extr)'!O15</f>
        <v>-3.8016604602893599E-2</v>
      </c>
      <c r="P39" s="51">
        <f>('Nacionalidad (esp-extr)'!Q15-'Nacionalidad (esp-extr)'!P15)/'Nacionalidad (esp-extr)'!P15</f>
        <v>-1.3976805800136436E-2</v>
      </c>
      <c r="Q39" s="51">
        <f>('Nacionalidad (esp-extr)'!R15-'Nacionalidad (esp-extr)'!Q15)/'Nacionalidad (esp-extr)'!Q15</f>
        <v>-5.2934740635860473E-3</v>
      </c>
      <c r="R39" s="51">
        <f>('Nacionalidad (esp-extr)'!S15-'Nacionalidad (esp-extr)'!R15)/'Nacionalidad (esp-extr)'!R15</f>
        <v>-9.8345276029956491E-3</v>
      </c>
      <c r="S39" s="51">
        <f>('Nacionalidad (esp-extr)'!T15-'Nacionalidad (esp-extr)'!S15)/'Nacionalidad (esp-extr)'!S15</f>
        <v>6.9264069264069264E-3</v>
      </c>
      <c r="T39" s="51">
        <f>('Nacionalidad (esp-extr)'!U15-'Nacionalidad (esp-extr)'!T15)/'Nacionalidad (esp-extr)'!T15</f>
        <v>7.2275669624750566E-3</v>
      </c>
      <c r="U39" s="51">
        <f>('Nacionalidad (esp-extr)'!V15-'Nacionalidad (esp-extr)'!U15)/'Nacionalidad (esp-extr)'!U15</f>
        <v>1.3988998864450869E-2</v>
      </c>
      <c r="V39" s="51">
        <f>('Nacionalidad (esp-extr)'!W15-'Nacionalidad (esp-extr)'!V15)/'Nacionalidad (esp-extr)'!V15</f>
        <v>-1.4058106841611997E-3</v>
      </c>
      <c r="W39" s="51">
        <f>('Nacionalidad (esp-extr)'!X15-'Nacionalidad (esp-extr)'!W15)/'Nacionalidad (esp-extr)'!W15</f>
        <v>5.002823533154642E-3</v>
      </c>
    </row>
    <row r="40" spans="1:23" ht="18" customHeight="1">
      <c r="A40" s="28" t="s">
        <v>70</v>
      </c>
      <c r="B40" s="25">
        <f>('Nacionalidad (esp-extr)'!C16-'Nacionalidad (esp-extr)'!B16)/'Nacionalidad (esp-extr)'!B16</f>
        <v>1.1289737958678919E-2</v>
      </c>
      <c r="C40" s="25">
        <f>('Nacionalidad (esp-extr)'!D16-'Nacionalidad (esp-extr)'!C16)/'Nacionalidad (esp-extr)'!C16</f>
        <v>1.2196793202686036E-2</v>
      </c>
      <c r="D40" s="25">
        <f>('Nacionalidad (esp-extr)'!E16-'Nacionalidad (esp-extr)'!D16)/'Nacionalidad (esp-extr)'!D16</f>
        <v>1.2643462684080068E-2</v>
      </c>
      <c r="E40" s="25">
        <f>('Nacionalidad (esp-extr)'!F16-'Nacionalidad (esp-extr)'!E16)/'Nacionalidad (esp-extr)'!E16</f>
        <v>3.3939443804508802E-4</v>
      </c>
      <c r="F40" s="25">
        <f>('Nacionalidad (esp-extr)'!G16-'Nacionalidad (esp-extr)'!F16)/'Nacionalidad (esp-extr)'!F16</f>
        <v>7.0528967254408059E-3</v>
      </c>
      <c r="G40" s="25">
        <f>('Nacionalidad (esp-extr)'!H16-'Nacionalidad (esp-extr)'!G16)/'Nacionalidad (esp-extr)'!G16</f>
        <v>1.1515962062663984E-2</v>
      </c>
      <c r="H40" s="25">
        <f>('Nacionalidad (esp-extr)'!I16-'Nacionalidad (esp-extr)'!H16)/'Nacionalidad (esp-extr)'!H16</f>
        <v>5.601590649885445E-3</v>
      </c>
      <c r="I40" s="25">
        <f>('Nacionalidad (esp-extr)'!J16-'Nacionalidad (esp-extr)'!I16)/'Nacionalidad (esp-extr)'!I16</f>
        <v>9.4044201778509338E-3</v>
      </c>
      <c r="J40" s="25">
        <f>('Nacionalidad (esp-extr)'!K16-'Nacionalidad (esp-extr)'!J16)/'Nacionalidad (esp-extr)'!J16</f>
        <v>6.1647989977230014E-3</v>
      </c>
      <c r="K40" s="25">
        <f>('Nacionalidad (esp-extr)'!L16-'Nacionalidad (esp-extr)'!K16)/'Nacionalidad (esp-extr)'!K16</f>
        <v>1.620697492860037E-3</v>
      </c>
      <c r="L40" s="25">
        <f>('Nacionalidad (esp-extr)'!M16-'Nacionalidad (esp-extr)'!L16)/'Nacionalidad (esp-extr)'!L16</f>
        <v>1.2826204923289427E-3</v>
      </c>
      <c r="M40" s="25">
        <f>('Nacionalidad (esp-extr)'!N16-'Nacionalidad (esp-extr)'!M16)/'Nacionalidad (esp-extr)'!M16</f>
        <v>2.8871261762822092E-3</v>
      </c>
      <c r="N40" s="25">
        <f>('Nacionalidad (esp-extr)'!O16-'Nacionalidad (esp-extr)'!N16)/'Nacionalidad (esp-extr)'!N16</f>
        <v>2.5447542690954822E-3</v>
      </c>
      <c r="O40" s="25">
        <f>('Nacionalidad (esp-extr)'!P16-'Nacionalidad (esp-extr)'!O16)/'Nacionalidad (esp-extr)'!O16</f>
        <v>1.9404725736742554E-3</v>
      </c>
      <c r="P40" s="25">
        <f>('Nacionalidad (esp-extr)'!Q16-'Nacionalidad (esp-extr)'!P16)/'Nacionalidad (esp-extr)'!P16</f>
        <v>5.5949528048124418E-3</v>
      </c>
      <c r="Q40" s="25">
        <f>('Nacionalidad (esp-extr)'!R16-'Nacionalidad (esp-extr)'!Q16)/'Nacionalidad (esp-extr)'!Q16</f>
        <v>3.0931745892789401E-3</v>
      </c>
      <c r="R40" s="25">
        <f>('Nacionalidad (esp-extr)'!S16-'Nacionalidad (esp-extr)'!R16)/'Nacionalidad (esp-extr)'!R16</f>
        <v>2.8606060606060604E-3</v>
      </c>
      <c r="S40" s="25">
        <f>('Nacionalidad (esp-extr)'!T16-'Nacionalidad (esp-extr)'!S16)/'Nacionalidad (esp-extr)'!S16</f>
        <v>2.6880680719396635E-3</v>
      </c>
      <c r="T40" s="25">
        <f>('Nacionalidad (esp-extr)'!U16-'Nacionalidad (esp-extr)'!T16)/'Nacionalidad (esp-extr)'!T16</f>
        <v>2.4204902698219829E-3</v>
      </c>
      <c r="U40" s="25">
        <f>('Nacionalidad (esp-extr)'!V16-'Nacionalidad (esp-extr)'!U16)/'Nacionalidad (esp-extr)'!U16</f>
        <v>2.9533713648038943E-3</v>
      </c>
      <c r="V40" s="25">
        <f>('Nacionalidad (esp-extr)'!W16-'Nacionalidad (esp-extr)'!V16)/'Nacionalidad (esp-extr)'!V16</f>
        <v>2.3020257826887662E-4</v>
      </c>
      <c r="W40" s="25">
        <f>('Nacionalidad (esp-extr)'!X16-'Nacionalidad (esp-extr)'!W16)/'Nacionalidad (esp-extr)'!W16</f>
        <v>5.6003068661296508E-3</v>
      </c>
    </row>
    <row r="41" spans="1:23" ht="18" customHeight="1">
      <c r="A41" s="30" t="s">
        <v>71</v>
      </c>
      <c r="B41" s="50">
        <f>('Nacionalidad (esp-extr)'!C17-'Nacionalidad (esp-extr)'!B17)/'Nacionalidad (esp-extr)'!B17</f>
        <v>0.96683774180813264</v>
      </c>
      <c r="C41" s="50">
        <f>('Nacionalidad (esp-extr)'!D17-'Nacionalidad (esp-extr)'!C17)/'Nacionalidad (esp-extr)'!C17</f>
        <v>0.8454435969490165</v>
      </c>
      <c r="D41" s="50">
        <f>('Nacionalidad (esp-extr)'!E17-'Nacionalidad (esp-extr)'!D17)/'Nacionalidad (esp-extr)'!D17</f>
        <v>0.43539264737872524</v>
      </c>
      <c r="E41" s="50">
        <f>('Nacionalidad (esp-extr)'!F17-'Nacionalidad (esp-extr)'!E17)/'Nacionalidad (esp-extr)'!E17</f>
        <v>0.19277108433734941</v>
      </c>
      <c r="F41" s="50">
        <f>('Nacionalidad (esp-extr)'!G17-'Nacionalidad (esp-extr)'!F17)/'Nacionalidad (esp-extr)'!F17</f>
        <v>0.23861254049933295</v>
      </c>
      <c r="G41" s="50">
        <f>('Nacionalidad (esp-extr)'!H17-'Nacionalidad (esp-extr)'!G17)/'Nacionalidad (esp-extr)'!G17</f>
        <v>0.17053905729086527</v>
      </c>
      <c r="H41" s="50">
        <f>('Nacionalidad (esp-extr)'!I17-'Nacionalidad (esp-extr)'!H17)/'Nacionalidad (esp-extr)'!H17</f>
        <v>7.0020155989834368E-2</v>
      </c>
      <c r="I41" s="50">
        <f>('Nacionalidad (esp-extr)'!J17-'Nacionalidad (esp-extr)'!I17)/'Nacionalidad (esp-extr)'!I17</f>
        <v>0.20208845208845208</v>
      </c>
      <c r="J41" s="50">
        <f>('Nacionalidad (esp-extr)'!K17-'Nacionalidad (esp-extr)'!J17)/'Nacionalidad (esp-extr)'!J17</f>
        <v>4.0708567535343215E-2</v>
      </c>
      <c r="K41" s="50">
        <f>('Nacionalidad (esp-extr)'!L17-'Nacionalidad (esp-extr)'!K17)/'Nacionalidad (esp-extr)'!K17</f>
        <v>-9.6890343698854339E-3</v>
      </c>
      <c r="L41" s="50">
        <f>('Nacionalidad (esp-extr)'!M17-'Nacionalidad (esp-extr)'!L17)/'Nacionalidad (esp-extr)'!L17</f>
        <v>-2.6112249619884974E-2</v>
      </c>
      <c r="M41" s="50">
        <f>('Nacionalidad (esp-extr)'!N17-'Nacionalidad (esp-extr)'!M17)/'Nacionalidad (esp-extr)'!M17</f>
        <v>-3.2242736899266902E-3</v>
      </c>
      <c r="N41" s="50">
        <f>('Nacionalidad (esp-extr)'!O17-'Nacionalidad (esp-extr)'!N17)/'Nacionalidad (esp-extr)'!N17</f>
        <v>-1.2189723858490245E-2</v>
      </c>
      <c r="O41" s="50">
        <f>('Nacionalidad (esp-extr)'!P17-'Nacionalidad (esp-extr)'!O17)/'Nacionalidad (esp-extr)'!O17</f>
        <v>-0.17855296266933232</v>
      </c>
      <c r="P41" s="50">
        <f>('Nacionalidad (esp-extr)'!Q17-'Nacionalidad (esp-extr)'!P17)/'Nacionalidad (esp-extr)'!P17</f>
        <v>-9.7939658428097862E-2</v>
      </c>
      <c r="Q41" s="50">
        <f>('Nacionalidad (esp-extr)'!R17-'Nacionalidad (esp-extr)'!Q17)/'Nacionalidad (esp-extr)'!Q17</f>
        <v>-4.5401683955900822E-2</v>
      </c>
      <c r="R41" s="50">
        <f>('Nacionalidad (esp-extr)'!S17-'Nacionalidad (esp-extr)'!R17)/'Nacionalidad (esp-extr)'!R17</f>
        <v>-7.3631889284147947E-2</v>
      </c>
      <c r="S41" s="50">
        <f>('Nacionalidad (esp-extr)'!T17-'Nacionalidad (esp-extr)'!S17)/'Nacionalidad (esp-extr)'!S17</f>
        <v>2.9984218832193581E-2</v>
      </c>
      <c r="T41" s="50">
        <f>('Nacionalidad (esp-extr)'!U17-'Nacionalidad (esp-extr)'!T17)/'Nacionalidad (esp-extr)'!T17</f>
        <v>3.268641470888662E-2</v>
      </c>
      <c r="U41" s="50">
        <f>('Nacionalidad (esp-extr)'!V17-'Nacionalidad (esp-extr)'!U17)/'Nacionalidad (esp-extr)'!U17</f>
        <v>7.0722057368941646E-2</v>
      </c>
      <c r="V41" s="50">
        <f>('Nacionalidad (esp-extr)'!W17-'Nacionalidad (esp-extr)'!V17)/'Nacionalidad (esp-extr)'!V17</f>
        <v>-9.284064665127021E-3</v>
      </c>
      <c r="W41" s="50">
        <f>('Nacionalidad (esp-extr)'!X17-'Nacionalidad (esp-extr)'!W17)/'Nacionalidad (esp-extr)'!W17</f>
        <v>2.0979999067555597E-3</v>
      </c>
    </row>
    <row r="42" spans="1:23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18" customHeight="1"/>
    <row r="44" spans="1:23" ht="18" customHeight="1"/>
    <row r="45" spans="1:23" ht="18" customHeight="1">
      <c r="A45" s="77" t="s">
        <v>49</v>
      </c>
      <c r="B45" s="78">
        <v>2001</v>
      </c>
      <c r="C45" s="78">
        <v>2002</v>
      </c>
      <c r="D45" s="78">
        <v>2003</v>
      </c>
      <c r="E45" s="78">
        <v>2004</v>
      </c>
      <c r="F45" s="78">
        <v>2005</v>
      </c>
      <c r="G45" s="78">
        <v>2006</v>
      </c>
      <c r="H45" s="78">
        <v>2007</v>
      </c>
      <c r="I45" s="78">
        <v>2008</v>
      </c>
      <c r="J45" s="78">
        <v>2009</v>
      </c>
      <c r="K45" s="78">
        <v>2010</v>
      </c>
      <c r="L45" s="78">
        <v>2011</v>
      </c>
      <c r="M45" s="78">
        <v>2012</v>
      </c>
      <c r="N45" s="78">
        <v>2013</v>
      </c>
      <c r="O45" s="78">
        <v>2014</v>
      </c>
      <c r="P45" s="78">
        <v>2015</v>
      </c>
      <c r="Q45" s="78">
        <v>2016</v>
      </c>
      <c r="R45" s="78">
        <v>2017</v>
      </c>
      <c r="S45" s="78">
        <v>2018</v>
      </c>
      <c r="T45" s="78">
        <v>2019</v>
      </c>
      <c r="U45" s="78">
        <v>2020</v>
      </c>
      <c r="V45" s="78">
        <v>2021</v>
      </c>
      <c r="W45" s="78">
        <v>2022</v>
      </c>
    </row>
    <row r="46" spans="1:23" ht="18" customHeight="1">
      <c r="A46" s="27" t="s">
        <v>69</v>
      </c>
      <c r="B46" s="51">
        <f>('Nacionalidad (esp-extr)'!C22-'Nacionalidad (esp-extr)'!B22)/'Nacionalidad (esp-extr)'!B22</f>
        <v>2.8509675797939182E-2</v>
      </c>
      <c r="C46" s="51">
        <f>('Nacionalidad (esp-extr)'!D22-'Nacionalidad (esp-extr)'!C22)/'Nacionalidad (esp-extr)'!C22</f>
        <v>3.9780668745296205E-2</v>
      </c>
      <c r="D46" s="51">
        <f>('Nacionalidad (esp-extr)'!E22-'Nacionalidad (esp-extr)'!D22)/'Nacionalidad (esp-extr)'!D22</f>
        <v>4.5478045891653586E-2</v>
      </c>
      <c r="E46" s="51">
        <f>('Nacionalidad (esp-extr)'!F22-'Nacionalidad (esp-extr)'!E22)/'Nacionalidad (esp-extr)'!E22</f>
        <v>2.1273343583380538E-2</v>
      </c>
      <c r="F46" s="51">
        <f>('Nacionalidad (esp-extr)'!G22-'Nacionalidad (esp-extr)'!F22)/'Nacionalidad (esp-extr)'!F22</f>
        <v>3.3930536602544352E-2</v>
      </c>
      <c r="G46" s="51">
        <f>('Nacionalidad (esp-extr)'!H22-'Nacionalidad (esp-extr)'!G22)/'Nacionalidad (esp-extr)'!G22</f>
        <v>3.4928771532455147E-2</v>
      </c>
      <c r="H46" s="51">
        <f>('Nacionalidad (esp-extr)'!I22-'Nacionalidad (esp-extr)'!H22)/'Nacionalidad (esp-extr)'!H22</f>
        <v>2.0593873672258744E-2</v>
      </c>
      <c r="I46" s="51">
        <f>('Nacionalidad (esp-extr)'!J22-'Nacionalidad (esp-extr)'!I22)/'Nacionalidad (esp-extr)'!I22</f>
        <v>4.100158008448615E-2</v>
      </c>
      <c r="J46" s="51">
        <f>('Nacionalidad (esp-extr)'!K22-'Nacionalidad (esp-extr)'!J22)/'Nacionalidad (esp-extr)'!J22</f>
        <v>1.4853248664136917E-2</v>
      </c>
      <c r="K46" s="51">
        <f>('Nacionalidad (esp-extr)'!L22-'Nacionalidad (esp-extr)'!K22)/'Nacionalidad (esp-extr)'!K22</f>
        <v>6.768512300836335E-3</v>
      </c>
      <c r="L46" s="51">
        <f>('Nacionalidad (esp-extr)'!M22-'Nacionalidad (esp-extr)'!L22)/'Nacionalidad (esp-extr)'!L22</f>
        <v>1.3567286921590178E-3</v>
      </c>
      <c r="M46" s="51">
        <f>('Nacionalidad (esp-extr)'!N22-'Nacionalidad (esp-extr)'!M22)/'Nacionalidad (esp-extr)'!M22</f>
        <v>7.2664517008038515E-4</v>
      </c>
      <c r="N46" s="51">
        <f>('Nacionalidad (esp-extr)'!O22-'Nacionalidad (esp-extr)'!N22)/'Nacionalidad (esp-extr)'!N22</f>
        <v>2.1480977233189623E-3</v>
      </c>
      <c r="O46" s="51">
        <f>('Nacionalidad (esp-extr)'!P22-'Nacionalidad (esp-extr)'!O22)/'Nacionalidad (esp-extr)'!O22</f>
        <v>-2.6937068848400681E-2</v>
      </c>
      <c r="P46" s="51">
        <f>('Nacionalidad (esp-extr)'!Q22-'Nacionalidad (esp-extr)'!P22)/'Nacionalidad (esp-extr)'!P22</f>
        <v>-8.3149117704091526E-3</v>
      </c>
      <c r="Q46" s="51">
        <f>('Nacionalidad (esp-extr)'!R22-'Nacionalidad (esp-extr)'!Q22)/'Nacionalidad (esp-extr)'!Q22</f>
        <v>-2.5889107021344828E-3</v>
      </c>
      <c r="R46" s="51">
        <f>('Nacionalidad (esp-extr)'!S22-'Nacionalidad (esp-extr)'!R22)/'Nacionalidad (esp-extr)'!R22</f>
        <v>-4.2424052320383931E-3</v>
      </c>
      <c r="S46" s="51">
        <f>('Nacionalidad (esp-extr)'!T22-'Nacionalidad (esp-extr)'!S22)/'Nacionalidad (esp-extr)'!S22</f>
        <v>5.6858900150416206E-3</v>
      </c>
      <c r="T46" s="51">
        <f>('Nacionalidad (esp-extr)'!U22-'Nacionalidad (esp-extr)'!T22)/'Nacionalidad (esp-extr)'!T22</f>
        <v>7.4861201381330117E-3</v>
      </c>
      <c r="U46" s="51">
        <f>('Nacionalidad (esp-extr)'!V22-'Nacionalidad (esp-extr)'!U22)/'Nacionalidad (esp-extr)'!U22</f>
        <v>1.4689994481536465E-2</v>
      </c>
      <c r="V46" s="51">
        <f>('Nacionalidad (esp-extr)'!W22-'Nacionalidad (esp-extr)'!V22)/'Nacionalidad (esp-extr)'!V22</f>
        <v>1.0340944779354878E-3</v>
      </c>
      <c r="W46" s="51">
        <f>('Nacionalidad (esp-extr)'!X22-'Nacionalidad (esp-extr)'!W22)/'Nacionalidad (esp-extr)'!W22</f>
        <v>4.851397263628294E-3</v>
      </c>
    </row>
    <row r="47" spans="1:23" ht="18" customHeight="1">
      <c r="A47" s="28" t="s">
        <v>70</v>
      </c>
      <c r="B47" s="25">
        <f>('Nacionalidad (esp-extr)'!C23-'Nacionalidad (esp-extr)'!B23)/'Nacionalidad (esp-extr)'!B23</f>
        <v>7.9252497841371655E-3</v>
      </c>
      <c r="C47" s="25">
        <f>('Nacionalidad (esp-extr)'!D23-'Nacionalidad (esp-extr)'!C23)/'Nacionalidad (esp-extr)'!C23</f>
        <v>1.1401764315945133E-2</v>
      </c>
      <c r="D47" s="25">
        <f>('Nacionalidad (esp-extr)'!E23-'Nacionalidad (esp-extr)'!D23)/'Nacionalidad (esp-extr)'!D23</f>
        <v>1.224123501356216E-2</v>
      </c>
      <c r="E47" s="25">
        <f>('Nacionalidad (esp-extr)'!F23-'Nacionalidad (esp-extr)'!E23)/'Nacionalidad (esp-extr)'!E23</f>
        <v>8.9653042724655583E-4</v>
      </c>
      <c r="F47" s="25">
        <f>('Nacionalidad (esp-extr)'!G23-'Nacionalidad (esp-extr)'!F23)/'Nacionalidad (esp-extr)'!F23</f>
        <v>6.5587149297849255E-3</v>
      </c>
      <c r="G47" s="25">
        <f>('Nacionalidad (esp-extr)'!H23-'Nacionalidad (esp-extr)'!G23)/'Nacionalidad (esp-extr)'!G23</f>
        <v>1.1311501344723937E-2</v>
      </c>
      <c r="H47" s="25">
        <f>('Nacionalidad (esp-extr)'!I23-'Nacionalidad (esp-extr)'!H23)/'Nacionalidad (esp-extr)'!H23</f>
        <v>5.5240516229956979E-3</v>
      </c>
      <c r="I47" s="25">
        <f>('Nacionalidad (esp-extr)'!J23-'Nacionalidad (esp-extr)'!I23)/'Nacionalidad (esp-extr)'!I23</f>
        <v>9.6164130487627012E-3</v>
      </c>
      <c r="J47" s="25">
        <f>('Nacionalidad (esp-extr)'!K23-'Nacionalidad (esp-extr)'!J23)/'Nacionalidad (esp-extr)'!J23</f>
        <v>6.2792534237340368E-3</v>
      </c>
      <c r="K47" s="25">
        <f>('Nacionalidad (esp-extr)'!L23-'Nacionalidad (esp-extr)'!K23)/'Nacionalidad (esp-extr)'!K23</f>
        <v>3.3784430450012441E-3</v>
      </c>
      <c r="L47" s="25">
        <f>('Nacionalidad (esp-extr)'!M23-'Nacionalidad (esp-extr)'!L23)/'Nacionalidad (esp-extr)'!L23</f>
        <v>1.8313795438720324E-3</v>
      </c>
      <c r="M47" s="25">
        <f>('Nacionalidad (esp-extr)'!N23-'Nacionalidad (esp-extr)'!M23)/'Nacionalidad (esp-extr)'!M23</f>
        <v>1.8851577153411849E-3</v>
      </c>
      <c r="N47" s="25">
        <f>('Nacionalidad (esp-extr)'!O23-'Nacionalidad (esp-extr)'!N23)/'Nacionalidad (esp-extr)'!N23</f>
        <v>4.1718537665472446E-3</v>
      </c>
      <c r="O47" s="25">
        <f>('Nacionalidad (esp-extr)'!P23-'Nacionalidad (esp-extr)'!O23)/'Nacionalidad (esp-extr)'!O23</f>
        <v>2.6687360411856002E-3</v>
      </c>
      <c r="P47" s="25">
        <f>('Nacionalidad (esp-extr)'!Q23-'Nacionalidad (esp-extr)'!P23)/'Nacionalidad (esp-extr)'!P23</f>
        <v>5.8235016517225102E-3</v>
      </c>
      <c r="Q47" s="25">
        <f>('Nacionalidad (esp-extr)'!R23-'Nacionalidad (esp-extr)'!Q23)/'Nacionalidad (esp-extr)'!Q23</f>
        <v>2.0268938789681609E-3</v>
      </c>
      <c r="R47" s="25">
        <f>('Nacionalidad (esp-extr)'!S23-'Nacionalidad (esp-extr)'!R23)/'Nacionalidad (esp-extr)'!R23</f>
        <v>3.708455465757658E-3</v>
      </c>
      <c r="S47" s="25">
        <f>('Nacionalidad (esp-extr)'!T23-'Nacionalidad (esp-extr)'!S23)/'Nacionalidad (esp-extr)'!S23</f>
        <v>8.3038654960393356E-4</v>
      </c>
      <c r="T47" s="25">
        <f>('Nacionalidad (esp-extr)'!U23-'Nacionalidad (esp-extr)'!T23)/'Nacionalidad (esp-extr)'!T23</f>
        <v>2.5263825185516649E-3</v>
      </c>
      <c r="U47" s="25">
        <f>('Nacionalidad (esp-extr)'!V23-'Nacionalidad (esp-extr)'!U23)/'Nacionalidad (esp-extr)'!U23</f>
        <v>3.6823849952110398E-3</v>
      </c>
      <c r="V47" s="25">
        <f>('Nacionalidad (esp-extr)'!W23-'Nacionalidad (esp-extr)'!V23)/'Nacionalidad (esp-extr)'!V23</f>
        <v>2.010469263908834E-3</v>
      </c>
      <c r="W47" s="25">
        <f>('Nacionalidad (esp-extr)'!X23-'Nacionalidad (esp-extr)'!W23)/'Nacionalidad (esp-extr)'!W23</f>
        <v>5.3905614320585845E-3</v>
      </c>
    </row>
    <row r="48" spans="1:23" ht="18" customHeight="1">
      <c r="A48" s="30" t="s">
        <v>71</v>
      </c>
      <c r="B48" s="50">
        <f>('Nacionalidad (esp-extr)'!C24-'Nacionalidad (esp-extr)'!B24)/'Nacionalidad (esp-extr)'!B24</f>
        <v>0.94249201277955275</v>
      </c>
      <c r="C48" s="50">
        <f>('Nacionalidad (esp-extr)'!D24-'Nacionalidad (esp-extr)'!C24)/'Nacionalidad (esp-extr)'!C24</f>
        <v>0.69360902255639101</v>
      </c>
      <c r="D48" s="50">
        <f>('Nacionalidad (esp-extr)'!E24-'Nacionalidad (esp-extr)'!D24)/'Nacionalidad (esp-extr)'!D24</f>
        <v>0.50277469478357384</v>
      </c>
      <c r="E48" s="50">
        <f>('Nacionalidad (esp-extr)'!F24-'Nacionalidad (esp-extr)'!E24)/'Nacionalidad (esp-extr)'!E24</f>
        <v>0.2101181683899557</v>
      </c>
      <c r="F48" s="50">
        <f>('Nacionalidad (esp-extr)'!G24-'Nacionalidad (esp-extr)'!F24)/'Nacionalidad (esp-extr)'!F24</f>
        <v>0.24374427830332621</v>
      </c>
      <c r="G48" s="50">
        <f>('Nacionalidad (esp-extr)'!H24-'Nacionalidad (esp-extr)'!G24)/'Nacionalidad (esp-extr)'!G24</f>
        <v>0.18143899895724713</v>
      </c>
      <c r="H48" s="50">
        <f>('Nacionalidad (esp-extr)'!I24-'Nacionalidad (esp-extr)'!H24)/'Nacionalidad (esp-extr)'!H24</f>
        <v>0.10061782877316858</v>
      </c>
      <c r="I48" s="50">
        <f>('Nacionalidad (esp-extr)'!J24-'Nacionalidad (esp-extr)'!I24)/'Nacionalidad (esp-extr)'!I24</f>
        <v>0.19326383319967924</v>
      </c>
      <c r="J48" s="50">
        <f>('Nacionalidad (esp-extr)'!K24-'Nacionalidad (esp-extr)'!J24)/'Nacionalidad (esp-extr)'!J24</f>
        <v>5.0047438330170779E-2</v>
      </c>
      <c r="K48" s="50">
        <f>('Nacionalidad (esp-extr)'!L24-'Nacionalidad (esp-extr)'!K24)/'Nacionalidad (esp-extr)'!K24</f>
        <v>2.0103907838265191E-2</v>
      </c>
      <c r="L48" s="50">
        <f>('Nacionalidad (esp-extr)'!M24-'Nacionalidad (esp-extr)'!L24)/'Nacionalidad (esp-extr)'!L24</f>
        <v>-4.7977561263655151E-4</v>
      </c>
      <c r="M48" s="50">
        <f>('Nacionalidad (esp-extr)'!N24-'Nacionalidad (esp-extr)'!M24)/'Nacionalidad (esp-extr)'!M24</f>
        <v>-3.7662001993870693E-3</v>
      </c>
      <c r="N48" s="50">
        <f>('Nacionalidad (esp-extr)'!O24-'Nacionalidad (esp-extr)'!N24)/'Nacionalidad (esp-extr)'!N24</f>
        <v>-5.7447833660724213E-3</v>
      </c>
      <c r="O48" s="50">
        <f>('Nacionalidad (esp-extr)'!P24-'Nacionalidad (esp-extr)'!O24)/'Nacionalidad (esp-extr)'!O24</f>
        <v>-0.14355476030716469</v>
      </c>
      <c r="P48" s="50">
        <f>('Nacionalidad (esp-extr)'!Q24-'Nacionalidad (esp-extr)'!P24)/'Nacionalidad (esp-extr)'!P24</f>
        <v>-7.3514689880304684E-2</v>
      </c>
      <c r="Q48" s="50">
        <f>('Nacionalidad (esp-extr)'!R24-'Nacionalidad (esp-extr)'!Q24)/'Nacionalidad (esp-extr)'!Q24</f>
        <v>-2.5697641642394062E-2</v>
      </c>
      <c r="R48" s="50">
        <f>('Nacionalidad (esp-extr)'!S24-'Nacionalidad (esp-extr)'!R24)/'Nacionalidad (esp-extr)'!R24</f>
        <v>-4.5180577655624665E-2</v>
      </c>
      <c r="S48" s="50">
        <f>('Nacionalidad (esp-extr)'!T24-'Nacionalidad (esp-extr)'!S24)/'Nacionalidad (esp-extr)'!S24</f>
        <v>3.1966468033531967E-2</v>
      </c>
      <c r="T48" s="50">
        <f>('Nacionalidad (esp-extr)'!U24-'Nacionalidad (esp-extr)'!T24)/'Nacionalidad (esp-extr)'!T24</f>
        <v>3.3520919990212873E-2</v>
      </c>
      <c r="U48" s="50">
        <f>('Nacionalidad (esp-extr)'!V24-'Nacionalidad (esp-extr)'!U24)/'Nacionalidad (esp-extr)'!U24</f>
        <v>7.0738636363636365E-2</v>
      </c>
      <c r="V48" s="50">
        <f>('Nacionalidad (esp-extr)'!W24-'Nacionalidad (esp-extr)'!V24)/'Nacionalidad (esp-extr)'!V24</f>
        <v>-3.6260723445653135E-3</v>
      </c>
      <c r="W48" s="50">
        <f>('Nacionalidad (esp-extr)'!X24-'Nacionalidad (esp-extr)'!W24)/'Nacionalidad (esp-extr)'!W24</f>
        <v>2.2634475412746315E-3</v>
      </c>
    </row>
    <row r="49" spans="1:21" ht="21">
      <c r="A49" s="32" t="s">
        <v>52</v>
      </c>
      <c r="B49" s="34"/>
      <c r="C49" s="34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5"/>
  <sheetViews>
    <sheetView topLeftCell="A38" zoomScale="75" workbookViewId="0">
      <selection activeCell="B63" sqref="B63"/>
    </sheetView>
  </sheetViews>
  <sheetFormatPr defaultColWidth="10.875" defaultRowHeight="15"/>
  <cols>
    <col min="1" max="1" width="13.625" style="5" customWidth="1"/>
    <col min="2" max="16384" width="10.875" style="5"/>
  </cols>
  <sheetData>
    <row r="1" spans="1:22" ht="30" customHeight="1">
      <c r="A1" s="43" t="s">
        <v>0</v>
      </c>
    </row>
    <row r="2" spans="1:22" ht="30" customHeight="1">
      <c r="A2" s="44" t="s">
        <v>6</v>
      </c>
    </row>
    <row r="3" spans="1:22" ht="18" customHeight="1"/>
    <row r="4" spans="1:22" ht="18" customHeight="1"/>
    <row r="5" spans="1:22" ht="18" customHeight="1">
      <c r="A5" s="33" t="s">
        <v>73</v>
      </c>
    </row>
    <row r="6" spans="1:22" ht="18" customHeight="1"/>
    <row r="7" spans="1:22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ht="18" customHeight="1">
      <c r="A8" s="27" t="s">
        <v>74</v>
      </c>
      <c r="B8" s="40">
        <v>16402</v>
      </c>
      <c r="C8" s="40">
        <v>24029</v>
      </c>
      <c r="D8" s="40">
        <v>28849</v>
      </c>
      <c r="E8" s="40">
        <v>35800</v>
      </c>
      <c r="F8" s="40">
        <v>42083</v>
      </c>
      <c r="G8" s="40">
        <v>45619</v>
      </c>
      <c r="H8" s="40">
        <v>54651</v>
      </c>
      <c r="I8" s="40">
        <v>57112</v>
      </c>
      <c r="J8" s="40">
        <v>57350</v>
      </c>
      <c r="K8" s="40">
        <v>56547</v>
      </c>
      <c r="L8" s="40">
        <v>56350</v>
      </c>
      <c r="M8" s="40">
        <v>55837</v>
      </c>
      <c r="N8" s="40">
        <v>46806</v>
      </c>
      <c r="O8" s="40">
        <v>42783</v>
      </c>
      <c r="P8" s="40">
        <v>41260</v>
      </c>
      <c r="Q8" s="40">
        <v>38812</v>
      </c>
      <c r="R8" s="40">
        <v>40015</v>
      </c>
      <c r="S8" s="40">
        <v>41340</v>
      </c>
      <c r="T8" s="40">
        <v>44264</v>
      </c>
      <c r="U8" s="40">
        <v>43981</v>
      </c>
      <c r="V8" s="40">
        <v>44077</v>
      </c>
    </row>
    <row r="9" spans="1:22" ht="18" customHeight="1">
      <c r="A9" s="36" t="s">
        <v>75</v>
      </c>
      <c r="B9" s="6">
        <v>1951</v>
      </c>
      <c r="C9" s="6">
        <v>3265</v>
      </c>
      <c r="D9" s="6">
        <v>4333</v>
      </c>
      <c r="E9" s="6">
        <v>5350</v>
      </c>
      <c r="F9" s="6">
        <v>6425</v>
      </c>
      <c r="G9" s="6">
        <v>7391</v>
      </c>
      <c r="H9" s="6">
        <v>9057</v>
      </c>
      <c r="I9" s="6">
        <v>9707</v>
      </c>
      <c r="J9" s="6">
        <v>9972</v>
      </c>
      <c r="K9" s="6">
        <v>9928</v>
      </c>
      <c r="L9" s="6">
        <v>9781</v>
      </c>
      <c r="M9" s="6">
        <v>9742</v>
      </c>
      <c r="N9" s="6">
        <v>8441</v>
      </c>
      <c r="O9" s="6">
        <v>7681</v>
      </c>
      <c r="P9" s="6">
        <v>7320</v>
      </c>
      <c r="Q9" s="6">
        <v>6778</v>
      </c>
      <c r="R9" s="6">
        <v>6964</v>
      </c>
      <c r="S9" s="6">
        <v>7127</v>
      </c>
      <c r="T9" s="6">
        <v>7415</v>
      </c>
      <c r="U9" s="6">
        <v>7253</v>
      </c>
      <c r="V9" s="6">
        <v>7182</v>
      </c>
    </row>
    <row r="10" spans="1:22" ht="18" customHeight="1">
      <c r="A10" s="36" t="s">
        <v>76</v>
      </c>
      <c r="B10" s="29">
        <v>10639</v>
      </c>
      <c r="C10" s="29">
        <v>15313</v>
      </c>
      <c r="D10" s="29">
        <v>18195</v>
      </c>
      <c r="E10" s="29">
        <v>22394</v>
      </c>
      <c r="F10" s="29">
        <v>26032</v>
      </c>
      <c r="G10" s="29">
        <v>27839</v>
      </c>
      <c r="H10" s="29">
        <v>32507</v>
      </c>
      <c r="I10" s="29">
        <v>32705</v>
      </c>
      <c r="J10" s="29">
        <v>31574</v>
      </c>
      <c r="K10" s="29">
        <v>29967</v>
      </c>
      <c r="L10" s="29">
        <v>28941</v>
      </c>
      <c r="M10" s="29">
        <v>27585</v>
      </c>
      <c r="N10" s="29">
        <v>22230</v>
      </c>
      <c r="O10" s="29">
        <v>19332</v>
      </c>
      <c r="P10" s="29">
        <v>17787</v>
      </c>
      <c r="Q10" s="29">
        <v>16017</v>
      </c>
      <c r="R10" s="29">
        <v>15883</v>
      </c>
      <c r="S10" s="29">
        <v>15941</v>
      </c>
      <c r="T10" s="29">
        <v>16862</v>
      </c>
      <c r="U10" s="29">
        <v>16210</v>
      </c>
      <c r="V10" s="29">
        <v>15867</v>
      </c>
    </row>
    <row r="11" spans="1:22" ht="18" customHeight="1">
      <c r="A11" s="36" t="s">
        <v>77</v>
      </c>
      <c r="B11" s="29">
        <v>3412</v>
      </c>
      <c r="C11" s="29">
        <v>4954</v>
      </c>
      <c r="D11" s="29">
        <v>5861</v>
      </c>
      <c r="E11" s="29">
        <v>7464</v>
      </c>
      <c r="F11" s="29">
        <v>8889</v>
      </c>
      <c r="G11" s="29">
        <v>9625</v>
      </c>
      <c r="H11" s="29">
        <v>12163</v>
      </c>
      <c r="I11" s="29">
        <v>13649</v>
      </c>
      <c r="J11" s="29">
        <v>14668</v>
      </c>
      <c r="K11" s="29">
        <v>15438</v>
      </c>
      <c r="L11" s="29">
        <v>16294</v>
      </c>
      <c r="M11" s="29">
        <v>17049</v>
      </c>
      <c r="N11" s="29">
        <v>14900</v>
      </c>
      <c r="O11" s="29">
        <v>14471</v>
      </c>
      <c r="P11" s="29">
        <v>14732</v>
      </c>
      <c r="Q11" s="29">
        <v>14492</v>
      </c>
      <c r="R11" s="29">
        <v>15414</v>
      </c>
      <c r="S11" s="29">
        <v>16272</v>
      </c>
      <c r="T11" s="29">
        <v>17660</v>
      </c>
      <c r="U11" s="29">
        <v>17994</v>
      </c>
      <c r="V11" s="29">
        <v>18286</v>
      </c>
    </row>
    <row r="12" spans="1:22" ht="18" customHeight="1">
      <c r="A12" s="36" t="s">
        <v>78</v>
      </c>
      <c r="B12" s="29">
        <v>243</v>
      </c>
      <c r="C12" s="29">
        <v>314</v>
      </c>
      <c r="D12" s="29">
        <v>297</v>
      </c>
      <c r="E12" s="29">
        <v>406</v>
      </c>
      <c r="F12" s="29">
        <v>528</v>
      </c>
      <c r="G12" s="29">
        <v>552</v>
      </c>
      <c r="H12" s="29">
        <v>662</v>
      </c>
      <c r="I12" s="29">
        <v>749</v>
      </c>
      <c r="J12" s="29">
        <v>799</v>
      </c>
      <c r="K12" s="29">
        <v>854</v>
      </c>
      <c r="L12" s="29">
        <v>927</v>
      </c>
      <c r="M12" s="29">
        <v>1017</v>
      </c>
      <c r="N12" s="29">
        <v>884</v>
      </c>
      <c r="O12" s="29">
        <v>935</v>
      </c>
      <c r="P12" s="29">
        <v>1024</v>
      </c>
      <c r="Q12" s="29">
        <v>1119</v>
      </c>
      <c r="R12" s="29">
        <v>1302</v>
      </c>
      <c r="S12" s="29">
        <v>1494</v>
      </c>
      <c r="T12" s="29">
        <v>1719</v>
      </c>
      <c r="U12" s="29">
        <v>1880</v>
      </c>
      <c r="V12" s="29">
        <v>2087</v>
      </c>
    </row>
    <row r="13" spans="1:22" ht="18" customHeight="1">
      <c r="A13" s="30" t="s">
        <v>79</v>
      </c>
      <c r="B13" s="54">
        <v>157</v>
      </c>
      <c r="C13" s="54">
        <v>183</v>
      </c>
      <c r="D13" s="54">
        <v>163</v>
      </c>
      <c r="E13" s="54">
        <v>186</v>
      </c>
      <c r="F13" s="54">
        <v>209</v>
      </c>
      <c r="G13" s="54">
        <v>212</v>
      </c>
      <c r="H13" s="54">
        <v>262</v>
      </c>
      <c r="I13" s="54">
        <v>302</v>
      </c>
      <c r="J13" s="54">
        <v>337</v>
      </c>
      <c r="K13" s="54">
        <v>360</v>
      </c>
      <c r="L13" s="54">
        <v>407</v>
      </c>
      <c r="M13" s="54">
        <v>444</v>
      </c>
      <c r="N13" s="54">
        <v>351</v>
      </c>
      <c r="O13" s="54">
        <v>364</v>
      </c>
      <c r="P13" s="54">
        <v>397</v>
      </c>
      <c r="Q13" s="54">
        <v>406</v>
      </c>
      <c r="R13" s="54">
        <v>452</v>
      </c>
      <c r="S13" s="54">
        <v>506</v>
      </c>
      <c r="T13" s="54">
        <v>608</v>
      </c>
      <c r="U13" s="54">
        <v>644</v>
      </c>
      <c r="V13" s="54">
        <v>655</v>
      </c>
    </row>
    <row r="14" spans="1:22" ht="18" customHeight="1">
      <c r="A14" s="32" t="s">
        <v>47</v>
      </c>
      <c r="B14" s="33"/>
      <c r="C14" s="33"/>
      <c r="D14" s="33"/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8" customHeight="1"/>
    <row r="16" spans="1:22" ht="18" customHeight="1"/>
    <row r="17" spans="1:22" ht="18" customHeight="1">
      <c r="A17" s="77" t="s">
        <v>48</v>
      </c>
      <c r="B17" s="78">
        <v>2002</v>
      </c>
      <c r="C17" s="78">
        <v>2003</v>
      </c>
      <c r="D17" s="78">
        <v>2004</v>
      </c>
      <c r="E17" s="78">
        <v>2005</v>
      </c>
      <c r="F17" s="78">
        <v>2006</v>
      </c>
      <c r="G17" s="78">
        <v>2007</v>
      </c>
      <c r="H17" s="78">
        <v>2008</v>
      </c>
      <c r="I17" s="78">
        <v>2009</v>
      </c>
      <c r="J17" s="78">
        <v>2010</v>
      </c>
      <c r="K17" s="78">
        <v>2011</v>
      </c>
      <c r="L17" s="78">
        <v>2012</v>
      </c>
      <c r="M17" s="78">
        <v>2013</v>
      </c>
      <c r="N17" s="78">
        <v>2014</v>
      </c>
      <c r="O17" s="78">
        <v>2015</v>
      </c>
      <c r="P17" s="78">
        <v>2016</v>
      </c>
      <c r="Q17" s="78">
        <v>2017</v>
      </c>
      <c r="R17" s="78">
        <v>2018</v>
      </c>
      <c r="S17" s="78">
        <v>2019</v>
      </c>
      <c r="T17" s="78">
        <v>2020</v>
      </c>
      <c r="U17" s="78">
        <v>2021</v>
      </c>
      <c r="V17" s="78">
        <v>2022</v>
      </c>
    </row>
    <row r="18" spans="1:22" ht="18" customHeight="1">
      <c r="A18" s="27" t="s">
        <v>74</v>
      </c>
      <c r="B18" s="40">
        <v>9194</v>
      </c>
      <c r="C18" s="40">
        <v>13197</v>
      </c>
      <c r="D18" s="40">
        <v>15741</v>
      </c>
      <c r="E18" s="40">
        <v>19497</v>
      </c>
      <c r="F18" s="40">
        <v>22822</v>
      </c>
      <c r="G18" s="40">
        <v>24420</v>
      </c>
      <c r="H18" s="40">
        <v>29355</v>
      </c>
      <c r="I18" s="40">
        <v>30550</v>
      </c>
      <c r="J18" s="40">
        <v>30254</v>
      </c>
      <c r="K18" s="40">
        <v>29464</v>
      </c>
      <c r="L18" s="40">
        <v>29369</v>
      </c>
      <c r="M18" s="40">
        <v>29011</v>
      </c>
      <c r="N18" s="40">
        <v>23831</v>
      </c>
      <c r="O18" s="40">
        <v>21497</v>
      </c>
      <c r="P18" s="40">
        <v>20521</v>
      </c>
      <c r="Q18" s="40">
        <v>19010</v>
      </c>
      <c r="R18" s="40">
        <v>19580</v>
      </c>
      <c r="S18" s="40">
        <v>20220</v>
      </c>
      <c r="T18" s="40">
        <v>21650</v>
      </c>
      <c r="U18" s="40">
        <v>21449</v>
      </c>
      <c r="V18" s="40">
        <v>21494</v>
      </c>
    </row>
    <row r="19" spans="1:22" ht="18" customHeight="1">
      <c r="A19" s="36" t="s">
        <v>75</v>
      </c>
      <c r="B19" s="6">
        <v>998</v>
      </c>
      <c r="C19" s="6">
        <v>1629</v>
      </c>
      <c r="D19" s="6">
        <v>2165</v>
      </c>
      <c r="E19" s="6">
        <v>2707</v>
      </c>
      <c r="F19" s="6">
        <v>3250</v>
      </c>
      <c r="G19" s="6">
        <v>3782</v>
      </c>
      <c r="H19" s="6">
        <v>4642</v>
      </c>
      <c r="I19" s="6">
        <v>4971</v>
      </c>
      <c r="J19" s="6">
        <v>5106</v>
      </c>
      <c r="K19" s="6">
        <v>5081</v>
      </c>
      <c r="L19" s="6">
        <v>5029</v>
      </c>
      <c r="M19" s="6">
        <v>5051</v>
      </c>
      <c r="N19" s="6">
        <v>4383</v>
      </c>
      <c r="O19" s="6">
        <v>4009</v>
      </c>
      <c r="P19" s="6">
        <v>3839</v>
      </c>
      <c r="Q19" s="6">
        <v>3518</v>
      </c>
      <c r="R19" s="6">
        <v>3647</v>
      </c>
      <c r="S19" s="6">
        <v>3736</v>
      </c>
      <c r="T19" s="6">
        <v>3893</v>
      </c>
      <c r="U19" s="6">
        <v>3800</v>
      </c>
      <c r="V19" s="6">
        <v>3748</v>
      </c>
    </row>
    <row r="20" spans="1:22" ht="18" customHeight="1">
      <c r="A20" s="36" t="s">
        <v>76</v>
      </c>
      <c r="B20" s="29">
        <v>6136</v>
      </c>
      <c r="C20" s="29">
        <v>8666</v>
      </c>
      <c r="D20" s="29">
        <v>10221</v>
      </c>
      <c r="E20" s="29">
        <v>12456</v>
      </c>
      <c r="F20" s="29">
        <v>14336</v>
      </c>
      <c r="G20" s="29">
        <v>15015</v>
      </c>
      <c r="H20" s="29">
        <v>17611</v>
      </c>
      <c r="I20" s="29">
        <v>17673</v>
      </c>
      <c r="J20" s="29">
        <v>16714</v>
      </c>
      <c r="K20" s="29">
        <v>15599</v>
      </c>
      <c r="L20" s="29">
        <v>15022</v>
      </c>
      <c r="M20" s="29">
        <v>14114</v>
      </c>
      <c r="N20" s="29">
        <v>11022</v>
      </c>
      <c r="O20" s="29">
        <v>9395</v>
      </c>
      <c r="P20" s="29">
        <v>8481</v>
      </c>
      <c r="Q20" s="29">
        <v>7511</v>
      </c>
      <c r="R20" s="29">
        <v>7438</v>
      </c>
      <c r="S20" s="29">
        <v>7510</v>
      </c>
      <c r="T20" s="29">
        <v>8026</v>
      </c>
      <c r="U20" s="29">
        <v>7711</v>
      </c>
      <c r="V20" s="29">
        <v>7624</v>
      </c>
    </row>
    <row r="21" spans="1:22" ht="18" customHeight="1">
      <c r="A21" s="36" t="s">
        <v>77</v>
      </c>
      <c r="B21" s="29">
        <v>1870</v>
      </c>
      <c r="C21" s="29">
        <v>2677</v>
      </c>
      <c r="D21" s="29">
        <v>3162</v>
      </c>
      <c r="E21" s="29">
        <v>4081</v>
      </c>
      <c r="F21" s="29">
        <v>4916</v>
      </c>
      <c r="G21" s="29">
        <v>5285</v>
      </c>
      <c r="H21" s="29">
        <v>6707</v>
      </c>
      <c r="I21" s="29">
        <v>7457</v>
      </c>
      <c r="J21" s="29">
        <v>7952</v>
      </c>
      <c r="K21" s="29">
        <v>8286</v>
      </c>
      <c r="L21" s="29">
        <v>8775</v>
      </c>
      <c r="M21" s="29">
        <v>9237</v>
      </c>
      <c r="N21" s="29">
        <v>7905</v>
      </c>
      <c r="O21" s="29">
        <v>7507</v>
      </c>
      <c r="P21" s="29">
        <v>7567</v>
      </c>
      <c r="Q21" s="29">
        <v>7333</v>
      </c>
      <c r="R21" s="29">
        <v>7753</v>
      </c>
      <c r="S21" s="29">
        <v>8117</v>
      </c>
      <c r="T21" s="29">
        <v>8736</v>
      </c>
      <c r="U21" s="29">
        <v>8834</v>
      </c>
      <c r="V21" s="29">
        <v>8918</v>
      </c>
    </row>
    <row r="22" spans="1:22" ht="18" customHeight="1">
      <c r="A22" s="36" t="s">
        <v>78</v>
      </c>
      <c r="B22" s="29">
        <v>120</v>
      </c>
      <c r="C22" s="29">
        <v>149</v>
      </c>
      <c r="D22" s="29">
        <v>130</v>
      </c>
      <c r="E22" s="29">
        <v>180</v>
      </c>
      <c r="F22" s="29">
        <v>236</v>
      </c>
      <c r="G22" s="29">
        <v>251</v>
      </c>
      <c r="H22" s="29">
        <v>285</v>
      </c>
      <c r="I22" s="29">
        <v>324</v>
      </c>
      <c r="J22" s="29">
        <v>353</v>
      </c>
      <c r="K22" s="29">
        <v>358</v>
      </c>
      <c r="L22" s="29">
        <v>383</v>
      </c>
      <c r="M22" s="29">
        <v>428</v>
      </c>
      <c r="N22" s="29">
        <v>383</v>
      </c>
      <c r="O22" s="29">
        <v>436</v>
      </c>
      <c r="P22" s="29">
        <v>463</v>
      </c>
      <c r="Q22" s="29">
        <v>491</v>
      </c>
      <c r="R22" s="29">
        <v>569</v>
      </c>
      <c r="S22" s="29">
        <v>670</v>
      </c>
      <c r="T22" s="29">
        <v>765</v>
      </c>
      <c r="U22" s="29">
        <v>852</v>
      </c>
      <c r="V22" s="29">
        <v>928</v>
      </c>
    </row>
    <row r="23" spans="1:22" ht="18" customHeight="1">
      <c r="A23" s="30" t="s">
        <v>79</v>
      </c>
      <c r="B23" s="54">
        <v>70</v>
      </c>
      <c r="C23" s="54">
        <v>76</v>
      </c>
      <c r="D23" s="54">
        <v>63</v>
      </c>
      <c r="E23" s="54">
        <v>73</v>
      </c>
      <c r="F23" s="54">
        <v>84</v>
      </c>
      <c r="G23" s="54">
        <v>87</v>
      </c>
      <c r="H23" s="54">
        <v>110</v>
      </c>
      <c r="I23" s="54">
        <v>125</v>
      </c>
      <c r="J23" s="54">
        <v>129</v>
      </c>
      <c r="K23" s="54">
        <v>140</v>
      </c>
      <c r="L23" s="54">
        <v>160</v>
      </c>
      <c r="M23" s="54">
        <v>181</v>
      </c>
      <c r="N23" s="54">
        <v>138</v>
      </c>
      <c r="O23" s="54">
        <v>150</v>
      </c>
      <c r="P23" s="54">
        <v>171</v>
      </c>
      <c r="Q23" s="54">
        <v>157</v>
      </c>
      <c r="R23" s="54">
        <v>173</v>
      </c>
      <c r="S23" s="54">
        <v>187</v>
      </c>
      <c r="T23" s="54">
        <v>230</v>
      </c>
      <c r="U23" s="54">
        <v>252</v>
      </c>
      <c r="V23" s="54">
        <v>276</v>
      </c>
    </row>
    <row r="24" spans="1:22" ht="18" customHeight="1">
      <c r="A24" s="32" t="s">
        <v>47</v>
      </c>
      <c r="B24" s="33"/>
      <c r="C24" s="33"/>
      <c r="D24" s="33"/>
      <c r="E24" s="3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8" customHeight="1"/>
    <row r="26" spans="1:22" ht="18" customHeight="1"/>
    <row r="27" spans="1:22" ht="18" customHeight="1">
      <c r="A27" s="77" t="s">
        <v>49</v>
      </c>
      <c r="B27" s="78">
        <v>2002</v>
      </c>
      <c r="C27" s="78">
        <v>2003</v>
      </c>
      <c r="D27" s="78">
        <v>2004</v>
      </c>
      <c r="E27" s="78">
        <v>2005</v>
      </c>
      <c r="F27" s="78">
        <v>2006</v>
      </c>
      <c r="G27" s="78">
        <v>2007</v>
      </c>
      <c r="H27" s="78">
        <v>2008</v>
      </c>
      <c r="I27" s="78">
        <v>2009</v>
      </c>
      <c r="J27" s="78">
        <v>2010</v>
      </c>
      <c r="K27" s="78">
        <v>2011</v>
      </c>
      <c r="L27" s="78">
        <v>2012</v>
      </c>
      <c r="M27" s="78">
        <v>2013</v>
      </c>
      <c r="N27" s="78">
        <v>2014</v>
      </c>
      <c r="O27" s="78">
        <v>2015</v>
      </c>
      <c r="P27" s="78">
        <v>2016</v>
      </c>
      <c r="Q27" s="78">
        <v>2017</v>
      </c>
      <c r="R27" s="78">
        <v>2018</v>
      </c>
      <c r="S27" s="78">
        <v>2019</v>
      </c>
      <c r="T27" s="78">
        <v>2020</v>
      </c>
      <c r="U27" s="78">
        <v>2021</v>
      </c>
      <c r="V27" s="78">
        <v>2022</v>
      </c>
    </row>
    <row r="28" spans="1:22" ht="18" customHeight="1">
      <c r="A28" s="27" t="s">
        <v>74</v>
      </c>
      <c r="B28" s="40">
        <v>7208</v>
      </c>
      <c r="C28" s="40">
        <v>10832</v>
      </c>
      <c r="D28" s="40">
        <v>13108</v>
      </c>
      <c r="E28" s="40">
        <v>16303</v>
      </c>
      <c r="F28" s="40">
        <v>19261</v>
      </c>
      <c r="G28" s="40">
        <v>21199</v>
      </c>
      <c r="H28" s="40">
        <v>25296</v>
      </c>
      <c r="I28" s="40">
        <v>26562</v>
      </c>
      <c r="J28" s="40">
        <v>27096</v>
      </c>
      <c r="K28" s="40">
        <v>27083</v>
      </c>
      <c r="L28" s="40">
        <v>26981</v>
      </c>
      <c r="M28" s="40">
        <v>26826</v>
      </c>
      <c r="N28" s="40">
        <v>22975</v>
      </c>
      <c r="O28" s="40">
        <v>21286</v>
      </c>
      <c r="P28" s="40">
        <v>20739</v>
      </c>
      <c r="Q28" s="40">
        <v>19802</v>
      </c>
      <c r="R28" s="40">
        <v>20435</v>
      </c>
      <c r="S28" s="40">
        <v>21120</v>
      </c>
      <c r="T28" s="40">
        <v>22614</v>
      </c>
      <c r="U28" s="40">
        <v>22532</v>
      </c>
      <c r="V28" s="40">
        <v>22583</v>
      </c>
    </row>
    <row r="29" spans="1:22" ht="18" customHeight="1">
      <c r="A29" s="36" t="s">
        <v>75</v>
      </c>
      <c r="B29" s="6">
        <v>953</v>
      </c>
      <c r="C29" s="6">
        <v>1636</v>
      </c>
      <c r="D29" s="6">
        <v>2168</v>
      </c>
      <c r="E29" s="6">
        <v>2643</v>
      </c>
      <c r="F29" s="6">
        <v>3175</v>
      </c>
      <c r="G29" s="6">
        <v>3609</v>
      </c>
      <c r="H29" s="6">
        <v>4415</v>
      </c>
      <c r="I29" s="6">
        <v>4736</v>
      </c>
      <c r="J29" s="6">
        <v>4866</v>
      </c>
      <c r="K29" s="6">
        <v>4847</v>
      </c>
      <c r="L29" s="6">
        <v>4752</v>
      </c>
      <c r="M29" s="6">
        <v>4691</v>
      </c>
      <c r="N29" s="6">
        <v>4058</v>
      </c>
      <c r="O29" s="6">
        <v>3672</v>
      </c>
      <c r="P29" s="6">
        <v>3481</v>
      </c>
      <c r="Q29" s="6">
        <v>3260</v>
      </c>
      <c r="R29" s="6">
        <v>3317</v>
      </c>
      <c r="S29" s="6">
        <v>3391</v>
      </c>
      <c r="T29" s="6">
        <v>3522</v>
      </c>
      <c r="U29" s="6">
        <v>3453</v>
      </c>
      <c r="V29" s="6">
        <v>3434</v>
      </c>
    </row>
    <row r="30" spans="1:22" ht="18" customHeight="1">
      <c r="A30" s="36" t="s">
        <v>76</v>
      </c>
      <c r="B30" s="29">
        <v>4503</v>
      </c>
      <c r="C30" s="29">
        <v>6647</v>
      </c>
      <c r="D30" s="29">
        <v>7974</v>
      </c>
      <c r="E30" s="29">
        <v>9938</v>
      </c>
      <c r="F30" s="29">
        <v>11696</v>
      </c>
      <c r="G30" s="29">
        <v>12824</v>
      </c>
      <c r="H30" s="29">
        <v>14896</v>
      </c>
      <c r="I30" s="29">
        <v>15032</v>
      </c>
      <c r="J30" s="29">
        <v>14860</v>
      </c>
      <c r="K30" s="29">
        <v>14368</v>
      </c>
      <c r="L30" s="29">
        <v>13919</v>
      </c>
      <c r="M30" s="29">
        <v>13471</v>
      </c>
      <c r="N30" s="29">
        <v>11208</v>
      </c>
      <c r="O30" s="29">
        <v>9937</v>
      </c>
      <c r="P30" s="29">
        <v>9306</v>
      </c>
      <c r="Q30" s="29">
        <v>8506</v>
      </c>
      <c r="R30" s="29">
        <v>8445</v>
      </c>
      <c r="S30" s="29">
        <v>8431</v>
      </c>
      <c r="T30" s="29">
        <v>8836</v>
      </c>
      <c r="U30" s="29">
        <v>8499</v>
      </c>
      <c r="V30" s="29">
        <v>8243</v>
      </c>
    </row>
    <row r="31" spans="1:22" ht="18" customHeight="1">
      <c r="A31" s="36" t="s">
        <v>77</v>
      </c>
      <c r="B31" s="29">
        <v>1542</v>
      </c>
      <c r="C31" s="29">
        <v>2277</v>
      </c>
      <c r="D31" s="29">
        <v>2699</v>
      </c>
      <c r="E31" s="29">
        <v>3383</v>
      </c>
      <c r="F31" s="29">
        <v>3973</v>
      </c>
      <c r="G31" s="29">
        <v>4340</v>
      </c>
      <c r="H31" s="29">
        <v>5456</v>
      </c>
      <c r="I31" s="29">
        <v>6192</v>
      </c>
      <c r="J31" s="29">
        <v>6716</v>
      </c>
      <c r="K31" s="29">
        <v>7152</v>
      </c>
      <c r="L31" s="29">
        <v>7519</v>
      </c>
      <c r="M31" s="29">
        <v>7812</v>
      </c>
      <c r="N31" s="29">
        <v>6995</v>
      </c>
      <c r="O31" s="29">
        <v>6964</v>
      </c>
      <c r="P31" s="29">
        <v>7165</v>
      </c>
      <c r="Q31" s="29">
        <v>7159</v>
      </c>
      <c r="R31" s="29">
        <v>7661</v>
      </c>
      <c r="S31" s="29">
        <v>8155</v>
      </c>
      <c r="T31" s="29">
        <v>8924</v>
      </c>
      <c r="U31" s="29">
        <v>9160</v>
      </c>
      <c r="V31" s="29">
        <v>9368</v>
      </c>
    </row>
    <row r="32" spans="1:22" ht="18" customHeight="1">
      <c r="A32" s="36" t="s">
        <v>78</v>
      </c>
      <c r="B32" s="29">
        <v>123</v>
      </c>
      <c r="C32" s="29">
        <v>165</v>
      </c>
      <c r="D32" s="29">
        <v>167</v>
      </c>
      <c r="E32" s="29">
        <v>226</v>
      </c>
      <c r="F32" s="29">
        <v>292</v>
      </c>
      <c r="G32" s="29">
        <v>301</v>
      </c>
      <c r="H32" s="29">
        <v>377</v>
      </c>
      <c r="I32" s="29">
        <v>425</v>
      </c>
      <c r="J32" s="29">
        <v>446</v>
      </c>
      <c r="K32" s="29">
        <v>496</v>
      </c>
      <c r="L32" s="29">
        <v>544</v>
      </c>
      <c r="M32" s="29">
        <v>589</v>
      </c>
      <c r="N32" s="29">
        <v>501</v>
      </c>
      <c r="O32" s="29">
        <v>499</v>
      </c>
      <c r="P32" s="29">
        <v>561</v>
      </c>
      <c r="Q32" s="29">
        <v>628</v>
      </c>
      <c r="R32" s="29">
        <v>733</v>
      </c>
      <c r="S32" s="29">
        <v>824</v>
      </c>
      <c r="T32" s="29">
        <v>954</v>
      </c>
      <c r="U32" s="29">
        <v>1028</v>
      </c>
      <c r="V32" s="29">
        <v>1159</v>
      </c>
    </row>
    <row r="33" spans="1:22" ht="18" customHeight="1">
      <c r="A33" s="30" t="s">
        <v>79</v>
      </c>
      <c r="B33" s="54">
        <v>87</v>
      </c>
      <c r="C33" s="54">
        <v>107</v>
      </c>
      <c r="D33" s="54">
        <v>100</v>
      </c>
      <c r="E33" s="54">
        <v>113</v>
      </c>
      <c r="F33" s="54">
        <v>125</v>
      </c>
      <c r="G33" s="54">
        <v>125</v>
      </c>
      <c r="H33" s="54">
        <v>152</v>
      </c>
      <c r="I33" s="54">
        <v>177</v>
      </c>
      <c r="J33" s="54">
        <v>208</v>
      </c>
      <c r="K33" s="54">
        <v>220</v>
      </c>
      <c r="L33" s="54">
        <v>247</v>
      </c>
      <c r="M33" s="54">
        <v>263</v>
      </c>
      <c r="N33" s="54">
        <v>213</v>
      </c>
      <c r="O33" s="54">
        <v>214</v>
      </c>
      <c r="P33" s="54">
        <v>226</v>
      </c>
      <c r="Q33" s="54">
        <v>249</v>
      </c>
      <c r="R33" s="54">
        <v>279</v>
      </c>
      <c r="S33" s="54">
        <v>319</v>
      </c>
      <c r="T33" s="54">
        <v>378</v>
      </c>
      <c r="U33" s="54">
        <v>392</v>
      </c>
      <c r="V33" s="54">
        <v>379</v>
      </c>
    </row>
    <row r="34" spans="1:22" ht="18" customHeight="1">
      <c r="A34" s="32" t="s">
        <v>47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2" ht="18" customHeight="1"/>
    <row r="36" spans="1:22" ht="18" customHeight="1"/>
    <row r="37" spans="1:22" ht="18" customHeight="1"/>
    <row r="38" spans="1:22" ht="18" customHeight="1">
      <c r="A38" s="33" t="s">
        <v>80</v>
      </c>
    </row>
    <row r="39" spans="1:22" ht="18" customHeight="1"/>
    <row r="40" spans="1:22" ht="18" customHeight="1">
      <c r="A40" s="77" t="s">
        <v>14</v>
      </c>
      <c r="B40" s="78">
        <v>2002</v>
      </c>
      <c r="C40" s="78">
        <v>2003</v>
      </c>
      <c r="D40" s="78">
        <v>2004</v>
      </c>
      <c r="E40" s="78">
        <v>2005</v>
      </c>
      <c r="F40" s="78">
        <v>2006</v>
      </c>
      <c r="G40" s="78">
        <v>2007</v>
      </c>
      <c r="H40" s="78">
        <v>2008</v>
      </c>
      <c r="I40" s="78">
        <v>2009</v>
      </c>
      <c r="J40" s="78">
        <v>2010</v>
      </c>
      <c r="K40" s="78">
        <v>2011</v>
      </c>
      <c r="L40" s="78">
        <v>2012</v>
      </c>
      <c r="M40" s="78">
        <v>2013</v>
      </c>
      <c r="N40" s="78">
        <v>2014</v>
      </c>
      <c r="O40" s="78">
        <v>2015</v>
      </c>
      <c r="P40" s="78">
        <v>2016</v>
      </c>
      <c r="Q40" s="78">
        <v>2017</v>
      </c>
      <c r="R40" s="78">
        <v>2018</v>
      </c>
      <c r="S40" s="78">
        <v>2019</v>
      </c>
      <c r="T40" s="78">
        <v>2020</v>
      </c>
      <c r="U40" s="78">
        <v>2021</v>
      </c>
      <c r="V40" s="78">
        <v>2022</v>
      </c>
    </row>
    <row r="41" spans="1:22" ht="18" customHeight="1">
      <c r="A41" s="27" t="s">
        <v>74</v>
      </c>
      <c r="B41" s="52">
        <f t="shared" ref="B41:T41" si="0">SUM(B42:B46)</f>
        <v>1</v>
      </c>
      <c r="C41" s="52">
        <f t="shared" si="0"/>
        <v>1</v>
      </c>
      <c r="D41" s="52">
        <f t="shared" si="0"/>
        <v>1</v>
      </c>
      <c r="E41" s="52">
        <f t="shared" si="0"/>
        <v>1</v>
      </c>
      <c r="F41" s="52">
        <f t="shared" si="0"/>
        <v>0.99999999999999989</v>
      </c>
      <c r="G41" s="52">
        <f t="shared" si="0"/>
        <v>1</v>
      </c>
      <c r="H41" s="52">
        <f t="shared" si="0"/>
        <v>0.99999999999999989</v>
      </c>
      <c r="I41" s="52">
        <f t="shared" si="0"/>
        <v>1</v>
      </c>
      <c r="J41" s="52">
        <f t="shared" si="0"/>
        <v>1</v>
      </c>
      <c r="K41" s="52">
        <f t="shared" si="0"/>
        <v>1</v>
      </c>
      <c r="L41" s="52">
        <f t="shared" si="0"/>
        <v>1</v>
      </c>
      <c r="M41" s="52">
        <f t="shared" si="0"/>
        <v>1</v>
      </c>
      <c r="N41" s="52">
        <f t="shared" si="0"/>
        <v>1</v>
      </c>
      <c r="O41" s="52">
        <f t="shared" si="0"/>
        <v>1</v>
      </c>
      <c r="P41" s="52">
        <f t="shared" si="0"/>
        <v>0.99999999999999989</v>
      </c>
      <c r="Q41" s="52">
        <f t="shared" si="0"/>
        <v>1</v>
      </c>
      <c r="R41" s="52">
        <f t="shared" si="0"/>
        <v>1</v>
      </c>
      <c r="S41" s="52">
        <f t="shared" si="0"/>
        <v>0.99999999999999989</v>
      </c>
      <c r="T41" s="52">
        <f t="shared" si="0"/>
        <v>0.99999999999999989</v>
      </c>
      <c r="U41" s="52">
        <f>SUM(U42:U46)</f>
        <v>1</v>
      </c>
      <c r="V41" s="52">
        <f>SUM(V42:V46)</f>
        <v>1</v>
      </c>
    </row>
    <row r="42" spans="1:22" ht="18" customHeight="1">
      <c r="A42" s="36" t="s">
        <v>75</v>
      </c>
      <c r="B42" s="7">
        <f t="shared" ref="B42:T42" si="1">B9/B8</f>
        <v>0.11894890866967443</v>
      </c>
      <c r="C42" s="7">
        <f t="shared" si="1"/>
        <v>0.13587748137666986</v>
      </c>
      <c r="D42" s="7">
        <f t="shared" si="1"/>
        <v>0.15019584734306216</v>
      </c>
      <c r="E42" s="7">
        <f t="shared" si="1"/>
        <v>0.1494413407821229</v>
      </c>
      <c r="F42" s="7">
        <f t="shared" si="1"/>
        <v>0.15267447662951786</v>
      </c>
      <c r="G42" s="7">
        <f t="shared" si="1"/>
        <v>0.16201582673885881</v>
      </c>
      <c r="H42" s="7">
        <f t="shared" si="1"/>
        <v>0.16572432343415491</v>
      </c>
      <c r="I42" s="7">
        <f t="shared" si="1"/>
        <v>0.16996428071158426</v>
      </c>
      <c r="J42" s="7">
        <f t="shared" si="1"/>
        <v>0.17387968613775065</v>
      </c>
      <c r="K42" s="7">
        <f t="shared" si="1"/>
        <v>0.17557076414310219</v>
      </c>
      <c r="L42" s="7">
        <f t="shared" si="1"/>
        <v>0.17357586512866016</v>
      </c>
      <c r="M42" s="7">
        <f t="shared" si="1"/>
        <v>0.17447212421870803</v>
      </c>
      <c r="N42" s="7">
        <f t="shared" si="1"/>
        <v>0.18034012733410246</v>
      </c>
      <c r="O42" s="7">
        <f t="shared" si="1"/>
        <v>0.1795339270270902</v>
      </c>
      <c r="P42" s="7">
        <f t="shared" si="1"/>
        <v>0.17741153659718856</v>
      </c>
      <c r="Q42" s="7">
        <f t="shared" si="1"/>
        <v>0.17463671029578481</v>
      </c>
      <c r="R42" s="7">
        <f t="shared" si="1"/>
        <v>0.17403473697363489</v>
      </c>
      <c r="S42" s="7">
        <f t="shared" si="1"/>
        <v>0.17239961296565071</v>
      </c>
      <c r="T42" s="7">
        <f t="shared" si="1"/>
        <v>0.16751762154346647</v>
      </c>
      <c r="U42" s="7">
        <f>U9/U8</f>
        <v>0.16491212114322093</v>
      </c>
      <c r="V42" s="7">
        <f>V9/V8</f>
        <v>0.16294212401025479</v>
      </c>
    </row>
    <row r="43" spans="1:22" ht="18" customHeight="1">
      <c r="A43" s="36" t="s">
        <v>76</v>
      </c>
      <c r="B43" s="37">
        <f t="shared" ref="B43:T43" si="2">B10/B8</f>
        <v>0.64864040970613335</v>
      </c>
      <c r="C43" s="37">
        <f t="shared" si="2"/>
        <v>0.63727163011361276</v>
      </c>
      <c r="D43" s="37">
        <f t="shared" si="2"/>
        <v>0.63069777115324621</v>
      </c>
      <c r="E43" s="37">
        <f t="shared" si="2"/>
        <v>0.62553072625698325</v>
      </c>
      <c r="F43" s="37">
        <f t="shared" si="2"/>
        <v>0.61858707791744882</v>
      </c>
      <c r="G43" s="37">
        <f t="shared" si="2"/>
        <v>0.61025011508362748</v>
      </c>
      <c r="H43" s="37">
        <f t="shared" si="2"/>
        <v>0.59481070794678959</v>
      </c>
      <c r="I43" s="37">
        <f t="shared" si="2"/>
        <v>0.57264672923378623</v>
      </c>
      <c r="J43" s="37">
        <f t="shared" si="2"/>
        <v>0.55054925893635576</v>
      </c>
      <c r="K43" s="37">
        <f t="shared" si="2"/>
        <v>0.52994853838399913</v>
      </c>
      <c r="L43" s="37">
        <f t="shared" si="2"/>
        <v>0.51359361135758652</v>
      </c>
      <c r="M43" s="37">
        <f t="shared" si="2"/>
        <v>0.49402725791142077</v>
      </c>
      <c r="N43" s="37">
        <f t="shared" si="2"/>
        <v>0.47493911037046532</v>
      </c>
      <c r="O43" s="37">
        <f t="shared" si="2"/>
        <v>0.45186172077694409</v>
      </c>
      <c r="P43" s="37">
        <f t="shared" si="2"/>
        <v>0.43109549200193892</v>
      </c>
      <c r="Q43" s="37">
        <f t="shared" si="2"/>
        <v>0.41268164485210762</v>
      </c>
      <c r="R43" s="37">
        <f t="shared" si="2"/>
        <v>0.39692615269274023</v>
      </c>
      <c r="S43" s="37">
        <f t="shared" si="2"/>
        <v>0.38560716013546203</v>
      </c>
      <c r="T43" s="37">
        <f t="shared" si="2"/>
        <v>0.3809416229893367</v>
      </c>
      <c r="U43" s="7">
        <f>U10/U8</f>
        <v>0.36856824537868627</v>
      </c>
      <c r="V43" s="7">
        <f>V10/V8</f>
        <v>0.35998366494997391</v>
      </c>
    </row>
    <row r="44" spans="1:22" ht="18" customHeight="1">
      <c r="A44" s="36" t="s">
        <v>77</v>
      </c>
      <c r="B44" s="37">
        <f t="shared" ref="B44:T44" si="3">B11/B8</f>
        <v>0.20802341177905134</v>
      </c>
      <c r="C44" s="37">
        <f t="shared" si="3"/>
        <v>0.20616754754671437</v>
      </c>
      <c r="D44" s="37">
        <f t="shared" si="3"/>
        <v>0.20316128808624215</v>
      </c>
      <c r="E44" s="37">
        <f t="shared" si="3"/>
        <v>0.20849162011173183</v>
      </c>
      <c r="F44" s="37">
        <f t="shared" si="3"/>
        <v>0.21122543544899366</v>
      </c>
      <c r="G44" s="37">
        <f t="shared" si="3"/>
        <v>0.21098665029921743</v>
      </c>
      <c r="H44" s="37">
        <f t="shared" si="3"/>
        <v>0.22255768421437852</v>
      </c>
      <c r="I44" s="37">
        <f t="shared" si="3"/>
        <v>0.23898655273847877</v>
      </c>
      <c r="J44" s="37">
        <f t="shared" si="3"/>
        <v>0.25576285963382739</v>
      </c>
      <c r="K44" s="37">
        <f t="shared" si="3"/>
        <v>0.27301183086635894</v>
      </c>
      <c r="L44" s="37">
        <f t="shared" si="3"/>
        <v>0.28915705412599824</v>
      </c>
      <c r="M44" s="37">
        <f t="shared" si="3"/>
        <v>0.30533517201855398</v>
      </c>
      <c r="N44" s="37">
        <f t="shared" si="3"/>
        <v>0.3183352561637397</v>
      </c>
      <c r="O44" s="37">
        <f t="shared" si="3"/>
        <v>0.33824182502395811</v>
      </c>
      <c r="P44" s="37">
        <f t="shared" si="3"/>
        <v>0.35705283567619972</v>
      </c>
      <c r="Q44" s="37">
        <f t="shared" si="3"/>
        <v>0.37338967329691847</v>
      </c>
      <c r="R44" s="37">
        <f t="shared" si="3"/>
        <v>0.38520554791953016</v>
      </c>
      <c r="S44" s="37">
        <f t="shared" si="3"/>
        <v>0.39361393323657473</v>
      </c>
      <c r="T44" s="37">
        <f t="shared" si="3"/>
        <v>0.39896981745888305</v>
      </c>
      <c r="U44" s="7">
        <f>U11/U8</f>
        <v>0.40913121575225664</v>
      </c>
      <c r="V44" s="7">
        <f>V11/V8</f>
        <v>0.41486489552374256</v>
      </c>
    </row>
    <row r="45" spans="1:22" ht="18" customHeight="1">
      <c r="A45" s="36" t="s">
        <v>78</v>
      </c>
      <c r="B45" s="37">
        <f t="shared" ref="B45:T45" si="4">B12/B8</f>
        <v>1.4815266430923058E-2</v>
      </c>
      <c r="C45" s="37">
        <f t="shared" si="4"/>
        <v>1.3067543385076366E-2</v>
      </c>
      <c r="D45" s="37">
        <f t="shared" si="4"/>
        <v>1.0294984228222816E-2</v>
      </c>
      <c r="E45" s="37">
        <f t="shared" si="4"/>
        <v>1.1340782122905027E-2</v>
      </c>
      <c r="F45" s="37">
        <f t="shared" si="4"/>
        <v>1.2546634032744813E-2</v>
      </c>
      <c r="G45" s="37">
        <f t="shared" si="4"/>
        <v>1.2100221398978496E-2</v>
      </c>
      <c r="H45" s="37">
        <f t="shared" si="4"/>
        <v>1.211322757131617E-2</v>
      </c>
      <c r="I45" s="37">
        <f t="shared" si="4"/>
        <v>1.3114581874212074E-2</v>
      </c>
      <c r="J45" s="37">
        <f t="shared" si="4"/>
        <v>1.3931996512641674E-2</v>
      </c>
      <c r="K45" s="37">
        <f t="shared" si="4"/>
        <v>1.5102481121898598E-2</v>
      </c>
      <c r="L45" s="37">
        <f t="shared" si="4"/>
        <v>1.6450754214729371E-2</v>
      </c>
      <c r="M45" s="37">
        <f t="shared" si="4"/>
        <v>1.82137292476315E-2</v>
      </c>
      <c r="N45" s="37">
        <f t="shared" si="4"/>
        <v>1.8886467546895696E-2</v>
      </c>
      <c r="O45" s="37">
        <f t="shared" si="4"/>
        <v>2.1854474908257954E-2</v>
      </c>
      <c r="P45" s="37">
        <f t="shared" si="4"/>
        <v>2.4818225884634029E-2</v>
      </c>
      <c r="Q45" s="37">
        <f t="shared" si="4"/>
        <v>2.8831289291971554E-2</v>
      </c>
      <c r="R45" s="37">
        <f t="shared" si="4"/>
        <v>3.2537798325627892E-2</v>
      </c>
      <c r="S45" s="37">
        <f t="shared" si="4"/>
        <v>3.6139332365747463E-2</v>
      </c>
      <c r="T45" s="37">
        <f t="shared" si="4"/>
        <v>3.8835170793421289E-2</v>
      </c>
      <c r="U45" s="7">
        <f>U12/U8</f>
        <v>4.2745731111161638E-2</v>
      </c>
      <c r="V45" s="7">
        <f>V12/V8</f>
        <v>4.7348957506182364E-2</v>
      </c>
    </row>
    <row r="46" spans="1:22" ht="18" customHeight="1">
      <c r="A46" s="30" t="s">
        <v>79</v>
      </c>
      <c r="B46" s="55">
        <f t="shared" ref="B46:T46" si="5">B13/B8</f>
        <v>9.5720034142177789E-3</v>
      </c>
      <c r="C46" s="55">
        <f t="shared" si="5"/>
        <v>7.6157975779266723E-3</v>
      </c>
      <c r="D46" s="55">
        <f t="shared" si="5"/>
        <v>5.6501091892266634E-3</v>
      </c>
      <c r="E46" s="55">
        <f t="shared" si="5"/>
        <v>5.1955307262569837E-3</v>
      </c>
      <c r="F46" s="55">
        <f t="shared" si="5"/>
        <v>4.9663759712948218E-3</v>
      </c>
      <c r="G46" s="55">
        <f t="shared" si="5"/>
        <v>4.6471864793178278E-3</v>
      </c>
      <c r="H46" s="55">
        <f t="shared" si="5"/>
        <v>4.7940568333607802E-3</v>
      </c>
      <c r="I46" s="55">
        <f t="shared" si="5"/>
        <v>5.2878554419386473E-3</v>
      </c>
      <c r="J46" s="55">
        <f t="shared" si="5"/>
        <v>5.8761987794245856E-3</v>
      </c>
      <c r="K46" s="55">
        <f t="shared" si="5"/>
        <v>6.3663854846410951E-3</v>
      </c>
      <c r="L46" s="55">
        <f t="shared" si="5"/>
        <v>7.222715173025732E-3</v>
      </c>
      <c r="M46" s="55">
        <f t="shared" si="5"/>
        <v>7.9517166036857274E-3</v>
      </c>
      <c r="N46" s="55">
        <f t="shared" si="5"/>
        <v>7.4990385847968207E-3</v>
      </c>
      <c r="O46" s="55">
        <f t="shared" si="5"/>
        <v>8.5080522637496197E-3</v>
      </c>
      <c r="P46" s="55">
        <f t="shared" si="5"/>
        <v>9.6219098400387778E-3</v>
      </c>
      <c r="Q46" s="55">
        <f t="shared" si="5"/>
        <v>1.0460682263217561E-2</v>
      </c>
      <c r="R46" s="55">
        <f t="shared" si="5"/>
        <v>1.1295764088466826E-2</v>
      </c>
      <c r="S46" s="55">
        <f t="shared" si="5"/>
        <v>1.223996129656507E-2</v>
      </c>
      <c r="T46" s="55">
        <f t="shared" si="5"/>
        <v>1.3735767214892463E-2</v>
      </c>
      <c r="U46" s="95">
        <f>U13/U8</f>
        <v>1.4642686614674518E-2</v>
      </c>
      <c r="V46" s="95">
        <f>V13/V8</f>
        <v>1.4860358009846406E-2</v>
      </c>
    </row>
    <row r="47" spans="1:22" ht="18" customHeight="1">
      <c r="A47" s="32" t="s">
        <v>52</v>
      </c>
      <c r="B47" s="33"/>
      <c r="C47" s="33"/>
      <c r="D47" s="33"/>
      <c r="E47" s="3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 ht="18" customHeight="1"/>
    <row r="49" spans="1:22" ht="18" customHeight="1"/>
    <row r="50" spans="1:22" ht="18" customHeight="1">
      <c r="A50" s="77" t="s">
        <v>48</v>
      </c>
      <c r="B50" s="78">
        <v>2002</v>
      </c>
      <c r="C50" s="78">
        <v>2003</v>
      </c>
      <c r="D50" s="78">
        <v>2004</v>
      </c>
      <c r="E50" s="78">
        <v>2005</v>
      </c>
      <c r="F50" s="78">
        <v>2006</v>
      </c>
      <c r="G50" s="78">
        <v>2007</v>
      </c>
      <c r="H50" s="78">
        <v>2008</v>
      </c>
      <c r="I50" s="78">
        <v>2009</v>
      </c>
      <c r="J50" s="78">
        <v>2010</v>
      </c>
      <c r="K50" s="78">
        <v>2011</v>
      </c>
      <c r="L50" s="78">
        <v>2012</v>
      </c>
      <c r="M50" s="78">
        <v>2013</v>
      </c>
      <c r="N50" s="78">
        <v>2014</v>
      </c>
      <c r="O50" s="78">
        <v>2015</v>
      </c>
      <c r="P50" s="78">
        <v>2016</v>
      </c>
      <c r="Q50" s="78">
        <v>2017</v>
      </c>
      <c r="R50" s="78">
        <v>2018</v>
      </c>
      <c r="S50" s="78">
        <v>2019</v>
      </c>
      <c r="T50" s="78">
        <v>2020</v>
      </c>
      <c r="U50" s="78">
        <v>2021</v>
      </c>
      <c r="V50" s="78">
        <v>2022</v>
      </c>
    </row>
    <row r="51" spans="1:22" ht="18" customHeight="1">
      <c r="A51" s="27" t="s">
        <v>74</v>
      </c>
      <c r="B51" s="52">
        <f t="shared" ref="B51:T51" si="6">SUM(B52:B56)</f>
        <v>1</v>
      </c>
      <c r="C51" s="52">
        <f t="shared" si="6"/>
        <v>1</v>
      </c>
      <c r="D51" s="52">
        <f t="shared" si="6"/>
        <v>1</v>
      </c>
      <c r="E51" s="52">
        <f t="shared" si="6"/>
        <v>0.99999999999999989</v>
      </c>
      <c r="F51" s="52">
        <f t="shared" si="6"/>
        <v>1</v>
      </c>
      <c r="G51" s="52">
        <f t="shared" si="6"/>
        <v>1</v>
      </c>
      <c r="H51" s="52">
        <f t="shared" si="6"/>
        <v>1.0000000000000002</v>
      </c>
      <c r="I51" s="52">
        <f t="shared" si="6"/>
        <v>0.99999999999999989</v>
      </c>
      <c r="J51" s="52">
        <f t="shared" si="6"/>
        <v>1</v>
      </c>
      <c r="K51" s="52">
        <f t="shared" si="6"/>
        <v>1</v>
      </c>
      <c r="L51" s="52">
        <f t="shared" si="6"/>
        <v>1</v>
      </c>
      <c r="M51" s="52">
        <f t="shared" si="6"/>
        <v>1</v>
      </c>
      <c r="N51" s="52">
        <f t="shared" si="6"/>
        <v>1</v>
      </c>
      <c r="O51" s="52">
        <f t="shared" si="6"/>
        <v>1</v>
      </c>
      <c r="P51" s="52">
        <f t="shared" si="6"/>
        <v>0.99999999999999989</v>
      </c>
      <c r="Q51" s="52">
        <f t="shared" si="6"/>
        <v>1</v>
      </c>
      <c r="R51" s="52">
        <f t="shared" si="6"/>
        <v>1</v>
      </c>
      <c r="S51" s="52">
        <f t="shared" si="6"/>
        <v>0.99999999999999989</v>
      </c>
      <c r="T51" s="52">
        <f t="shared" si="6"/>
        <v>1</v>
      </c>
      <c r="U51" s="52">
        <f>SUM(U52:U56)</f>
        <v>1</v>
      </c>
      <c r="V51" s="52">
        <f>SUM(V52:V56)</f>
        <v>1</v>
      </c>
    </row>
    <row r="52" spans="1:22" ht="18" customHeight="1">
      <c r="A52" s="36" t="s">
        <v>75</v>
      </c>
      <c r="B52" s="7">
        <f t="shared" ref="B52:T52" si="7">B19/B18</f>
        <v>0.10854905373069393</v>
      </c>
      <c r="C52" s="7">
        <f t="shared" si="7"/>
        <v>0.12343714480563764</v>
      </c>
      <c r="D52" s="7">
        <f t="shared" si="7"/>
        <v>0.13753891112381678</v>
      </c>
      <c r="E52" s="7">
        <f t="shared" si="7"/>
        <v>0.1388418731086834</v>
      </c>
      <c r="F52" s="7">
        <f t="shared" si="7"/>
        <v>0.142406449916747</v>
      </c>
      <c r="G52" s="7">
        <f t="shared" si="7"/>
        <v>0.15487305487305486</v>
      </c>
      <c r="H52" s="7">
        <f t="shared" si="7"/>
        <v>0.15813319707034576</v>
      </c>
      <c r="I52" s="7">
        <f t="shared" si="7"/>
        <v>0.16271685761047464</v>
      </c>
      <c r="J52" s="7">
        <f t="shared" si="7"/>
        <v>0.16877107159383883</v>
      </c>
      <c r="K52" s="7">
        <f t="shared" si="7"/>
        <v>0.17244773282650014</v>
      </c>
      <c r="L52" s="7">
        <f t="shared" si="7"/>
        <v>0.1712349756546018</v>
      </c>
      <c r="M52" s="7">
        <f t="shared" si="7"/>
        <v>0.17410637344455551</v>
      </c>
      <c r="N52" s="7">
        <f t="shared" si="7"/>
        <v>0.18392010406613235</v>
      </c>
      <c r="O52" s="7">
        <f t="shared" si="7"/>
        <v>0.18649113829836722</v>
      </c>
      <c r="P52" s="7">
        <f t="shared" si="7"/>
        <v>0.18707665318454267</v>
      </c>
      <c r="Q52" s="7">
        <f t="shared" si="7"/>
        <v>0.18506049447659126</v>
      </c>
      <c r="R52" s="7">
        <f t="shared" si="7"/>
        <v>0.18626149131767109</v>
      </c>
      <c r="S52" s="7">
        <f t="shared" si="7"/>
        <v>0.18476755687438179</v>
      </c>
      <c r="T52" s="7">
        <f t="shared" si="7"/>
        <v>0.17981524249422634</v>
      </c>
      <c r="U52" s="7">
        <f>U19/U18</f>
        <v>0.17716443657046949</v>
      </c>
      <c r="V52" s="7">
        <f>V19/V18</f>
        <v>0.17437424397506282</v>
      </c>
    </row>
    <row r="53" spans="1:22" ht="18" customHeight="1">
      <c r="A53" s="36" t="s">
        <v>76</v>
      </c>
      <c r="B53" s="37">
        <f t="shared" ref="B53:T53" si="8">B20/B18</f>
        <v>0.66739177724603005</v>
      </c>
      <c r="C53" s="37">
        <f t="shared" si="8"/>
        <v>0.65666439342274763</v>
      </c>
      <c r="D53" s="37">
        <f t="shared" si="8"/>
        <v>0.64932342290832856</v>
      </c>
      <c r="E53" s="37">
        <f t="shared" si="8"/>
        <v>0.63886751807970454</v>
      </c>
      <c r="F53" s="37">
        <f t="shared" si="8"/>
        <v>0.62816580492507235</v>
      </c>
      <c r="G53" s="37">
        <f t="shared" si="8"/>
        <v>0.61486486486486491</v>
      </c>
      <c r="H53" s="37">
        <f t="shared" si="8"/>
        <v>0.59993186850621705</v>
      </c>
      <c r="I53" s="37">
        <f t="shared" si="8"/>
        <v>0.57849427168576106</v>
      </c>
      <c r="J53" s="37">
        <f t="shared" si="8"/>
        <v>0.55245587360349047</v>
      </c>
      <c r="K53" s="37">
        <f t="shared" si="8"/>
        <v>0.52942573988596253</v>
      </c>
      <c r="L53" s="37">
        <f t="shared" si="8"/>
        <v>0.51149170894480578</v>
      </c>
      <c r="M53" s="37">
        <f t="shared" si="8"/>
        <v>0.48650511874806107</v>
      </c>
      <c r="N53" s="37">
        <f t="shared" si="8"/>
        <v>0.46250681884939782</v>
      </c>
      <c r="O53" s="37">
        <f t="shared" si="8"/>
        <v>0.43703772619435272</v>
      </c>
      <c r="P53" s="37">
        <f t="shared" si="8"/>
        <v>0.41328395302373178</v>
      </c>
      <c r="Q53" s="37">
        <f t="shared" si="8"/>
        <v>0.39510783798001053</v>
      </c>
      <c r="R53" s="37">
        <f t="shared" si="8"/>
        <v>0.3798774259448417</v>
      </c>
      <c r="S53" s="37">
        <f t="shared" si="8"/>
        <v>0.37141444114737882</v>
      </c>
      <c r="T53" s="37">
        <f t="shared" si="8"/>
        <v>0.37071593533487296</v>
      </c>
      <c r="U53" s="7">
        <f>U20/U18</f>
        <v>0.35950393957760268</v>
      </c>
      <c r="V53" s="7">
        <f>V20/V18</f>
        <v>0.35470363822462081</v>
      </c>
    </row>
    <row r="54" spans="1:22" ht="18" customHeight="1">
      <c r="A54" s="36" t="s">
        <v>77</v>
      </c>
      <c r="B54" s="37">
        <f t="shared" ref="B54:T54" si="9">B21/B18</f>
        <v>0.20339351751142049</v>
      </c>
      <c r="C54" s="37">
        <f t="shared" si="9"/>
        <v>0.20284913237857088</v>
      </c>
      <c r="D54" s="37">
        <f t="shared" si="9"/>
        <v>0.20087669144272918</v>
      </c>
      <c r="E54" s="37">
        <f t="shared" si="9"/>
        <v>0.20931425347489357</v>
      </c>
      <c r="F54" s="37">
        <f t="shared" si="9"/>
        <v>0.21540618701253178</v>
      </c>
      <c r="G54" s="37">
        <f t="shared" si="9"/>
        <v>0.21642096642096642</v>
      </c>
      <c r="H54" s="37">
        <f t="shared" si="9"/>
        <v>0.2284789644012945</v>
      </c>
      <c r="I54" s="37">
        <f t="shared" si="9"/>
        <v>0.24409165302782324</v>
      </c>
      <c r="J54" s="37">
        <f t="shared" si="9"/>
        <v>0.26284127718648775</v>
      </c>
      <c r="K54" s="37">
        <f t="shared" si="9"/>
        <v>0.28122454520771112</v>
      </c>
      <c r="L54" s="37">
        <f t="shared" si="9"/>
        <v>0.29878443256494941</v>
      </c>
      <c r="M54" s="37">
        <f t="shared" si="9"/>
        <v>0.3183964703043673</v>
      </c>
      <c r="N54" s="37">
        <f t="shared" si="9"/>
        <v>0.33171079686123117</v>
      </c>
      <c r="O54" s="37">
        <f t="shared" si="9"/>
        <v>0.34921151788621668</v>
      </c>
      <c r="P54" s="37">
        <f t="shared" si="9"/>
        <v>0.36874421324496859</v>
      </c>
      <c r="Q54" s="37">
        <f t="shared" si="9"/>
        <v>0.38574434508153604</v>
      </c>
      <c r="R54" s="37">
        <f t="shared" si="9"/>
        <v>0.39596527068437182</v>
      </c>
      <c r="S54" s="37">
        <f t="shared" si="9"/>
        <v>0.40143422354104846</v>
      </c>
      <c r="T54" s="37">
        <f t="shared" si="9"/>
        <v>0.40351039260969979</v>
      </c>
      <c r="U54" s="7">
        <f>U21/U18</f>
        <v>0.41186069280619142</v>
      </c>
      <c r="V54" s="7">
        <f>V21/V18</f>
        <v>0.4149064855308458</v>
      </c>
    </row>
    <row r="55" spans="1:22" ht="18" customHeight="1">
      <c r="A55" s="36" t="s">
        <v>78</v>
      </c>
      <c r="B55" s="37">
        <f t="shared" ref="B55:T55" si="10">B22/B18</f>
        <v>1.3051990428540352E-2</v>
      </c>
      <c r="C55" s="37">
        <f t="shared" si="10"/>
        <v>1.1290444798060165E-2</v>
      </c>
      <c r="D55" s="37">
        <f t="shared" si="10"/>
        <v>8.2586875039705222E-3</v>
      </c>
      <c r="E55" s="37">
        <f t="shared" si="10"/>
        <v>9.2321895676257884E-3</v>
      </c>
      <c r="F55" s="37">
        <f t="shared" si="10"/>
        <v>1.0340899132416089E-2</v>
      </c>
      <c r="G55" s="37">
        <f t="shared" si="10"/>
        <v>1.0278460278460279E-2</v>
      </c>
      <c r="H55" s="37">
        <f t="shared" si="10"/>
        <v>9.7087378640776691E-3</v>
      </c>
      <c r="I55" s="37">
        <f t="shared" si="10"/>
        <v>1.060556464811784E-2</v>
      </c>
      <c r="J55" s="37">
        <f t="shared" si="10"/>
        <v>1.1667878627619489E-2</v>
      </c>
      <c r="K55" s="37">
        <f t="shared" si="10"/>
        <v>1.2150420852565843E-2</v>
      </c>
      <c r="L55" s="37">
        <f t="shared" si="10"/>
        <v>1.3040961558105486E-2</v>
      </c>
      <c r="M55" s="37">
        <f t="shared" si="10"/>
        <v>1.4753024714763365E-2</v>
      </c>
      <c r="N55" s="37">
        <f t="shared" si="10"/>
        <v>1.6071503503839537E-2</v>
      </c>
      <c r="O55" s="37">
        <f t="shared" si="10"/>
        <v>2.0281899799972088E-2</v>
      </c>
      <c r="P55" s="37">
        <f t="shared" si="10"/>
        <v>2.2562253301496027E-2</v>
      </c>
      <c r="Q55" s="37">
        <f t="shared" si="10"/>
        <v>2.5828511309836929E-2</v>
      </c>
      <c r="R55" s="37">
        <f t="shared" si="10"/>
        <v>2.906026557711951E-2</v>
      </c>
      <c r="S55" s="37">
        <f t="shared" si="10"/>
        <v>3.3135509396636995E-2</v>
      </c>
      <c r="T55" s="37">
        <f t="shared" si="10"/>
        <v>3.5334872979214782E-2</v>
      </c>
      <c r="U55" s="7">
        <f>U22/U18</f>
        <v>3.9722131567905265E-2</v>
      </c>
      <c r="V55" s="7">
        <f>V22/V18</f>
        <v>4.317483949009026E-2</v>
      </c>
    </row>
    <row r="56" spans="1:22" ht="18" customHeight="1">
      <c r="A56" s="30" t="s">
        <v>79</v>
      </c>
      <c r="B56" s="55">
        <f t="shared" ref="B56:T56" si="11">B23/B18</f>
        <v>7.6136610833152053E-3</v>
      </c>
      <c r="C56" s="55">
        <f t="shared" si="11"/>
        <v>5.7588845949837087E-3</v>
      </c>
      <c r="D56" s="55">
        <f t="shared" si="11"/>
        <v>4.0022870211549461E-3</v>
      </c>
      <c r="E56" s="55">
        <f t="shared" si="11"/>
        <v>3.7441657690926809E-3</v>
      </c>
      <c r="F56" s="55">
        <f t="shared" si="11"/>
        <v>3.6806590132328456E-3</v>
      </c>
      <c r="G56" s="55">
        <f t="shared" si="11"/>
        <v>3.5626535626535625E-3</v>
      </c>
      <c r="H56" s="55">
        <f t="shared" si="11"/>
        <v>3.7472321580650655E-3</v>
      </c>
      <c r="I56" s="55">
        <f t="shared" si="11"/>
        <v>4.0916530278232409E-3</v>
      </c>
      <c r="J56" s="55">
        <f t="shared" si="11"/>
        <v>4.2638989885634962E-3</v>
      </c>
      <c r="K56" s="55">
        <f t="shared" si="11"/>
        <v>4.7515612272603855E-3</v>
      </c>
      <c r="L56" s="55">
        <f t="shared" si="11"/>
        <v>5.4479212775375395E-3</v>
      </c>
      <c r="M56" s="55">
        <f t="shared" si="11"/>
        <v>6.2390127882527317E-3</v>
      </c>
      <c r="N56" s="55">
        <f t="shared" si="11"/>
        <v>5.790776719399102E-3</v>
      </c>
      <c r="O56" s="55">
        <f t="shared" si="11"/>
        <v>6.9777178210913152E-3</v>
      </c>
      <c r="P56" s="55">
        <f t="shared" si="11"/>
        <v>8.3329272452609526E-3</v>
      </c>
      <c r="Q56" s="55">
        <f t="shared" si="11"/>
        <v>8.2588111520252496E-3</v>
      </c>
      <c r="R56" s="55">
        <f t="shared" si="11"/>
        <v>8.8355464759959142E-3</v>
      </c>
      <c r="S56" s="55">
        <f t="shared" si="11"/>
        <v>9.2482690405539074E-3</v>
      </c>
      <c r="T56" s="55">
        <f t="shared" si="11"/>
        <v>1.0623556581986143E-2</v>
      </c>
      <c r="U56" s="95">
        <f>U23/U18</f>
        <v>1.1748799477831135E-2</v>
      </c>
      <c r="V56" s="95">
        <f>V23/V18</f>
        <v>1.2840792779380291E-2</v>
      </c>
    </row>
    <row r="57" spans="1:22" ht="18" customHeight="1">
      <c r="A57" s="32" t="s">
        <v>52</v>
      </c>
      <c r="B57" s="33"/>
      <c r="C57" s="33"/>
      <c r="D57" s="33"/>
      <c r="E57" s="3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ht="18" customHeight="1"/>
    <row r="59" spans="1:22" ht="18" customHeight="1"/>
    <row r="60" spans="1:22" ht="18" customHeight="1">
      <c r="A60" s="77" t="s">
        <v>49</v>
      </c>
      <c r="B60" s="78">
        <v>2002</v>
      </c>
      <c r="C60" s="78">
        <v>2003</v>
      </c>
      <c r="D60" s="78">
        <v>2004</v>
      </c>
      <c r="E60" s="78">
        <v>2005</v>
      </c>
      <c r="F60" s="78">
        <v>2006</v>
      </c>
      <c r="G60" s="78">
        <v>2007</v>
      </c>
      <c r="H60" s="78">
        <v>2008</v>
      </c>
      <c r="I60" s="78">
        <v>2009</v>
      </c>
      <c r="J60" s="78">
        <v>2010</v>
      </c>
      <c r="K60" s="78">
        <v>2011</v>
      </c>
      <c r="L60" s="78">
        <v>2012</v>
      </c>
      <c r="M60" s="78">
        <v>2013</v>
      </c>
      <c r="N60" s="78">
        <v>2014</v>
      </c>
      <c r="O60" s="78">
        <v>2015</v>
      </c>
      <c r="P60" s="78">
        <v>2016</v>
      </c>
      <c r="Q60" s="78">
        <v>2017</v>
      </c>
      <c r="R60" s="78">
        <v>2018</v>
      </c>
      <c r="S60" s="78">
        <v>2019</v>
      </c>
      <c r="T60" s="78">
        <v>2020</v>
      </c>
      <c r="U60" s="78">
        <v>2021</v>
      </c>
      <c r="V60" s="78">
        <v>2022</v>
      </c>
    </row>
    <row r="61" spans="1:22" ht="18" customHeight="1">
      <c r="A61" s="27" t="s">
        <v>74</v>
      </c>
      <c r="B61" s="52">
        <f t="shared" ref="B61:T61" si="12">SUM(B62:B66)</f>
        <v>1</v>
      </c>
      <c r="C61" s="52">
        <f t="shared" si="12"/>
        <v>1</v>
      </c>
      <c r="D61" s="52">
        <f t="shared" si="12"/>
        <v>0.99999999999999989</v>
      </c>
      <c r="E61" s="52">
        <f t="shared" si="12"/>
        <v>0.99999999999999989</v>
      </c>
      <c r="F61" s="52">
        <f t="shared" si="12"/>
        <v>1</v>
      </c>
      <c r="G61" s="52">
        <f t="shared" si="12"/>
        <v>1</v>
      </c>
      <c r="H61" s="52">
        <f t="shared" si="12"/>
        <v>1</v>
      </c>
      <c r="I61" s="52">
        <f t="shared" si="12"/>
        <v>1</v>
      </c>
      <c r="J61" s="52">
        <f t="shared" si="12"/>
        <v>1</v>
      </c>
      <c r="K61" s="52">
        <f t="shared" si="12"/>
        <v>1</v>
      </c>
      <c r="L61" s="52">
        <f t="shared" si="12"/>
        <v>1</v>
      </c>
      <c r="M61" s="52">
        <f t="shared" si="12"/>
        <v>1</v>
      </c>
      <c r="N61" s="52">
        <f t="shared" si="12"/>
        <v>1</v>
      </c>
      <c r="O61" s="52">
        <f t="shared" si="12"/>
        <v>1</v>
      </c>
      <c r="P61" s="52">
        <f t="shared" si="12"/>
        <v>1</v>
      </c>
      <c r="Q61" s="52">
        <f t="shared" si="12"/>
        <v>1</v>
      </c>
      <c r="R61" s="52">
        <f t="shared" si="12"/>
        <v>0.99999999999999989</v>
      </c>
      <c r="S61" s="52">
        <f t="shared" si="12"/>
        <v>1</v>
      </c>
      <c r="T61" s="52">
        <f t="shared" si="12"/>
        <v>1</v>
      </c>
      <c r="U61" s="52">
        <f>SUM(U62:U66)</f>
        <v>1</v>
      </c>
      <c r="V61" s="52">
        <f>SUM(V62:V66)</f>
        <v>1</v>
      </c>
    </row>
    <row r="62" spans="1:22" ht="18" customHeight="1">
      <c r="A62" s="36" t="s">
        <v>75</v>
      </c>
      <c r="B62" s="7">
        <f t="shared" ref="B62:T62" si="13">B29/B28</f>
        <v>0.1322142064372919</v>
      </c>
      <c r="C62" s="7">
        <f t="shared" si="13"/>
        <v>0.15103397341211225</v>
      </c>
      <c r="D62" s="7">
        <f t="shared" si="13"/>
        <v>0.16539517851693622</v>
      </c>
      <c r="E62" s="7">
        <f t="shared" si="13"/>
        <v>0.16211740170520764</v>
      </c>
      <c r="F62" s="7">
        <f t="shared" si="13"/>
        <v>0.16484087015212087</v>
      </c>
      <c r="G62" s="7">
        <f t="shared" si="13"/>
        <v>0.17024387942827493</v>
      </c>
      <c r="H62" s="7">
        <f t="shared" si="13"/>
        <v>0.17453352308665401</v>
      </c>
      <c r="I62" s="7">
        <f t="shared" si="13"/>
        <v>0.17829982682026957</v>
      </c>
      <c r="J62" s="7">
        <f t="shared" si="13"/>
        <v>0.1795837023914969</v>
      </c>
      <c r="K62" s="7">
        <f t="shared" si="13"/>
        <v>0.17896835653361887</v>
      </c>
      <c r="L62" s="7">
        <f t="shared" si="13"/>
        <v>0.1761239390682332</v>
      </c>
      <c r="M62" s="7">
        <f t="shared" si="13"/>
        <v>0.17486766569745768</v>
      </c>
      <c r="N62" s="7">
        <f t="shared" si="13"/>
        <v>0.17662676822633297</v>
      </c>
      <c r="O62" s="7">
        <f t="shared" si="13"/>
        <v>0.17250775157380438</v>
      </c>
      <c r="P62" s="7">
        <f t="shared" si="13"/>
        <v>0.16784801581561309</v>
      </c>
      <c r="Q62" s="7">
        <f t="shared" si="13"/>
        <v>0.16462983537016462</v>
      </c>
      <c r="R62" s="7">
        <f t="shared" si="13"/>
        <v>0.16231954979202348</v>
      </c>
      <c r="S62" s="7">
        <f t="shared" si="13"/>
        <v>0.16055871212121212</v>
      </c>
      <c r="T62" s="7">
        <f t="shared" si="13"/>
        <v>0.1557442292385248</v>
      </c>
      <c r="U62" s="7">
        <f>U29/U28</f>
        <v>0.15324871294159417</v>
      </c>
      <c r="V62" s="7">
        <f>V29/V28</f>
        <v>0.15206128503741753</v>
      </c>
    </row>
    <row r="63" spans="1:22" ht="18" customHeight="1">
      <c r="A63" s="36" t="s">
        <v>76</v>
      </c>
      <c r="B63" s="37">
        <f t="shared" ref="B63:T63" si="14">B30/B28</f>
        <v>0.62472253052164262</v>
      </c>
      <c r="C63" s="37">
        <f t="shared" si="14"/>
        <v>0.61364475627769577</v>
      </c>
      <c r="D63" s="37">
        <f t="shared" si="14"/>
        <v>0.60833079035703386</v>
      </c>
      <c r="E63" s="37">
        <f t="shared" si="14"/>
        <v>0.60958105870085255</v>
      </c>
      <c r="F63" s="37">
        <f t="shared" si="14"/>
        <v>0.60723742277140336</v>
      </c>
      <c r="G63" s="37">
        <f t="shared" si="14"/>
        <v>0.60493419500919854</v>
      </c>
      <c r="H63" s="37">
        <f t="shared" si="14"/>
        <v>0.58886780518659076</v>
      </c>
      <c r="I63" s="37">
        <f t="shared" si="14"/>
        <v>0.5659212408704164</v>
      </c>
      <c r="J63" s="37">
        <f t="shared" si="14"/>
        <v>0.5484204310599351</v>
      </c>
      <c r="K63" s="37">
        <f t="shared" si="14"/>
        <v>0.53051729867444519</v>
      </c>
      <c r="L63" s="37">
        <f t="shared" si="14"/>
        <v>0.5158815462733034</v>
      </c>
      <c r="M63" s="37">
        <f t="shared" si="14"/>
        <v>0.50216208156266307</v>
      </c>
      <c r="N63" s="37">
        <f t="shared" si="14"/>
        <v>0.48783460282916213</v>
      </c>
      <c r="O63" s="37">
        <f t="shared" si="14"/>
        <v>0.46683265996429579</v>
      </c>
      <c r="P63" s="37">
        <f t="shared" si="14"/>
        <v>0.44871980326920297</v>
      </c>
      <c r="Q63" s="37">
        <f t="shared" si="14"/>
        <v>0.42955257044742956</v>
      </c>
      <c r="R63" s="37">
        <f t="shared" si="14"/>
        <v>0.41326156104722289</v>
      </c>
      <c r="S63" s="37">
        <f t="shared" si="14"/>
        <v>0.39919507575757573</v>
      </c>
      <c r="T63" s="37">
        <f t="shared" si="14"/>
        <v>0.39073140532413547</v>
      </c>
      <c r="U63" s="7">
        <f>U30/U28</f>
        <v>0.37719687555476655</v>
      </c>
      <c r="V63" s="7">
        <f>V30/V28</f>
        <v>0.36500907762476198</v>
      </c>
    </row>
    <row r="64" spans="1:22" ht="18" customHeight="1">
      <c r="A64" s="36" t="s">
        <v>77</v>
      </c>
      <c r="B64" s="37">
        <f t="shared" ref="B64:T64" si="15">B31/B28</f>
        <v>0.21392896781354051</v>
      </c>
      <c r="C64" s="37">
        <f t="shared" si="15"/>
        <v>0.21021048744460857</v>
      </c>
      <c r="D64" s="37">
        <f t="shared" si="15"/>
        <v>0.20590479096734818</v>
      </c>
      <c r="E64" s="37">
        <f t="shared" si="15"/>
        <v>0.20750782064650677</v>
      </c>
      <c r="F64" s="37">
        <f t="shared" si="15"/>
        <v>0.20627174082342559</v>
      </c>
      <c r="G64" s="37">
        <f t="shared" si="15"/>
        <v>0.20472663804896457</v>
      </c>
      <c r="H64" s="37">
        <f t="shared" si="15"/>
        <v>0.21568627450980393</v>
      </c>
      <c r="I64" s="37">
        <f t="shared" si="15"/>
        <v>0.23311497628190647</v>
      </c>
      <c r="J64" s="37">
        <f t="shared" si="15"/>
        <v>0.24785946265131384</v>
      </c>
      <c r="K64" s="37">
        <f t="shared" si="15"/>
        <v>0.26407709633349336</v>
      </c>
      <c r="L64" s="37">
        <f t="shared" si="15"/>
        <v>0.27867758793224862</v>
      </c>
      <c r="M64" s="37">
        <f t="shared" si="15"/>
        <v>0.29121002012972491</v>
      </c>
      <c r="N64" s="37">
        <f t="shared" si="15"/>
        <v>0.30446137105549509</v>
      </c>
      <c r="O64" s="37">
        <f t="shared" si="15"/>
        <v>0.32716339377994924</v>
      </c>
      <c r="P64" s="37">
        <f t="shared" si="15"/>
        <v>0.34548435315106801</v>
      </c>
      <c r="Q64" s="37">
        <f t="shared" si="15"/>
        <v>0.36152913847086154</v>
      </c>
      <c r="R64" s="37">
        <f t="shared" si="15"/>
        <v>0.37489601174455589</v>
      </c>
      <c r="S64" s="37">
        <f t="shared" si="15"/>
        <v>0.38612689393939392</v>
      </c>
      <c r="T64" s="37">
        <f t="shared" si="15"/>
        <v>0.39462280003537631</v>
      </c>
      <c r="U64" s="7">
        <f>U31/U28</f>
        <v>0.40653293094265935</v>
      </c>
      <c r="V64" s="7">
        <f>V31/V28</f>
        <v>0.41482531107470222</v>
      </c>
    </row>
    <row r="65" spans="1:22" ht="18" customHeight="1">
      <c r="A65" s="36" t="s">
        <v>78</v>
      </c>
      <c r="B65" s="37">
        <f t="shared" ref="B65:T65" si="16">B32/B28</f>
        <v>1.7064372918978912E-2</v>
      </c>
      <c r="C65" s="37">
        <f t="shared" si="16"/>
        <v>1.5232644017725259E-2</v>
      </c>
      <c r="D65" s="37">
        <f t="shared" si="16"/>
        <v>1.2740311260299054E-2</v>
      </c>
      <c r="E65" s="37">
        <f t="shared" si="16"/>
        <v>1.3862479298288658E-2</v>
      </c>
      <c r="F65" s="37">
        <f t="shared" si="16"/>
        <v>1.5160168215565132E-2</v>
      </c>
      <c r="G65" s="37">
        <f t="shared" si="16"/>
        <v>1.4198782961460446E-2</v>
      </c>
      <c r="H65" s="37">
        <f t="shared" si="16"/>
        <v>1.4903542061986085E-2</v>
      </c>
      <c r="I65" s="37">
        <f t="shared" si="16"/>
        <v>1.6000301182139898E-2</v>
      </c>
      <c r="J65" s="37">
        <f t="shared" si="16"/>
        <v>1.6459994095069382E-2</v>
      </c>
      <c r="K65" s="37">
        <f t="shared" si="16"/>
        <v>1.8314071557803787E-2</v>
      </c>
      <c r="L65" s="37">
        <f t="shared" si="16"/>
        <v>2.0162336458989658E-2</v>
      </c>
      <c r="M65" s="37">
        <f t="shared" si="16"/>
        <v>2.1956311041526878E-2</v>
      </c>
      <c r="N65" s="37">
        <f t="shared" si="16"/>
        <v>2.1806311207834602E-2</v>
      </c>
      <c r="O65" s="37">
        <f t="shared" si="16"/>
        <v>2.3442638353847599E-2</v>
      </c>
      <c r="P65" s="37">
        <f t="shared" si="16"/>
        <v>2.7050484594242731E-2</v>
      </c>
      <c r="Q65" s="37">
        <f t="shared" si="16"/>
        <v>3.1713968286031714E-2</v>
      </c>
      <c r="R65" s="37">
        <f t="shared" si="16"/>
        <v>3.5869831172008808E-2</v>
      </c>
      <c r="S65" s="37">
        <f t="shared" si="16"/>
        <v>3.9015151515151517E-2</v>
      </c>
      <c r="T65" s="37">
        <f t="shared" si="16"/>
        <v>4.2186256301406211E-2</v>
      </c>
      <c r="U65" s="7">
        <f>U32/U28</f>
        <v>4.5624001420202377E-2</v>
      </c>
      <c r="V65" s="7">
        <f>V32/V28</f>
        <v>5.1321790727538411E-2</v>
      </c>
    </row>
    <row r="66" spans="1:22" ht="18" customHeight="1">
      <c r="A66" s="30" t="s">
        <v>79</v>
      </c>
      <c r="B66" s="55">
        <f t="shared" ref="B66:T66" si="17">B33/B28</f>
        <v>1.2069922308546061E-2</v>
      </c>
      <c r="C66" s="55">
        <f t="shared" si="17"/>
        <v>9.8781388478581984E-3</v>
      </c>
      <c r="D66" s="55">
        <f t="shared" si="17"/>
        <v>7.628928898382667E-3</v>
      </c>
      <c r="E66" s="55">
        <f t="shared" si="17"/>
        <v>6.9312396491443291E-3</v>
      </c>
      <c r="F66" s="55">
        <f t="shared" si="17"/>
        <v>6.4897980374850738E-3</v>
      </c>
      <c r="G66" s="55">
        <f t="shared" si="17"/>
        <v>5.8965045521015141E-3</v>
      </c>
      <c r="H66" s="55">
        <f t="shared" si="17"/>
        <v>6.0088551549652121E-3</v>
      </c>
      <c r="I66" s="55">
        <f t="shared" si="17"/>
        <v>6.6636548452676759E-3</v>
      </c>
      <c r="J66" s="55">
        <f t="shared" si="17"/>
        <v>7.6764098021848241E-3</v>
      </c>
      <c r="K66" s="55">
        <f t="shared" si="17"/>
        <v>8.1231769006387764E-3</v>
      </c>
      <c r="L66" s="55">
        <f t="shared" si="17"/>
        <v>9.1545902672250847E-3</v>
      </c>
      <c r="M66" s="55">
        <f t="shared" si="17"/>
        <v>9.8039215686274508E-3</v>
      </c>
      <c r="N66" s="55">
        <f t="shared" si="17"/>
        <v>9.2709466811751896E-3</v>
      </c>
      <c r="O66" s="55">
        <f t="shared" si="17"/>
        <v>1.0053556328102979E-2</v>
      </c>
      <c r="P66" s="55">
        <f t="shared" si="17"/>
        <v>1.0897343169873185E-2</v>
      </c>
      <c r="Q66" s="55">
        <f t="shared" si="17"/>
        <v>1.2574487425512575E-2</v>
      </c>
      <c r="R66" s="55">
        <f t="shared" si="17"/>
        <v>1.3653046244188892E-2</v>
      </c>
      <c r="S66" s="55">
        <f t="shared" si="17"/>
        <v>1.5104166666666667E-2</v>
      </c>
      <c r="T66" s="55">
        <f t="shared" si="17"/>
        <v>1.6715309100557178E-2</v>
      </c>
      <c r="U66" s="95">
        <f>U33/U28</f>
        <v>1.739747914077756E-2</v>
      </c>
      <c r="V66" s="95">
        <f>V33/V28</f>
        <v>1.6782535535579859E-2</v>
      </c>
    </row>
    <row r="67" spans="1:22" ht="18" customHeight="1">
      <c r="A67" s="32" t="s">
        <v>52</v>
      </c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2" ht="18" customHeight="1"/>
    <row r="71" spans="1:22" ht="15.95" customHeight="1"/>
    <row r="74" spans="1:22" ht="15.95" customHeight="1"/>
    <row r="77" spans="1:22" ht="15.95" customHeight="1"/>
    <row r="78" spans="1:22" ht="15.95" customHeight="1"/>
    <row r="85" ht="15.9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8"/>
  <sheetViews>
    <sheetView zoomScale="75" workbookViewId="0">
      <selection activeCell="V50" sqref="V50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7</v>
      </c>
    </row>
    <row r="3" spans="1:22" ht="18" customHeight="1"/>
    <row r="4" spans="1:22" ht="18" customHeight="1"/>
    <row r="5" spans="1:22" ht="18" customHeight="1">
      <c r="A5" s="33" t="s">
        <v>81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6" t="s">
        <v>82</v>
      </c>
      <c r="B8" s="40">
        <v>19509</v>
      </c>
      <c r="C8" s="40">
        <v>26869</v>
      </c>
      <c r="D8" s="40">
        <v>31306</v>
      </c>
      <c r="E8" s="40">
        <v>38035</v>
      </c>
      <c r="F8" s="40">
        <v>43978</v>
      </c>
      <c r="G8" s="40">
        <v>47311</v>
      </c>
      <c r="H8" s="40">
        <v>56088</v>
      </c>
      <c r="I8" s="40">
        <v>58077</v>
      </c>
      <c r="J8" s="40">
        <v>57957</v>
      </c>
      <c r="K8" s="40">
        <v>57020</v>
      </c>
      <c r="L8" s="40">
        <v>56962</v>
      </c>
      <c r="M8" s="40">
        <v>56419</v>
      </c>
      <c r="N8" s="40">
        <v>48224</v>
      </c>
      <c r="O8" s="40">
        <v>45402</v>
      </c>
      <c r="P8" s="40">
        <v>44316</v>
      </c>
      <c r="Q8" s="40">
        <v>42468</v>
      </c>
      <c r="R8" s="40">
        <v>43595</v>
      </c>
      <c r="S8" s="40">
        <v>45054</v>
      </c>
      <c r="T8" s="40">
        <v>48360</v>
      </c>
      <c r="U8" s="40">
        <v>48642</v>
      </c>
      <c r="V8" s="40">
        <v>49815</v>
      </c>
    </row>
    <row r="9" spans="1:22" customFormat="1" ht="18" customHeight="1">
      <c r="A9" s="36" t="s">
        <v>83</v>
      </c>
      <c r="B9" s="6">
        <v>2987</v>
      </c>
      <c r="C9" s="6">
        <v>3167</v>
      </c>
      <c r="D9" s="6">
        <v>3148</v>
      </c>
      <c r="E9" s="6">
        <v>3963</v>
      </c>
      <c r="F9" s="6">
        <v>4465</v>
      </c>
      <c r="G9" s="6">
        <v>30642</v>
      </c>
      <c r="H9" s="6">
        <v>36741</v>
      </c>
      <c r="I9" s="6">
        <v>37837</v>
      </c>
      <c r="J9" s="6">
        <v>37849</v>
      </c>
      <c r="K9" s="6">
        <v>37541</v>
      </c>
      <c r="L9" s="6">
        <v>37875</v>
      </c>
      <c r="M9" s="6">
        <v>37014</v>
      </c>
      <c r="N9" s="6">
        <v>29414</v>
      </c>
      <c r="O9" s="6">
        <v>27023</v>
      </c>
      <c r="P9" s="6">
        <v>25982</v>
      </c>
      <c r="Q9" s="6">
        <v>24211</v>
      </c>
      <c r="R9" s="6">
        <v>24562</v>
      </c>
      <c r="S9" s="6">
        <v>24372</v>
      </c>
      <c r="T9" s="6">
        <v>24638</v>
      </c>
      <c r="U9" s="6">
        <v>23599</v>
      </c>
      <c r="V9" s="6">
        <v>23260</v>
      </c>
    </row>
    <row r="10" spans="1:22" customFormat="1" ht="18" customHeight="1">
      <c r="A10" s="36" t="s">
        <v>84</v>
      </c>
      <c r="B10" s="6">
        <v>7876</v>
      </c>
      <c r="C10" s="6">
        <v>13062</v>
      </c>
      <c r="D10" s="6">
        <v>16733</v>
      </c>
      <c r="E10" s="6">
        <v>20855</v>
      </c>
      <c r="F10" s="6">
        <v>24413</v>
      </c>
      <c r="G10" s="6">
        <v>1500</v>
      </c>
      <c r="H10" s="6">
        <v>1697</v>
      </c>
      <c r="I10" s="6">
        <v>1655</v>
      </c>
      <c r="J10" s="6">
        <v>1540</v>
      </c>
      <c r="K10" s="6">
        <v>1514</v>
      </c>
      <c r="L10" s="6">
        <v>1526</v>
      </c>
      <c r="M10" s="6">
        <v>1557</v>
      </c>
      <c r="N10" s="6">
        <v>1530</v>
      </c>
      <c r="O10" s="6">
        <v>1536</v>
      </c>
      <c r="P10" s="6">
        <v>1621</v>
      </c>
      <c r="Q10" s="6">
        <v>1626</v>
      </c>
      <c r="R10" s="6">
        <v>1651</v>
      </c>
      <c r="S10" s="6">
        <v>1747</v>
      </c>
      <c r="T10" s="6">
        <v>1895</v>
      </c>
      <c r="U10" s="6">
        <v>2440</v>
      </c>
      <c r="V10" s="6">
        <v>2511</v>
      </c>
    </row>
    <row r="11" spans="1:22" customFormat="1" ht="18" customHeight="1">
      <c r="A11" s="36" t="s">
        <v>85</v>
      </c>
      <c r="B11" s="6">
        <v>3684</v>
      </c>
      <c r="C11" s="6">
        <v>4347</v>
      </c>
      <c r="D11" s="6">
        <v>4669</v>
      </c>
      <c r="E11" s="6">
        <v>5288</v>
      </c>
      <c r="F11" s="6">
        <v>5967</v>
      </c>
      <c r="G11" s="6">
        <v>5846</v>
      </c>
      <c r="H11" s="6">
        <v>6800</v>
      </c>
      <c r="I11" s="6">
        <v>7191</v>
      </c>
      <c r="J11" s="6">
        <v>7211</v>
      </c>
      <c r="K11" s="6">
        <v>6906</v>
      </c>
      <c r="L11" s="6">
        <v>6778</v>
      </c>
      <c r="M11" s="6">
        <v>6913</v>
      </c>
      <c r="N11" s="6">
        <v>6735</v>
      </c>
      <c r="O11" s="6">
        <v>6572</v>
      </c>
      <c r="P11" s="6">
        <v>6421</v>
      </c>
      <c r="Q11" s="6">
        <v>6230</v>
      </c>
      <c r="R11" s="6">
        <v>6313</v>
      </c>
      <c r="S11" s="6">
        <v>6632</v>
      </c>
      <c r="T11" s="6">
        <v>7109</v>
      </c>
      <c r="U11" s="6">
        <v>7167</v>
      </c>
      <c r="V11" s="6">
        <v>7426</v>
      </c>
    </row>
    <row r="12" spans="1:22" customFormat="1" ht="18" customHeight="1">
      <c r="A12" s="36" t="s">
        <v>86</v>
      </c>
      <c r="B12" s="6">
        <v>150</v>
      </c>
      <c r="C12" s="6">
        <v>196</v>
      </c>
      <c r="D12" s="6">
        <v>204</v>
      </c>
      <c r="E12" s="6">
        <v>231</v>
      </c>
      <c r="F12" s="6">
        <v>267</v>
      </c>
      <c r="G12" s="6">
        <v>226</v>
      </c>
      <c r="H12" s="6">
        <v>249</v>
      </c>
      <c r="I12" s="6">
        <v>278</v>
      </c>
      <c r="J12" s="6">
        <v>284</v>
      </c>
      <c r="K12" s="6">
        <v>277</v>
      </c>
      <c r="L12" s="6">
        <v>301</v>
      </c>
      <c r="M12" s="6">
        <v>342</v>
      </c>
      <c r="N12" s="6">
        <v>336</v>
      </c>
      <c r="O12" s="6">
        <v>325</v>
      </c>
      <c r="P12" s="6">
        <v>333</v>
      </c>
      <c r="Q12" s="6">
        <v>322</v>
      </c>
      <c r="R12" s="6">
        <v>318</v>
      </c>
      <c r="S12" s="6">
        <v>358</v>
      </c>
      <c r="T12" s="6">
        <v>411</v>
      </c>
      <c r="U12" s="6">
        <v>408</v>
      </c>
      <c r="V12" s="6">
        <v>451</v>
      </c>
    </row>
    <row r="13" spans="1:22" customFormat="1" ht="18" customHeight="1">
      <c r="A13" s="36" t="s">
        <v>87</v>
      </c>
      <c r="B13" s="6">
        <v>414</v>
      </c>
      <c r="C13" s="6">
        <v>470</v>
      </c>
      <c r="D13" s="6">
        <v>485</v>
      </c>
      <c r="E13" s="6">
        <v>577</v>
      </c>
      <c r="F13" s="6">
        <v>707</v>
      </c>
      <c r="G13" s="6">
        <v>711</v>
      </c>
      <c r="H13" s="6">
        <v>830</v>
      </c>
      <c r="I13" s="6">
        <v>943</v>
      </c>
      <c r="J13" s="6">
        <v>991</v>
      </c>
      <c r="K13" s="6">
        <v>1013</v>
      </c>
      <c r="L13" s="6">
        <v>1015</v>
      </c>
      <c r="M13" s="6">
        <v>1053</v>
      </c>
      <c r="N13" s="6">
        <v>1046</v>
      </c>
      <c r="O13" s="6">
        <v>1040</v>
      </c>
      <c r="P13" s="6">
        <v>1060</v>
      </c>
      <c r="Q13" s="6">
        <v>1093</v>
      </c>
      <c r="R13" s="6">
        <v>1188</v>
      </c>
      <c r="S13" s="6">
        <v>1307</v>
      </c>
      <c r="T13" s="6">
        <v>1622</v>
      </c>
      <c r="U13" s="6">
        <v>1749</v>
      </c>
      <c r="V13" s="6">
        <v>1899</v>
      </c>
    </row>
    <row r="14" spans="1:22" customFormat="1" ht="18" customHeight="1">
      <c r="A14" s="36" t="s">
        <v>88</v>
      </c>
      <c r="B14" s="6">
        <v>3870</v>
      </c>
      <c r="C14" s="6">
        <v>4968</v>
      </c>
      <c r="D14" s="6">
        <v>5382</v>
      </c>
      <c r="E14" s="6">
        <v>6307</v>
      </c>
      <c r="F14" s="6">
        <v>7201</v>
      </c>
      <c r="G14" s="6">
        <v>7363</v>
      </c>
      <c r="H14" s="6">
        <v>8651</v>
      </c>
      <c r="I14" s="6">
        <v>9023</v>
      </c>
      <c r="J14" s="6">
        <v>8888</v>
      </c>
      <c r="K14" s="6">
        <v>8529</v>
      </c>
      <c r="L14" s="6">
        <v>8164</v>
      </c>
      <c r="M14" s="6">
        <v>8150</v>
      </c>
      <c r="N14" s="6">
        <v>7734</v>
      </c>
      <c r="O14" s="6">
        <v>7441</v>
      </c>
      <c r="P14" s="6">
        <v>7386</v>
      </c>
      <c r="Q14" s="6">
        <v>7423</v>
      </c>
      <c r="R14" s="6">
        <v>7908</v>
      </c>
      <c r="S14" s="6">
        <v>8942</v>
      </c>
      <c r="T14" s="6">
        <v>10777</v>
      </c>
      <c r="U14" s="6">
        <v>11405</v>
      </c>
      <c r="V14" s="6">
        <v>12368</v>
      </c>
    </row>
    <row r="15" spans="1:22" customFormat="1" ht="18" customHeight="1">
      <c r="A15" s="36" t="s">
        <v>89</v>
      </c>
      <c r="B15" s="6">
        <v>519</v>
      </c>
      <c r="C15" s="6">
        <v>649</v>
      </c>
      <c r="D15" s="6">
        <v>664</v>
      </c>
      <c r="E15" s="6">
        <v>793</v>
      </c>
      <c r="F15" s="6">
        <v>942</v>
      </c>
      <c r="G15" s="6">
        <v>1007</v>
      </c>
      <c r="H15" s="6">
        <v>1104</v>
      </c>
      <c r="I15" s="6">
        <v>1135</v>
      </c>
      <c r="J15" s="6">
        <v>1180</v>
      </c>
      <c r="K15" s="6">
        <v>1225</v>
      </c>
      <c r="L15" s="6">
        <v>1285</v>
      </c>
      <c r="M15" s="6">
        <v>1373</v>
      </c>
      <c r="N15" s="6">
        <v>1410</v>
      </c>
      <c r="O15" s="6">
        <v>1443</v>
      </c>
      <c r="P15" s="6">
        <v>1491</v>
      </c>
      <c r="Q15" s="6">
        <v>1545</v>
      </c>
      <c r="R15" s="6">
        <v>1638</v>
      </c>
      <c r="S15" s="6">
        <v>1674</v>
      </c>
      <c r="T15" s="6">
        <v>1878</v>
      </c>
      <c r="U15" s="6">
        <v>1842</v>
      </c>
      <c r="V15" s="6">
        <v>1873</v>
      </c>
    </row>
    <row r="16" spans="1:22" customFormat="1" ht="18" customHeight="1">
      <c r="A16" s="30" t="s">
        <v>90</v>
      </c>
      <c r="B16" s="54">
        <v>9</v>
      </c>
      <c r="C16" s="54">
        <v>10</v>
      </c>
      <c r="D16" s="54">
        <v>21</v>
      </c>
      <c r="E16" s="54">
        <v>21</v>
      </c>
      <c r="F16" s="54">
        <v>16</v>
      </c>
      <c r="G16" s="54">
        <v>16</v>
      </c>
      <c r="H16" s="54">
        <v>16</v>
      </c>
      <c r="I16" s="54">
        <v>15</v>
      </c>
      <c r="J16" s="54">
        <v>14</v>
      </c>
      <c r="K16" s="54">
        <v>15</v>
      </c>
      <c r="L16" s="54">
        <v>18</v>
      </c>
      <c r="M16" s="54">
        <v>17</v>
      </c>
      <c r="N16" s="54">
        <v>19</v>
      </c>
      <c r="O16" s="54">
        <v>22</v>
      </c>
      <c r="P16" s="54">
        <v>22</v>
      </c>
      <c r="Q16" s="54">
        <v>18</v>
      </c>
      <c r="R16" s="54">
        <v>17</v>
      </c>
      <c r="S16" s="54">
        <v>22</v>
      </c>
      <c r="T16" s="54">
        <v>30</v>
      </c>
      <c r="U16" s="54">
        <v>32</v>
      </c>
      <c r="V16" s="54">
        <v>27</v>
      </c>
    </row>
    <row r="17" spans="1:22" customFormat="1" ht="18" customHeight="1">
      <c r="A17" s="32" t="s">
        <v>47</v>
      </c>
      <c r="B17" s="33"/>
      <c r="C17" s="33"/>
      <c r="D17" s="33"/>
      <c r="E17" s="3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customFormat="1" ht="18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77" t="s">
        <v>48</v>
      </c>
      <c r="B20" s="78">
        <v>2002</v>
      </c>
      <c r="C20" s="78">
        <v>2003</v>
      </c>
      <c r="D20" s="78">
        <v>2004</v>
      </c>
      <c r="E20" s="78">
        <v>2005</v>
      </c>
      <c r="F20" s="78">
        <v>2006</v>
      </c>
      <c r="G20" s="78">
        <v>2007</v>
      </c>
      <c r="H20" s="78">
        <v>2008</v>
      </c>
      <c r="I20" s="78">
        <v>2009</v>
      </c>
      <c r="J20" s="78">
        <v>2010</v>
      </c>
      <c r="K20" s="78">
        <v>2011</v>
      </c>
      <c r="L20" s="78">
        <v>2012</v>
      </c>
      <c r="M20" s="78">
        <v>2013</v>
      </c>
      <c r="N20" s="78">
        <v>2014</v>
      </c>
      <c r="O20" s="78">
        <v>2015</v>
      </c>
      <c r="P20" s="78">
        <v>2016</v>
      </c>
      <c r="Q20" s="78">
        <v>2017</v>
      </c>
      <c r="R20" s="78">
        <v>2018</v>
      </c>
      <c r="S20" s="78">
        <v>2019</v>
      </c>
      <c r="T20" s="78">
        <v>2020</v>
      </c>
      <c r="U20" s="78">
        <v>2021</v>
      </c>
      <c r="V20" s="78">
        <v>2022</v>
      </c>
    </row>
    <row r="21" spans="1:22" customFormat="1" ht="18" customHeight="1">
      <c r="A21" s="56" t="s">
        <v>82</v>
      </c>
      <c r="B21" s="40">
        <v>10702</v>
      </c>
      <c r="C21" s="40">
        <v>14580</v>
      </c>
      <c r="D21" s="40">
        <v>16897</v>
      </c>
      <c r="E21" s="40">
        <v>20515</v>
      </c>
      <c r="F21" s="40">
        <v>23641</v>
      </c>
      <c r="G21" s="40">
        <v>25155</v>
      </c>
      <c r="H21" s="40">
        <v>29928</v>
      </c>
      <c r="I21" s="40">
        <v>30854</v>
      </c>
      <c r="J21" s="40">
        <v>30340</v>
      </c>
      <c r="K21" s="40">
        <v>29461</v>
      </c>
      <c r="L21" s="40">
        <v>29354</v>
      </c>
      <c r="M21" s="40">
        <v>28922</v>
      </c>
      <c r="N21" s="40">
        <v>24161</v>
      </c>
      <c r="O21" s="40">
        <v>22397</v>
      </c>
      <c r="P21" s="40">
        <v>21604</v>
      </c>
      <c r="Q21" s="40">
        <v>20447</v>
      </c>
      <c r="R21" s="40">
        <v>20940</v>
      </c>
      <c r="S21" s="40">
        <v>21667</v>
      </c>
      <c r="T21" s="40">
        <v>23265</v>
      </c>
      <c r="U21" s="40">
        <v>23314</v>
      </c>
      <c r="V21" s="40">
        <v>23881</v>
      </c>
    </row>
    <row r="22" spans="1:22" customFormat="1" ht="18" customHeight="1">
      <c r="A22" s="36" t="s">
        <v>83</v>
      </c>
      <c r="B22" s="6">
        <v>1511</v>
      </c>
      <c r="C22" s="6">
        <v>1631</v>
      </c>
      <c r="D22" s="6">
        <v>1619</v>
      </c>
      <c r="E22" s="6">
        <v>2064</v>
      </c>
      <c r="F22" s="6">
        <v>2388</v>
      </c>
      <c r="G22" s="6">
        <v>16091</v>
      </c>
      <c r="H22" s="6">
        <v>19396</v>
      </c>
      <c r="I22" s="6">
        <v>19907</v>
      </c>
      <c r="J22" s="6">
        <v>19781</v>
      </c>
      <c r="K22" s="6">
        <v>19452</v>
      </c>
      <c r="L22" s="6">
        <v>19586</v>
      </c>
      <c r="M22" s="6">
        <v>19035</v>
      </c>
      <c r="N22" s="6">
        <v>14639</v>
      </c>
      <c r="O22" s="6">
        <v>13140</v>
      </c>
      <c r="P22" s="6">
        <v>12494</v>
      </c>
      <c r="Q22" s="6">
        <v>11526</v>
      </c>
      <c r="R22" s="6">
        <v>11724</v>
      </c>
      <c r="S22" s="6">
        <v>11654</v>
      </c>
      <c r="T22" s="6">
        <v>11731</v>
      </c>
      <c r="U22" s="6">
        <v>11171</v>
      </c>
      <c r="V22" s="6">
        <v>11000</v>
      </c>
    </row>
    <row r="23" spans="1:22" customFormat="1" ht="18" customHeight="1">
      <c r="A23" s="36" t="s">
        <v>84</v>
      </c>
      <c r="B23" s="6">
        <v>4352</v>
      </c>
      <c r="C23" s="6">
        <v>7046</v>
      </c>
      <c r="D23" s="6">
        <v>8946</v>
      </c>
      <c r="E23" s="6">
        <v>11160</v>
      </c>
      <c r="F23" s="6">
        <v>12945</v>
      </c>
      <c r="G23" s="6">
        <v>832</v>
      </c>
      <c r="H23" s="6">
        <v>916</v>
      </c>
      <c r="I23" s="6">
        <v>863</v>
      </c>
      <c r="J23" s="6">
        <v>777</v>
      </c>
      <c r="K23" s="6">
        <v>736</v>
      </c>
      <c r="L23" s="6">
        <v>749</v>
      </c>
      <c r="M23" s="6">
        <v>756</v>
      </c>
      <c r="N23" s="6">
        <v>733</v>
      </c>
      <c r="O23" s="6">
        <v>724</v>
      </c>
      <c r="P23" s="6">
        <v>752</v>
      </c>
      <c r="Q23" s="6">
        <v>725</v>
      </c>
      <c r="R23" s="6">
        <v>718</v>
      </c>
      <c r="S23" s="6">
        <v>766</v>
      </c>
      <c r="T23" s="6">
        <v>832</v>
      </c>
      <c r="U23" s="6">
        <v>1134</v>
      </c>
      <c r="V23" s="6">
        <v>1171</v>
      </c>
    </row>
    <row r="24" spans="1:22" customFormat="1" ht="18" customHeight="1">
      <c r="A24" s="36" t="s">
        <v>85</v>
      </c>
      <c r="B24" s="6">
        <v>2668</v>
      </c>
      <c r="C24" s="6">
        <v>3098</v>
      </c>
      <c r="D24" s="6">
        <v>3256</v>
      </c>
      <c r="E24" s="6">
        <v>3639</v>
      </c>
      <c r="F24" s="6">
        <v>4055</v>
      </c>
      <c r="G24" s="6">
        <v>3867</v>
      </c>
      <c r="H24" s="6">
        <v>4471</v>
      </c>
      <c r="I24" s="6">
        <v>4650</v>
      </c>
      <c r="J24" s="6">
        <v>4499</v>
      </c>
      <c r="K24" s="6">
        <v>4209</v>
      </c>
      <c r="L24" s="6">
        <v>4120</v>
      </c>
      <c r="M24" s="6">
        <v>4187</v>
      </c>
      <c r="N24" s="6">
        <v>4019</v>
      </c>
      <c r="O24" s="6">
        <v>3890</v>
      </c>
      <c r="P24" s="6">
        <v>3734</v>
      </c>
      <c r="Q24" s="6">
        <v>3549</v>
      </c>
      <c r="R24" s="6">
        <v>3591</v>
      </c>
      <c r="S24" s="6">
        <v>3794</v>
      </c>
      <c r="T24" s="6">
        <v>4106</v>
      </c>
      <c r="U24" s="6">
        <v>4154</v>
      </c>
      <c r="V24" s="6">
        <v>4343</v>
      </c>
    </row>
    <row r="25" spans="1:22" customFormat="1" ht="18" customHeight="1">
      <c r="A25" s="36" t="s">
        <v>86</v>
      </c>
      <c r="B25" s="29">
        <v>65</v>
      </c>
      <c r="C25" s="29">
        <v>81</v>
      </c>
      <c r="D25" s="29">
        <v>88</v>
      </c>
      <c r="E25" s="29">
        <v>98</v>
      </c>
      <c r="F25" s="29">
        <v>114</v>
      </c>
      <c r="G25" s="29">
        <v>94</v>
      </c>
      <c r="H25" s="29">
        <v>106</v>
      </c>
      <c r="I25" s="29">
        <v>120</v>
      </c>
      <c r="J25" s="29">
        <v>122</v>
      </c>
      <c r="K25" s="29">
        <v>114</v>
      </c>
      <c r="L25" s="29">
        <v>115</v>
      </c>
      <c r="M25" s="29">
        <v>135</v>
      </c>
      <c r="N25" s="29">
        <v>132</v>
      </c>
      <c r="O25" s="29">
        <v>131</v>
      </c>
      <c r="P25" s="29">
        <v>125</v>
      </c>
      <c r="Q25" s="29">
        <v>120</v>
      </c>
      <c r="R25" s="29">
        <v>120</v>
      </c>
      <c r="S25" s="29">
        <v>131</v>
      </c>
      <c r="T25" s="29">
        <v>151</v>
      </c>
      <c r="U25" s="29">
        <v>149</v>
      </c>
      <c r="V25" s="29">
        <v>177</v>
      </c>
    </row>
    <row r="26" spans="1:22" customFormat="1" ht="18" customHeight="1">
      <c r="A26" s="36" t="s">
        <v>87</v>
      </c>
      <c r="B26" s="29">
        <v>173</v>
      </c>
      <c r="C26" s="29">
        <v>199</v>
      </c>
      <c r="D26" s="29">
        <v>201</v>
      </c>
      <c r="E26" s="29">
        <v>240</v>
      </c>
      <c r="F26" s="29">
        <v>310</v>
      </c>
      <c r="G26" s="29">
        <v>313</v>
      </c>
      <c r="H26" s="29">
        <v>359</v>
      </c>
      <c r="I26" s="29">
        <v>412</v>
      </c>
      <c r="J26" s="29">
        <v>424</v>
      </c>
      <c r="K26" s="29">
        <v>438</v>
      </c>
      <c r="L26" s="29">
        <v>439</v>
      </c>
      <c r="M26" s="29">
        <v>437</v>
      </c>
      <c r="N26" s="29">
        <v>430</v>
      </c>
      <c r="O26" s="29">
        <v>412</v>
      </c>
      <c r="P26" s="29">
        <v>410</v>
      </c>
      <c r="Q26" s="29">
        <v>418</v>
      </c>
      <c r="R26" s="29">
        <v>442</v>
      </c>
      <c r="S26" s="29">
        <v>494</v>
      </c>
      <c r="T26" s="29">
        <v>621</v>
      </c>
      <c r="U26" s="29">
        <v>664</v>
      </c>
      <c r="V26" s="29">
        <v>754</v>
      </c>
    </row>
    <row r="27" spans="1:22" customFormat="1" ht="18" customHeight="1">
      <c r="A27" s="36" t="s">
        <v>88</v>
      </c>
      <c r="B27" s="29">
        <v>1608</v>
      </c>
      <c r="C27" s="29">
        <v>2134</v>
      </c>
      <c r="D27" s="29">
        <v>2388</v>
      </c>
      <c r="E27" s="29">
        <v>2848</v>
      </c>
      <c r="F27" s="29">
        <v>3263</v>
      </c>
      <c r="G27" s="29">
        <v>3363</v>
      </c>
      <c r="H27" s="29">
        <v>4027</v>
      </c>
      <c r="I27" s="29">
        <v>4242</v>
      </c>
      <c r="J27" s="29">
        <v>4060</v>
      </c>
      <c r="K27" s="29">
        <v>3838</v>
      </c>
      <c r="L27" s="29">
        <v>3631</v>
      </c>
      <c r="M27" s="29">
        <v>3611</v>
      </c>
      <c r="N27" s="29">
        <v>3417</v>
      </c>
      <c r="O27" s="29">
        <v>3289</v>
      </c>
      <c r="P27" s="29">
        <v>3240</v>
      </c>
      <c r="Q27" s="29">
        <v>3249</v>
      </c>
      <c r="R27" s="29">
        <v>3445</v>
      </c>
      <c r="S27" s="29">
        <v>3894</v>
      </c>
      <c r="T27" s="29">
        <v>4748</v>
      </c>
      <c r="U27" s="29">
        <v>4997</v>
      </c>
      <c r="V27" s="29">
        <v>5382</v>
      </c>
    </row>
    <row r="28" spans="1:22" customFormat="1" ht="18" customHeight="1">
      <c r="A28" s="36" t="s">
        <v>89</v>
      </c>
      <c r="B28" s="29">
        <v>321</v>
      </c>
      <c r="C28" s="29">
        <v>387</v>
      </c>
      <c r="D28" s="29">
        <v>388</v>
      </c>
      <c r="E28" s="29">
        <v>454</v>
      </c>
      <c r="F28" s="29">
        <v>555</v>
      </c>
      <c r="G28" s="29">
        <v>587</v>
      </c>
      <c r="H28" s="29">
        <v>644</v>
      </c>
      <c r="I28" s="29">
        <v>651</v>
      </c>
      <c r="J28" s="29">
        <v>669</v>
      </c>
      <c r="K28" s="29">
        <v>665</v>
      </c>
      <c r="L28" s="29">
        <v>704</v>
      </c>
      <c r="M28" s="29">
        <v>752</v>
      </c>
      <c r="N28" s="29">
        <v>780</v>
      </c>
      <c r="O28" s="29">
        <v>800</v>
      </c>
      <c r="P28" s="29">
        <v>838</v>
      </c>
      <c r="Q28" s="29">
        <v>851</v>
      </c>
      <c r="R28" s="29">
        <v>892</v>
      </c>
      <c r="S28" s="29">
        <v>921</v>
      </c>
      <c r="T28" s="29">
        <v>1059</v>
      </c>
      <c r="U28" s="29">
        <v>1027</v>
      </c>
      <c r="V28" s="29">
        <v>1039</v>
      </c>
    </row>
    <row r="29" spans="1:22" customFormat="1" ht="18" customHeight="1">
      <c r="A29" s="30" t="s">
        <v>90</v>
      </c>
      <c r="B29" s="54">
        <v>4</v>
      </c>
      <c r="C29" s="54">
        <v>4</v>
      </c>
      <c r="D29" s="54">
        <v>11</v>
      </c>
      <c r="E29" s="54">
        <v>12</v>
      </c>
      <c r="F29" s="54">
        <v>11</v>
      </c>
      <c r="G29" s="54">
        <v>8</v>
      </c>
      <c r="H29" s="54">
        <v>9</v>
      </c>
      <c r="I29" s="54">
        <v>9</v>
      </c>
      <c r="J29" s="54">
        <v>8</v>
      </c>
      <c r="K29" s="54">
        <v>9</v>
      </c>
      <c r="L29" s="54">
        <v>10</v>
      </c>
      <c r="M29" s="54">
        <v>9</v>
      </c>
      <c r="N29" s="54">
        <v>11</v>
      </c>
      <c r="O29" s="54">
        <v>11</v>
      </c>
      <c r="P29" s="54">
        <v>11</v>
      </c>
      <c r="Q29" s="54">
        <v>9</v>
      </c>
      <c r="R29" s="54">
        <v>8</v>
      </c>
      <c r="S29" s="54">
        <v>13</v>
      </c>
      <c r="T29" s="54">
        <v>17</v>
      </c>
      <c r="U29" s="54">
        <v>18</v>
      </c>
      <c r="V29" s="54">
        <v>15</v>
      </c>
    </row>
    <row r="30" spans="1:22" customFormat="1" ht="18" customHeight="1">
      <c r="A30" s="32" t="s">
        <v>47</v>
      </c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customFormat="1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customFormat="1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customFormat="1" ht="18" customHeight="1">
      <c r="A33" s="77" t="s">
        <v>49</v>
      </c>
      <c r="B33" s="78">
        <v>2002</v>
      </c>
      <c r="C33" s="78">
        <v>2003</v>
      </c>
      <c r="D33" s="78">
        <v>2004</v>
      </c>
      <c r="E33" s="78">
        <v>2005</v>
      </c>
      <c r="F33" s="78">
        <v>2006</v>
      </c>
      <c r="G33" s="78">
        <v>2007</v>
      </c>
      <c r="H33" s="78">
        <v>2008</v>
      </c>
      <c r="I33" s="78">
        <v>2009</v>
      </c>
      <c r="J33" s="78">
        <v>2010</v>
      </c>
      <c r="K33" s="78">
        <v>2011</v>
      </c>
      <c r="L33" s="78">
        <v>2012</v>
      </c>
      <c r="M33" s="78">
        <v>2013</v>
      </c>
      <c r="N33" s="78">
        <v>2014</v>
      </c>
      <c r="O33" s="78">
        <v>2015</v>
      </c>
      <c r="P33" s="78">
        <v>2016</v>
      </c>
      <c r="Q33" s="78">
        <v>2017</v>
      </c>
      <c r="R33" s="78">
        <v>2018</v>
      </c>
      <c r="S33" s="78">
        <v>2019</v>
      </c>
      <c r="T33" s="78">
        <v>2020</v>
      </c>
      <c r="U33" s="78">
        <v>2021</v>
      </c>
      <c r="V33" s="78">
        <v>2022</v>
      </c>
    </row>
    <row r="34" spans="1:22" customFormat="1" ht="18" customHeight="1">
      <c r="A34" s="56" t="s">
        <v>82</v>
      </c>
      <c r="B34" s="40">
        <v>8807</v>
      </c>
      <c r="C34" s="40">
        <v>12289</v>
      </c>
      <c r="D34" s="40">
        <v>14409</v>
      </c>
      <c r="E34" s="40">
        <v>17520</v>
      </c>
      <c r="F34" s="40">
        <v>20337</v>
      </c>
      <c r="G34" s="40">
        <v>22156</v>
      </c>
      <c r="H34" s="40">
        <v>26160</v>
      </c>
      <c r="I34" s="40">
        <v>27223</v>
      </c>
      <c r="J34" s="40">
        <v>27617</v>
      </c>
      <c r="K34" s="40">
        <v>27559</v>
      </c>
      <c r="L34" s="40">
        <v>27608</v>
      </c>
      <c r="M34" s="40">
        <v>27497</v>
      </c>
      <c r="N34" s="40">
        <v>24063</v>
      </c>
      <c r="O34" s="40">
        <v>23005</v>
      </c>
      <c r="P34" s="40">
        <v>22712</v>
      </c>
      <c r="Q34" s="40">
        <v>22021</v>
      </c>
      <c r="R34" s="40">
        <v>22655</v>
      </c>
      <c r="S34" s="40">
        <v>23387</v>
      </c>
      <c r="T34" s="40">
        <v>25095</v>
      </c>
      <c r="U34" s="40">
        <v>25328</v>
      </c>
      <c r="V34" s="40">
        <v>25934</v>
      </c>
    </row>
    <row r="35" spans="1:22" customFormat="1" ht="18" customHeight="1">
      <c r="A35" s="36" t="s">
        <v>83</v>
      </c>
      <c r="B35" s="6">
        <v>1476</v>
      </c>
      <c r="C35" s="6">
        <v>1536</v>
      </c>
      <c r="D35" s="6">
        <v>1529</v>
      </c>
      <c r="E35" s="6">
        <v>1899</v>
      </c>
      <c r="F35" s="6">
        <v>2077</v>
      </c>
      <c r="G35" s="6">
        <v>14551</v>
      </c>
      <c r="H35" s="6">
        <v>17345</v>
      </c>
      <c r="I35" s="6">
        <v>17930</v>
      </c>
      <c r="J35" s="6">
        <v>18068</v>
      </c>
      <c r="K35" s="6">
        <v>18089</v>
      </c>
      <c r="L35" s="6">
        <v>18289</v>
      </c>
      <c r="M35" s="6">
        <v>17979</v>
      </c>
      <c r="N35" s="6">
        <v>14775</v>
      </c>
      <c r="O35" s="6">
        <v>13883</v>
      </c>
      <c r="P35" s="6">
        <v>13488</v>
      </c>
      <c r="Q35" s="6">
        <v>12685</v>
      </c>
      <c r="R35" s="6">
        <v>12838</v>
      </c>
      <c r="S35" s="6">
        <v>12718</v>
      </c>
      <c r="T35" s="6">
        <v>12907</v>
      </c>
      <c r="U35" s="6">
        <v>12428</v>
      </c>
      <c r="V35" s="6">
        <v>12260</v>
      </c>
    </row>
    <row r="36" spans="1:22" customFormat="1" ht="18" customHeight="1">
      <c r="A36" s="36" t="s">
        <v>84</v>
      </c>
      <c r="B36" s="6">
        <v>3524</v>
      </c>
      <c r="C36" s="6">
        <v>6016</v>
      </c>
      <c r="D36" s="6">
        <v>7787</v>
      </c>
      <c r="E36" s="6">
        <v>9695</v>
      </c>
      <c r="F36" s="6">
        <v>11468</v>
      </c>
      <c r="G36" s="6">
        <v>668</v>
      </c>
      <c r="H36" s="6">
        <v>781</v>
      </c>
      <c r="I36" s="6">
        <v>792</v>
      </c>
      <c r="J36" s="6">
        <v>763</v>
      </c>
      <c r="K36" s="6">
        <v>778</v>
      </c>
      <c r="L36" s="6">
        <v>777</v>
      </c>
      <c r="M36" s="6">
        <v>801</v>
      </c>
      <c r="N36" s="6">
        <v>797</v>
      </c>
      <c r="O36" s="6">
        <v>812</v>
      </c>
      <c r="P36" s="6">
        <v>869</v>
      </c>
      <c r="Q36" s="6">
        <v>901</v>
      </c>
      <c r="R36" s="6">
        <v>933</v>
      </c>
      <c r="S36" s="6">
        <v>981</v>
      </c>
      <c r="T36" s="6">
        <v>1063</v>
      </c>
      <c r="U36" s="6">
        <v>1306</v>
      </c>
      <c r="V36" s="6">
        <v>1340</v>
      </c>
    </row>
    <row r="37" spans="1:22" customFormat="1" ht="18" customHeight="1">
      <c r="A37" s="36" t="s">
        <v>85</v>
      </c>
      <c r="B37" s="6">
        <v>1016</v>
      </c>
      <c r="C37" s="6">
        <v>1249</v>
      </c>
      <c r="D37" s="6">
        <v>1413</v>
      </c>
      <c r="E37" s="6">
        <v>1649</v>
      </c>
      <c r="F37" s="6">
        <v>1912</v>
      </c>
      <c r="G37" s="6">
        <v>1979</v>
      </c>
      <c r="H37" s="6">
        <v>2329</v>
      </c>
      <c r="I37" s="6">
        <v>2541</v>
      </c>
      <c r="J37" s="6">
        <v>2712</v>
      </c>
      <c r="K37" s="6">
        <v>2697</v>
      </c>
      <c r="L37" s="6">
        <v>2658</v>
      </c>
      <c r="M37" s="6">
        <v>2726</v>
      </c>
      <c r="N37" s="6">
        <v>2716</v>
      </c>
      <c r="O37" s="6">
        <v>2682</v>
      </c>
      <c r="P37" s="6">
        <v>2687</v>
      </c>
      <c r="Q37" s="6">
        <v>2681</v>
      </c>
      <c r="R37" s="6">
        <v>2722</v>
      </c>
      <c r="S37" s="6">
        <v>2838</v>
      </c>
      <c r="T37" s="6">
        <v>3003</v>
      </c>
      <c r="U37" s="6">
        <v>3013</v>
      </c>
      <c r="V37" s="6">
        <v>3083</v>
      </c>
    </row>
    <row r="38" spans="1:22" customFormat="1" ht="18" customHeight="1">
      <c r="A38" s="36" t="s">
        <v>86</v>
      </c>
      <c r="B38" s="6">
        <v>85</v>
      </c>
      <c r="C38" s="6">
        <v>115</v>
      </c>
      <c r="D38" s="6">
        <v>116</v>
      </c>
      <c r="E38" s="6">
        <v>133</v>
      </c>
      <c r="F38" s="6">
        <v>153</v>
      </c>
      <c r="G38" s="6">
        <v>132</v>
      </c>
      <c r="H38" s="6">
        <v>143</v>
      </c>
      <c r="I38" s="6">
        <v>158</v>
      </c>
      <c r="J38" s="6">
        <v>162</v>
      </c>
      <c r="K38" s="6">
        <v>163</v>
      </c>
      <c r="L38" s="6">
        <v>186</v>
      </c>
      <c r="M38" s="6">
        <v>207</v>
      </c>
      <c r="N38" s="6">
        <v>204</v>
      </c>
      <c r="O38" s="6">
        <v>194</v>
      </c>
      <c r="P38" s="6">
        <v>208</v>
      </c>
      <c r="Q38" s="6">
        <v>202</v>
      </c>
      <c r="R38" s="6">
        <v>198</v>
      </c>
      <c r="S38" s="6">
        <v>227</v>
      </c>
      <c r="T38" s="6">
        <v>260</v>
      </c>
      <c r="U38" s="6">
        <v>259</v>
      </c>
      <c r="V38" s="6">
        <v>274</v>
      </c>
    </row>
    <row r="39" spans="1:22" customFormat="1" ht="18" customHeight="1">
      <c r="A39" s="36" t="s">
        <v>87</v>
      </c>
      <c r="B39" s="29">
        <v>241</v>
      </c>
      <c r="C39" s="29">
        <v>271</v>
      </c>
      <c r="D39" s="29">
        <v>284</v>
      </c>
      <c r="E39" s="29">
        <v>337</v>
      </c>
      <c r="F39" s="29">
        <v>397</v>
      </c>
      <c r="G39" s="29">
        <v>398</v>
      </c>
      <c r="H39" s="29">
        <v>471</v>
      </c>
      <c r="I39" s="29">
        <v>531</v>
      </c>
      <c r="J39" s="29">
        <v>567</v>
      </c>
      <c r="K39" s="29">
        <v>575</v>
      </c>
      <c r="L39" s="29">
        <v>576</v>
      </c>
      <c r="M39" s="29">
        <v>616</v>
      </c>
      <c r="N39" s="29">
        <v>616</v>
      </c>
      <c r="O39" s="29">
        <v>628</v>
      </c>
      <c r="P39" s="29">
        <v>650</v>
      </c>
      <c r="Q39" s="29">
        <v>675</v>
      </c>
      <c r="R39" s="29">
        <v>746</v>
      </c>
      <c r="S39" s="29">
        <v>813</v>
      </c>
      <c r="T39" s="29">
        <v>1001</v>
      </c>
      <c r="U39" s="29">
        <v>1085</v>
      </c>
      <c r="V39" s="29">
        <v>1145</v>
      </c>
    </row>
    <row r="40" spans="1:22" customFormat="1" ht="18" customHeight="1">
      <c r="A40" s="36" t="s">
        <v>88</v>
      </c>
      <c r="B40" s="29">
        <v>2262</v>
      </c>
      <c r="C40" s="29">
        <v>2834</v>
      </c>
      <c r="D40" s="29">
        <v>2994</v>
      </c>
      <c r="E40" s="29">
        <v>3459</v>
      </c>
      <c r="F40" s="29">
        <v>3938</v>
      </c>
      <c r="G40" s="29">
        <v>4000</v>
      </c>
      <c r="H40" s="29">
        <v>4624</v>
      </c>
      <c r="I40" s="29">
        <v>4781</v>
      </c>
      <c r="J40" s="29">
        <v>4828</v>
      </c>
      <c r="K40" s="29">
        <v>4691</v>
      </c>
      <c r="L40" s="29">
        <v>4533</v>
      </c>
      <c r="M40" s="29">
        <v>4539</v>
      </c>
      <c r="N40" s="29">
        <v>4317</v>
      </c>
      <c r="O40" s="29">
        <v>4152</v>
      </c>
      <c r="P40" s="29">
        <v>4146</v>
      </c>
      <c r="Q40" s="29">
        <v>4174</v>
      </c>
      <c r="R40" s="29">
        <v>4463</v>
      </c>
      <c r="S40" s="29">
        <v>5048</v>
      </c>
      <c r="T40" s="29">
        <v>6029</v>
      </c>
      <c r="U40" s="29">
        <v>6408</v>
      </c>
      <c r="V40" s="29">
        <v>6986</v>
      </c>
    </row>
    <row r="41" spans="1:22" customFormat="1" ht="18" customHeight="1">
      <c r="A41" s="36" t="s">
        <v>89</v>
      </c>
      <c r="B41" s="29">
        <v>198</v>
      </c>
      <c r="C41" s="29">
        <v>262</v>
      </c>
      <c r="D41" s="29">
        <v>276</v>
      </c>
      <c r="E41" s="29">
        <v>339</v>
      </c>
      <c r="F41" s="29">
        <v>387</v>
      </c>
      <c r="G41" s="29">
        <v>420</v>
      </c>
      <c r="H41" s="29">
        <v>460</v>
      </c>
      <c r="I41" s="29">
        <v>484</v>
      </c>
      <c r="J41" s="29">
        <v>511</v>
      </c>
      <c r="K41" s="29">
        <v>560</v>
      </c>
      <c r="L41" s="29">
        <v>581</v>
      </c>
      <c r="M41" s="29">
        <v>621</v>
      </c>
      <c r="N41" s="29">
        <v>630</v>
      </c>
      <c r="O41" s="29">
        <v>643</v>
      </c>
      <c r="P41" s="29">
        <v>653</v>
      </c>
      <c r="Q41" s="29">
        <v>694</v>
      </c>
      <c r="R41" s="29">
        <v>746</v>
      </c>
      <c r="S41" s="29">
        <v>753</v>
      </c>
      <c r="T41" s="29">
        <v>819</v>
      </c>
      <c r="U41" s="29">
        <v>815</v>
      </c>
      <c r="V41" s="29">
        <v>834</v>
      </c>
    </row>
    <row r="42" spans="1:22" customFormat="1" ht="18" customHeight="1">
      <c r="A42" s="30" t="s">
        <v>90</v>
      </c>
      <c r="B42" s="54">
        <v>5</v>
      </c>
      <c r="C42" s="54">
        <v>6</v>
      </c>
      <c r="D42" s="54">
        <v>10</v>
      </c>
      <c r="E42" s="54">
        <v>9</v>
      </c>
      <c r="F42" s="54">
        <v>5</v>
      </c>
      <c r="G42" s="54">
        <v>8</v>
      </c>
      <c r="H42" s="54">
        <v>7</v>
      </c>
      <c r="I42" s="54">
        <v>6</v>
      </c>
      <c r="J42" s="54">
        <v>6</v>
      </c>
      <c r="K42" s="54">
        <v>6</v>
      </c>
      <c r="L42" s="54">
        <v>8</v>
      </c>
      <c r="M42" s="54">
        <v>8</v>
      </c>
      <c r="N42" s="54">
        <v>8</v>
      </c>
      <c r="O42" s="54">
        <v>11</v>
      </c>
      <c r="P42" s="54">
        <v>11</v>
      </c>
      <c r="Q42" s="54">
        <v>9</v>
      </c>
      <c r="R42" s="54">
        <v>9</v>
      </c>
      <c r="S42" s="54">
        <v>9</v>
      </c>
      <c r="T42" s="54">
        <v>13</v>
      </c>
      <c r="U42" s="54">
        <v>14</v>
      </c>
      <c r="V42" s="54">
        <v>12</v>
      </c>
    </row>
    <row r="43" spans="1:22" customFormat="1" ht="18" customHeight="1">
      <c r="A43" s="32" t="s">
        <v>47</v>
      </c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customFormat="1" ht="18" customHeight="1"/>
    <row r="45" spans="1:22" customFormat="1" ht="18" customHeight="1"/>
    <row r="46" spans="1:22" customFormat="1" ht="18" customHeight="1"/>
    <row r="47" spans="1:22" customFormat="1" ht="18" customHeight="1">
      <c r="A47" s="33" t="s">
        <v>91</v>
      </c>
      <c r="B47" s="5"/>
      <c r="C47" s="5"/>
      <c r="D47" s="5"/>
      <c r="E47" s="5"/>
      <c r="F47" s="5"/>
      <c r="G47" s="5"/>
    </row>
    <row r="48" spans="1:22" customFormat="1" ht="18" customHeight="1"/>
    <row r="49" spans="1:22" customFormat="1" ht="18" customHeight="1">
      <c r="A49" s="77" t="s">
        <v>14</v>
      </c>
      <c r="B49" s="78">
        <v>2002</v>
      </c>
      <c r="C49" s="78">
        <v>2003</v>
      </c>
      <c r="D49" s="78">
        <v>2004</v>
      </c>
      <c r="E49" s="78">
        <v>2005</v>
      </c>
      <c r="F49" s="78">
        <v>2006</v>
      </c>
      <c r="G49" s="78">
        <v>2007</v>
      </c>
      <c r="H49" s="78">
        <v>2008</v>
      </c>
      <c r="I49" s="78">
        <v>2009</v>
      </c>
      <c r="J49" s="78">
        <v>2010</v>
      </c>
      <c r="K49" s="78">
        <v>2011</v>
      </c>
      <c r="L49" s="78">
        <v>2012</v>
      </c>
      <c r="M49" s="78">
        <v>2013</v>
      </c>
      <c r="N49" s="78">
        <v>2014</v>
      </c>
      <c r="O49" s="78">
        <v>2015</v>
      </c>
      <c r="P49" s="78">
        <v>2016</v>
      </c>
      <c r="Q49" s="78">
        <v>2017</v>
      </c>
      <c r="R49" s="78">
        <v>2018</v>
      </c>
      <c r="S49" s="78">
        <v>2019</v>
      </c>
      <c r="T49" s="78">
        <v>2020</v>
      </c>
      <c r="U49" s="78">
        <v>2021</v>
      </c>
      <c r="V49" s="78">
        <v>2022</v>
      </c>
    </row>
    <row r="50" spans="1:22" customFormat="1" ht="18" customHeight="1">
      <c r="A50" s="56" t="s">
        <v>82</v>
      </c>
      <c r="B50" s="52">
        <f t="shared" ref="B50:U50" si="0">SUM(B51:B58)</f>
        <v>0.99999999999999989</v>
      </c>
      <c r="C50" s="52">
        <f t="shared" si="0"/>
        <v>0.99999999999999989</v>
      </c>
      <c r="D50" s="52">
        <f t="shared" si="0"/>
        <v>1</v>
      </c>
      <c r="E50" s="52">
        <f t="shared" si="0"/>
        <v>1</v>
      </c>
      <c r="F50" s="52">
        <f t="shared" si="0"/>
        <v>1</v>
      </c>
      <c r="G50" s="52">
        <f t="shared" si="0"/>
        <v>1</v>
      </c>
      <c r="H50" s="52">
        <f t="shared" si="0"/>
        <v>1</v>
      </c>
      <c r="I50" s="52">
        <f t="shared" si="0"/>
        <v>1</v>
      </c>
      <c r="J50" s="52">
        <f t="shared" si="0"/>
        <v>1</v>
      </c>
      <c r="K50" s="52">
        <f t="shared" si="0"/>
        <v>1</v>
      </c>
      <c r="L50" s="52">
        <f t="shared" si="0"/>
        <v>1</v>
      </c>
      <c r="M50" s="52">
        <f t="shared" si="0"/>
        <v>0.99999999999999989</v>
      </c>
      <c r="N50" s="52">
        <f t="shared" si="0"/>
        <v>1</v>
      </c>
      <c r="O50" s="52">
        <f t="shared" si="0"/>
        <v>1</v>
      </c>
      <c r="P50" s="52">
        <f t="shared" si="0"/>
        <v>0.99999999999999989</v>
      </c>
      <c r="Q50" s="52">
        <f t="shared" si="0"/>
        <v>1</v>
      </c>
      <c r="R50" s="52">
        <f t="shared" si="0"/>
        <v>1</v>
      </c>
      <c r="S50" s="52">
        <f t="shared" si="0"/>
        <v>1</v>
      </c>
      <c r="T50" s="52">
        <f t="shared" si="0"/>
        <v>1</v>
      </c>
      <c r="U50" s="52">
        <f t="shared" si="0"/>
        <v>1</v>
      </c>
      <c r="V50" s="52">
        <f>SUM(V51:V58)</f>
        <v>1</v>
      </c>
    </row>
    <row r="51" spans="1:22" customFormat="1" ht="18" customHeight="1">
      <c r="A51" s="36" t="s">
        <v>83</v>
      </c>
      <c r="B51" s="7">
        <f t="shared" ref="B51:U51" si="1">B9/B8</f>
        <v>0.15310882156953201</v>
      </c>
      <c r="C51" s="7">
        <f t="shared" si="1"/>
        <v>0.11786817522051435</v>
      </c>
      <c r="D51" s="7">
        <f t="shared" si="1"/>
        <v>0.10055580399923338</v>
      </c>
      <c r="E51" s="7">
        <f t="shared" si="1"/>
        <v>0.10419350598133298</v>
      </c>
      <c r="F51" s="7">
        <f t="shared" si="1"/>
        <v>0.10152803674564555</v>
      </c>
      <c r="G51" s="7">
        <f t="shared" si="1"/>
        <v>0.64767178880175857</v>
      </c>
      <c r="H51" s="7">
        <f t="shared" si="1"/>
        <v>0.65505990586221652</v>
      </c>
      <c r="I51" s="7">
        <f t="shared" si="1"/>
        <v>0.65149715033490019</v>
      </c>
      <c r="J51" s="7">
        <f t="shared" si="1"/>
        <v>0.65305312559311213</v>
      </c>
      <c r="K51" s="7">
        <f t="shared" si="1"/>
        <v>0.65838302350052613</v>
      </c>
      <c r="L51" s="7">
        <f t="shared" si="1"/>
        <v>0.66491696218531648</v>
      </c>
      <c r="M51" s="7">
        <f t="shared" si="1"/>
        <v>0.65605558411173537</v>
      </c>
      <c r="N51" s="7">
        <f t="shared" si="1"/>
        <v>0.60994525547445255</v>
      </c>
      <c r="O51" s="7">
        <f t="shared" si="1"/>
        <v>0.59519404431522838</v>
      </c>
      <c r="P51" s="7">
        <f t="shared" si="1"/>
        <v>0.58628937629749978</v>
      </c>
      <c r="Q51" s="7">
        <f t="shared" si="1"/>
        <v>0.57009983987943869</v>
      </c>
      <c r="R51" s="7">
        <f t="shared" si="1"/>
        <v>0.56341323546278244</v>
      </c>
      <c r="S51" s="7">
        <f t="shared" si="1"/>
        <v>0.54095085896923689</v>
      </c>
      <c r="T51" s="7">
        <f t="shared" si="1"/>
        <v>0.50947063688999172</v>
      </c>
      <c r="U51" s="7">
        <f t="shared" si="1"/>
        <v>0.48515686032646682</v>
      </c>
      <c r="V51" s="7">
        <f>V9/V8</f>
        <v>0.46692763223928535</v>
      </c>
    </row>
    <row r="52" spans="1:22" customFormat="1" ht="18" customHeight="1">
      <c r="A52" s="36" t="s">
        <v>84</v>
      </c>
      <c r="B52" s="7">
        <f t="shared" ref="B52:U52" si="2">B10/B8</f>
        <v>0.40371110769388485</v>
      </c>
      <c r="C52" s="7">
        <f t="shared" si="2"/>
        <v>0.48613643976329601</v>
      </c>
      <c r="D52" s="7">
        <f t="shared" si="2"/>
        <v>0.53449817926276111</v>
      </c>
      <c r="E52" s="7">
        <f t="shared" si="2"/>
        <v>0.54831076639936904</v>
      </c>
      <c r="F52" s="7">
        <f t="shared" si="2"/>
        <v>0.55511846832507161</v>
      </c>
      <c r="G52" s="7">
        <f t="shared" si="2"/>
        <v>3.1705100293800595E-2</v>
      </c>
      <c r="H52" s="7">
        <f t="shared" si="2"/>
        <v>3.0256026244472971E-2</v>
      </c>
      <c r="I52" s="7">
        <f t="shared" si="2"/>
        <v>2.8496650997813247E-2</v>
      </c>
      <c r="J52" s="7">
        <f t="shared" si="2"/>
        <v>2.6571423641665374E-2</v>
      </c>
      <c r="K52" s="7">
        <f t="shared" si="2"/>
        <v>2.6552086987022099E-2</v>
      </c>
      <c r="L52" s="7">
        <f t="shared" si="2"/>
        <v>2.678978968435097E-2</v>
      </c>
      <c r="M52" s="7">
        <f t="shared" si="2"/>
        <v>2.7597086088019994E-2</v>
      </c>
      <c r="N52" s="7">
        <f t="shared" si="2"/>
        <v>3.172694094226941E-2</v>
      </c>
      <c r="O52" s="7">
        <f t="shared" si="2"/>
        <v>3.3831108761728561E-2</v>
      </c>
      <c r="P52" s="7">
        <f t="shared" si="2"/>
        <v>3.6578211029876344E-2</v>
      </c>
      <c r="Q52" s="7">
        <f t="shared" si="2"/>
        <v>3.8287651879061885E-2</v>
      </c>
      <c r="R52" s="7">
        <f t="shared" si="2"/>
        <v>3.7871315517834611E-2</v>
      </c>
      <c r="S52" s="7">
        <f t="shared" si="2"/>
        <v>3.8775691392551159E-2</v>
      </c>
      <c r="T52" s="7">
        <f t="shared" si="2"/>
        <v>3.9185277088502897E-2</v>
      </c>
      <c r="U52" s="7">
        <f t="shared" si="2"/>
        <v>5.0162411085070517E-2</v>
      </c>
      <c r="V52" s="7">
        <f>V10/V8</f>
        <v>5.0406504065040651E-2</v>
      </c>
    </row>
    <row r="53" spans="1:22" customFormat="1" ht="18" customHeight="1">
      <c r="A53" s="36" t="s">
        <v>85</v>
      </c>
      <c r="B53" s="7">
        <f t="shared" ref="B53:U53" si="3">B11/B8</f>
        <v>0.18883592188220821</v>
      </c>
      <c r="C53" s="7">
        <f t="shared" si="3"/>
        <v>0.16178495664148276</v>
      </c>
      <c r="D53" s="7">
        <f t="shared" si="3"/>
        <v>0.14914073979428863</v>
      </c>
      <c r="E53" s="7">
        <f t="shared" si="3"/>
        <v>0.13902984093598003</v>
      </c>
      <c r="F53" s="7">
        <f t="shared" si="3"/>
        <v>0.13568147710218745</v>
      </c>
      <c r="G53" s="7">
        <f t="shared" si="3"/>
        <v>0.12356534421170552</v>
      </c>
      <c r="H53" s="7">
        <f t="shared" si="3"/>
        <v>0.12123805448580802</v>
      </c>
      <c r="I53" s="7">
        <f t="shared" si="3"/>
        <v>0.12381837904850457</v>
      </c>
      <c r="J53" s="7">
        <f t="shared" si="3"/>
        <v>0.12441982849353832</v>
      </c>
      <c r="K53" s="7">
        <f t="shared" si="3"/>
        <v>0.12111539810592774</v>
      </c>
      <c r="L53" s="7">
        <f t="shared" si="3"/>
        <v>0.11899160844071487</v>
      </c>
      <c r="M53" s="7">
        <f t="shared" si="3"/>
        <v>0.1225296442687747</v>
      </c>
      <c r="N53" s="7">
        <f t="shared" si="3"/>
        <v>0.13966074983410751</v>
      </c>
      <c r="O53" s="7">
        <f t="shared" si="3"/>
        <v>0.14475133254041672</v>
      </c>
      <c r="P53" s="7">
        <f t="shared" si="3"/>
        <v>0.14489123567108944</v>
      </c>
      <c r="Q53" s="7">
        <f t="shared" si="3"/>
        <v>0.14669869077893943</v>
      </c>
      <c r="R53" s="7">
        <f t="shared" si="3"/>
        <v>0.14481018465420345</v>
      </c>
      <c r="S53" s="7">
        <f t="shared" si="3"/>
        <v>0.14720113641408089</v>
      </c>
      <c r="T53" s="7">
        <f t="shared" si="3"/>
        <v>0.14700165425971878</v>
      </c>
      <c r="U53" s="7">
        <f t="shared" si="3"/>
        <v>0.14734180337979524</v>
      </c>
      <c r="V53" s="7">
        <f>V11/V8</f>
        <v>0.14907156478972197</v>
      </c>
    </row>
    <row r="54" spans="1:22" customFormat="1" ht="18" customHeight="1">
      <c r="A54" s="36" t="s">
        <v>86</v>
      </c>
      <c r="B54" s="7">
        <f t="shared" ref="B54:U54" si="4">B12/B8</f>
        <v>7.6887590342918652E-3</v>
      </c>
      <c r="C54" s="7">
        <f t="shared" si="4"/>
        <v>7.2946518292455994E-3</v>
      </c>
      <c r="D54" s="7">
        <f t="shared" si="4"/>
        <v>6.5163227496326586E-3</v>
      </c>
      <c r="E54" s="7">
        <f t="shared" si="4"/>
        <v>6.0733534902063886E-3</v>
      </c>
      <c r="F54" s="7">
        <f t="shared" si="4"/>
        <v>6.0712174268952659E-3</v>
      </c>
      <c r="G54" s="7">
        <f t="shared" si="4"/>
        <v>4.7769017775992897E-3</v>
      </c>
      <c r="H54" s="7">
        <f t="shared" si="4"/>
        <v>4.4394522892597351E-3</v>
      </c>
      <c r="I54" s="7">
        <f t="shared" si="4"/>
        <v>4.7867486268230106E-3</v>
      </c>
      <c r="J54" s="7">
        <f t="shared" si="4"/>
        <v>4.9001846196317957E-3</v>
      </c>
      <c r="K54" s="7">
        <f t="shared" si="4"/>
        <v>4.8579445808488251E-3</v>
      </c>
      <c r="L54" s="7">
        <f t="shared" si="4"/>
        <v>5.2842245707664763E-3</v>
      </c>
      <c r="M54" s="7">
        <f t="shared" si="4"/>
        <v>6.0617876956344493E-3</v>
      </c>
      <c r="N54" s="7">
        <f t="shared" si="4"/>
        <v>6.9674850696748508E-3</v>
      </c>
      <c r="O54" s="7">
        <f t="shared" si="4"/>
        <v>7.1582749658605348E-3</v>
      </c>
      <c r="P54" s="7">
        <f t="shared" si="4"/>
        <v>7.514216084484159E-3</v>
      </c>
      <c r="Q54" s="7">
        <f t="shared" si="4"/>
        <v>7.5821795234058582E-3</v>
      </c>
      <c r="R54" s="7">
        <f t="shared" si="4"/>
        <v>7.294414497075353E-3</v>
      </c>
      <c r="S54" s="7">
        <f t="shared" si="4"/>
        <v>7.9460203311581649E-3</v>
      </c>
      <c r="T54" s="7">
        <f t="shared" si="4"/>
        <v>8.4987593052109189E-3</v>
      </c>
      <c r="U54" s="7">
        <f t="shared" si="4"/>
        <v>8.3878130011101511E-3</v>
      </c>
      <c r="V54" s="7">
        <f>V12/V8</f>
        <v>9.0534979423868307E-3</v>
      </c>
    </row>
    <row r="55" spans="1:22" customFormat="1" ht="18" customHeight="1">
      <c r="A55" s="36" t="s">
        <v>87</v>
      </c>
      <c r="B55" s="7">
        <f t="shared" ref="B55:U55" si="5">B13/B8</f>
        <v>2.1220974934645549E-2</v>
      </c>
      <c r="C55" s="7">
        <f t="shared" si="5"/>
        <v>1.7492277345639958E-2</v>
      </c>
      <c r="D55" s="7">
        <f t="shared" si="5"/>
        <v>1.5492237909665878E-2</v>
      </c>
      <c r="E55" s="7">
        <f t="shared" si="5"/>
        <v>1.5170237938740633E-2</v>
      </c>
      <c r="F55" s="7">
        <f t="shared" si="5"/>
        <v>1.6076219928145893E-2</v>
      </c>
      <c r="G55" s="7">
        <f t="shared" si="5"/>
        <v>1.5028217539261483E-2</v>
      </c>
      <c r="H55" s="7">
        <f t="shared" si="5"/>
        <v>1.4798174297532449E-2</v>
      </c>
      <c r="I55" s="7">
        <f t="shared" si="5"/>
        <v>1.623706458666942E-2</v>
      </c>
      <c r="J55" s="7">
        <f t="shared" si="5"/>
        <v>1.7098883655123628E-2</v>
      </c>
      <c r="K55" s="7">
        <f t="shared" si="5"/>
        <v>1.77656962469309E-2</v>
      </c>
      <c r="L55" s="7">
        <f t="shared" si="5"/>
        <v>1.7818896808398581E-2</v>
      </c>
      <c r="M55" s="7">
        <f t="shared" si="5"/>
        <v>1.8663925273400803E-2</v>
      </c>
      <c r="N55" s="7">
        <f t="shared" si="5"/>
        <v>2.1690444591904445E-2</v>
      </c>
      <c r="O55" s="7">
        <f t="shared" si="5"/>
        <v>2.2906479890753711E-2</v>
      </c>
      <c r="P55" s="7">
        <f t="shared" si="5"/>
        <v>2.391912627493456E-2</v>
      </c>
      <c r="Q55" s="7">
        <f t="shared" si="5"/>
        <v>2.5737025525101254E-2</v>
      </c>
      <c r="R55" s="7">
        <f t="shared" si="5"/>
        <v>2.7250831517375847E-2</v>
      </c>
      <c r="S55" s="7">
        <f t="shared" si="5"/>
        <v>2.9009632884982466E-2</v>
      </c>
      <c r="T55" s="7">
        <f t="shared" si="5"/>
        <v>3.3540115798180316E-2</v>
      </c>
      <c r="U55" s="7">
        <f t="shared" si="5"/>
        <v>3.5956580732700139E-2</v>
      </c>
      <c r="V55" s="7">
        <f>V13/V8</f>
        <v>3.8121047877145438E-2</v>
      </c>
    </row>
    <row r="56" spans="1:22" customFormat="1" ht="18" customHeight="1">
      <c r="A56" s="36" t="s">
        <v>88</v>
      </c>
      <c r="B56" s="7">
        <f t="shared" ref="B56:U56" si="6">B14/B8</f>
        <v>0.19836998308473011</v>
      </c>
      <c r="C56" s="7">
        <f t="shared" si="6"/>
        <v>0.1848970933045517</v>
      </c>
      <c r="D56" s="7">
        <f t="shared" si="6"/>
        <v>0.17191592665942632</v>
      </c>
      <c r="E56" s="7">
        <f t="shared" si="6"/>
        <v>0.1658209543841199</v>
      </c>
      <c r="F56" s="7">
        <f t="shared" si="6"/>
        <v>0.16374096138978581</v>
      </c>
      <c r="G56" s="7">
        <f t="shared" si="6"/>
        <v>0.15562976897550251</v>
      </c>
      <c r="H56" s="7">
        <f t="shared" si="6"/>
        <v>0.15423976608187134</v>
      </c>
      <c r="I56" s="7">
        <f t="shared" si="6"/>
        <v>0.15536270812886341</v>
      </c>
      <c r="J56" s="7">
        <f t="shared" si="6"/>
        <v>0.15335507358904016</v>
      </c>
      <c r="K56" s="7">
        <f t="shared" si="6"/>
        <v>0.1495790950543669</v>
      </c>
      <c r="L56" s="7">
        <f t="shared" si="6"/>
        <v>0.14332361925494189</v>
      </c>
      <c r="M56" s="7">
        <f t="shared" si="6"/>
        <v>0.14445488222052855</v>
      </c>
      <c r="N56" s="7">
        <f t="shared" si="6"/>
        <v>0.16037657597876576</v>
      </c>
      <c r="O56" s="7">
        <f t="shared" si="6"/>
        <v>0.16389145852605613</v>
      </c>
      <c r="P56" s="7">
        <f t="shared" si="6"/>
        <v>0.16666666666666666</v>
      </c>
      <c r="Q56" s="7">
        <f t="shared" si="6"/>
        <v>0.17479043044174436</v>
      </c>
      <c r="R56" s="7">
        <f t="shared" si="6"/>
        <v>0.18139694919142105</v>
      </c>
      <c r="S56" s="7">
        <f t="shared" si="6"/>
        <v>0.19847294357881654</v>
      </c>
      <c r="T56" s="7">
        <f t="shared" si="6"/>
        <v>0.22284946236559139</v>
      </c>
      <c r="U56" s="7">
        <f t="shared" si="6"/>
        <v>0.23446815509230706</v>
      </c>
      <c r="V56" s="7">
        <f>V14/V8</f>
        <v>0.24827863093445748</v>
      </c>
    </row>
    <row r="57" spans="1:22" customFormat="1" ht="18" customHeight="1">
      <c r="A57" s="36" t="s">
        <v>89</v>
      </c>
      <c r="B57" s="7">
        <f t="shared" ref="B57:U57" si="7">B15/B8</f>
        <v>2.6603106258649853E-2</v>
      </c>
      <c r="C57" s="7">
        <f t="shared" si="7"/>
        <v>2.4154229781532623E-2</v>
      </c>
      <c r="D57" s="7">
        <f t="shared" si="7"/>
        <v>2.120999169488277E-2</v>
      </c>
      <c r="E57" s="7">
        <f t="shared" si="7"/>
        <v>2.0849217825686866E-2</v>
      </c>
      <c r="F57" s="7">
        <f t="shared" si="7"/>
        <v>2.1419800809495657E-2</v>
      </c>
      <c r="G57" s="7">
        <f t="shared" si="7"/>
        <v>2.1284690663904801E-2</v>
      </c>
      <c r="H57" s="7">
        <f t="shared" si="7"/>
        <v>1.9683354728284124E-2</v>
      </c>
      <c r="I57" s="7">
        <f t="shared" si="7"/>
        <v>1.9543020472820565E-2</v>
      </c>
      <c r="J57" s="7">
        <f t="shared" si="7"/>
        <v>2.0359922011146194E-2</v>
      </c>
      <c r="K57" s="7">
        <f t="shared" si="7"/>
        <v>2.1483689933356719E-2</v>
      </c>
      <c r="L57" s="7">
        <f t="shared" si="7"/>
        <v>2.2558898915066183E-2</v>
      </c>
      <c r="M57" s="7">
        <f t="shared" si="7"/>
        <v>2.4335773409666955E-2</v>
      </c>
      <c r="N57" s="7">
        <f t="shared" si="7"/>
        <v>2.9238553417385533E-2</v>
      </c>
      <c r="O57" s="7">
        <f t="shared" si="7"/>
        <v>3.1782740848420775E-2</v>
      </c>
      <c r="P57" s="7">
        <f t="shared" si="7"/>
        <v>3.3644733279176824E-2</v>
      </c>
      <c r="Q57" s="7">
        <f t="shared" si="7"/>
        <v>3.6380333427521901E-2</v>
      </c>
      <c r="R57" s="7">
        <f t="shared" si="7"/>
        <v>3.7573116183048517E-2</v>
      </c>
      <c r="S57" s="7">
        <f t="shared" si="7"/>
        <v>3.7155413503795448E-2</v>
      </c>
      <c r="T57" s="7">
        <f t="shared" si="7"/>
        <v>3.8833746898263029E-2</v>
      </c>
      <c r="U57" s="7">
        <f t="shared" si="7"/>
        <v>3.7868508696188477E-2</v>
      </c>
      <c r="V57" s="7">
        <f>V15/V8</f>
        <v>3.7599116731908057E-2</v>
      </c>
    </row>
    <row r="58" spans="1:22" customFormat="1" ht="18" customHeight="1">
      <c r="A58" s="30" t="s">
        <v>90</v>
      </c>
      <c r="B58" s="95">
        <f t="shared" ref="B58:U58" si="8">B16/B8</f>
        <v>4.6132554205751189E-4</v>
      </c>
      <c r="C58" s="95">
        <f t="shared" si="8"/>
        <v>3.7217611373702034E-4</v>
      </c>
      <c r="D58" s="95">
        <f t="shared" si="8"/>
        <v>6.7079793010924428E-4</v>
      </c>
      <c r="E58" s="95">
        <f t="shared" si="8"/>
        <v>5.5212304456421718E-4</v>
      </c>
      <c r="F58" s="95">
        <f t="shared" si="8"/>
        <v>3.6381827277274999E-4</v>
      </c>
      <c r="G58" s="95">
        <f t="shared" si="8"/>
        <v>3.3818773646720633E-4</v>
      </c>
      <c r="H58" s="95">
        <f t="shared" si="8"/>
        <v>2.8526601055484238E-4</v>
      </c>
      <c r="I58" s="95">
        <f t="shared" si="8"/>
        <v>2.5827780360555814E-4</v>
      </c>
      <c r="J58" s="95">
        <f t="shared" si="8"/>
        <v>2.4155839674241248E-4</v>
      </c>
      <c r="K58" s="95">
        <f t="shared" si="8"/>
        <v>2.6306559102069451E-4</v>
      </c>
      <c r="L58" s="95">
        <f t="shared" si="8"/>
        <v>3.1600014044450686E-4</v>
      </c>
      <c r="M58" s="95">
        <f t="shared" si="8"/>
        <v>3.0131693223913928E-4</v>
      </c>
      <c r="N58" s="95">
        <f t="shared" si="8"/>
        <v>3.9399469143994691E-4</v>
      </c>
      <c r="O58" s="95">
        <f t="shared" si="8"/>
        <v>4.8456015153517464E-4</v>
      </c>
      <c r="P58" s="95">
        <f t="shared" si="8"/>
        <v>4.9643469627222675E-4</v>
      </c>
      <c r="Q58" s="95">
        <f t="shared" si="8"/>
        <v>4.2384854478666288E-4</v>
      </c>
      <c r="R58" s="95">
        <f t="shared" si="8"/>
        <v>3.8995297625874528E-4</v>
      </c>
      <c r="S58" s="95">
        <f t="shared" si="8"/>
        <v>4.8830292537843472E-4</v>
      </c>
      <c r="T58" s="95">
        <f t="shared" si="8"/>
        <v>6.2034739454094293E-4</v>
      </c>
      <c r="U58" s="95">
        <f t="shared" si="8"/>
        <v>6.5786768636158055E-4</v>
      </c>
      <c r="V58" s="95">
        <f>V16/V8</f>
        <v>5.4200542005420054E-4</v>
      </c>
    </row>
    <row r="59" spans="1:22" customFormat="1" ht="18" customHeight="1">
      <c r="A59" s="32" t="s">
        <v>52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customFormat="1" ht="18" customHeight="1">
      <c r="A62" s="77" t="s">
        <v>48</v>
      </c>
      <c r="B62" s="78">
        <v>2002</v>
      </c>
      <c r="C62" s="78">
        <v>2003</v>
      </c>
      <c r="D62" s="78">
        <v>2004</v>
      </c>
      <c r="E62" s="78">
        <v>2005</v>
      </c>
      <c r="F62" s="78">
        <v>2006</v>
      </c>
      <c r="G62" s="78">
        <v>2007</v>
      </c>
      <c r="H62" s="78">
        <v>2008</v>
      </c>
      <c r="I62" s="78">
        <v>2009</v>
      </c>
      <c r="J62" s="78">
        <v>2010</v>
      </c>
      <c r="K62" s="78">
        <v>2011</v>
      </c>
      <c r="L62" s="78">
        <v>2012</v>
      </c>
      <c r="M62" s="78">
        <v>2013</v>
      </c>
      <c r="N62" s="78">
        <v>2014</v>
      </c>
      <c r="O62" s="78">
        <v>2015</v>
      </c>
      <c r="P62" s="78">
        <v>2016</v>
      </c>
      <c r="Q62" s="78">
        <v>2017</v>
      </c>
      <c r="R62" s="78">
        <v>2018</v>
      </c>
      <c r="S62" s="78">
        <v>2019</v>
      </c>
      <c r="T62" s="78">
        <v>2020</v>
      </c>
      <c r="U62" s="78">
        <v>2021</v>
      </c>
      <c r="V62" s="78">
        <v>2022</v>
      </c>
    </row>
    <row r="63" spans="1:22" customFormat="1" ht="18" customHeight="1">
      <c r="A63" s="56" t="s">
        <v>82</v>
      </c>
      <c r="B63" s="52">
        <f t="shared" ref="B63:U63" si="9">SUM(B64:B71)</f>
        <v>1</v>
      </c>
      <c r="C63" s="52">
        <f t="shared" si="9"/>
        <v>0.99999999999999989</v>
      </c>
      <c r="D63" s="52">
        <f t="shared" si="9"/>
        <v>1</v>
      </c>
      <c r="E63" s="52">
        <f t="shared" si="9"/>
        <v>1</v>
      </c>
      <c r="F63" s="52">
        <f t="shared" si="9"/>
        <v>0.99999999999999989</v>
      </c>
      <c r="G63" s="52">
        <f t="shared" si="9"/>
        <v>0.99999999999999978</v>
      </c>
      <c r="H63" s="52">
        <f t="shared" si="9"/>
        <v>1</v>
      </c>
      <c r="I63" s="52">
        <f t="shared" si="9"/>
        <v>0.99999999999999989</v>
      </c>
      <c r="J63" s="52">
        <f t="shared" si="9"/>
        <v>1</v>
      </c>
      <c r="K63" s="52">
        <f t="shared" si="9"/>
        <v>1</v>
      </c>
      <c r="L63" s="52">
        <f t="shared" si="9"/>
        <v>1</v>
      </c>
      <c r="M63" s="52">
        <f t="shared" si="9"/>
        <v>1</v>
      </c>
      <c r="N63" s="52">
        <f t="shared" si="9"/>
        <v>0.99999999999999989</v>
      </c>
      <c r="O63" s="52">
        <f t="shared" si="9"/>
        <v>1</v>
      </c>
      <c r="P63" s="52">
        <f t="shared" si="9"/>
        <v>1</v>
      </c>
      <c r="Q63" s="52">
        <f t="shared" si="9"/>
        <v>1.0000000000000002</v>
      </c>
      <c r="R63" s="52">
        <f t="shared" si="9"/>
        <v>0.99999999999999989</v>
      </c>
      <c r="S63" s="52">
        <f t="shared" si="9"/>
        <v>1</v>
      </c>
      <c r="T63" s="52">
        <f t="shared" si="9"/>
        <v>1</v>
      </c>
      <c r="U63" s="52">
        <f t="shared" si="9"/>
        <v>1.0000000000000002</v>
      </c>
      <c r="V63" s="52">
        <f>SUM(V64:V71)</f>
        <v>1</v>
      </c>
    </row>
    <row r="64" spans="1:22" customFormat="1" ht="18" customHeight="1">
      <c r="A64" s="36" t="s">
        <v>83</v>
      </c>
      <c r="B64" s="7">
        <f t="shared" ref="B64:U64" si="10">B22/B21</f>
        <v>0.14118856288544199</v>
      </c>
      <c r="C64" s="7">
        <f t="shared" si="10"/>
        <v>0.11186556927297668</v>
      </c>
      <c r="D64" s="7">
        <f t="shared" si="10"/>
        <v>9.5815825294430959E-2</v>
      </c>
      <c r="E64" s="7">
        <f t="shared" si="10"/>
        <v>0.10060931026078479</v>
      </c>
      <c r="F64" s="7">
        <f t="shared" si="10"/>
        <v>0.10101095554333574</v>
      </c>
      <c r="G64" s="7">
        <f t="shared" si="10"/>
        <v>0.63967402106936988</v>
      </c>
      <c r="H64" s="7">
        <f t="shared" si="10"/>
        <v>0.64808874632451219</v>
      </c>
      <c r="I64" s="7">
        <f t="shared" si="10"/>
        <v>0.64519997407143315</v>
      </c>
      <c r="J64" s="7">
        <f t="shared" si="10"/>
        <v>0.65197758734344102</v>
      </c>
      <c r="K64" s="7">
        <f t="shared" si="10"/>
        <v>0.66026272020637455</v>
      </c>
      <c r="L64" s="7">
        <f t="shared" si="10"/>
        <v>0.66723444845676905</v>
      </c>
      <c r="M64" s="7">
        <f t="shared" si="10"/>
        <v>0.6581495055666966</v>
      </c>
      <c r="N64" s="7">
        <f t="shared" si="10"/>
        <v>0.60589379578659819</v>
      </c>
      <c r="O64" s="7">
        <f t="shared" si="10"/>
        <v>0.58668571683707638</v>
      </c>
      <c r="P64" s="7">
        <f t="shared" si="10"/>
        <v>0.57831882984632477</v>
      </c>
      <c r="Q64" s="7">
        <f t="shared" si="10"/>
        <v>0.56370127647087598</v>
      </c>
      <c r="R64" s="7">
        <f t="shared" si="10"/>
        <v>0.55988538681948419</v>
      </c>
      <c r="S64" s="7">
        <f t="shared" si="10"/>
        <v>0.53786864817464342</v>
      </c>
      <c r="T64" s="7">
        <f t="shared" si="10"/>
        <v>0.504233827638083</v>
      </c>
      <c r="U64" s="7">
        <f t="shared" si="10"/>
        <v>0.47915415630093505</v>
      </c>
      <c r="V64" s="7">
        <f>V22/V21</f>
        <v>0.46061722708429298</v>
      </c>
    </row>
    <row r="65" spans="1:22" customFormat="1" ht="18" customHeight="1">
      <c r="A65" s="36" t="s">
        <v>84</v>
      </c>
      <c r="B65" s="7">
        <f t="shared" ref="B65:U65" si="11">B23/B21</f>
        <v>0.40665296206316576</v>
      </c>
      <c r="C65" s="7">
        <f t="shared" si="11"/>
        <v>0.48326474622770921</v>
      </c>
      <c r="D65" s="7">
        <f t="shared" si="11"/>
        <v>0.52944309640764631</v>
      </c>
      <c r="E65" s="7">
        <f t="shared" si="11"/>
        <v>0.54399220082866195</v>
      </c>
      <c r="F65" s="7">
        <f t="shared" si="11"/>
        <v>0.5475656698109217</v>
      </c>
      <c r="G65" s="7">
        <f t="shared" si="11"/>
        <v>3.3074935400516793E-2</v>
      </c>
      <c r="H65" s="7">
        <f t="shared" si="11"/>
        <v>3.0606789628441593E-2</v>
      </c>
      <c r="I65" s="7">
        <f t="shared" si="11"/>
        <v>2.7970441433849743E-2</v>
      </c>
      <c r="J65" s="7">
        <f t="shared" si="11"/>
        <v>2.5609756097560974E-2</v>
      </c>
      <c r="K65" s="7">
        <f t="shared" si="11"/>
        <v>2.4982179830962969E-2</v>
      </c>
      <c r="L65" s="7">
        <f t="shared" si="11"/>
        <v>2.5516113647203107E-2</v>
      </c>
      <c r="M65" s="7">
        <f t="shared" si="11"/>
        <v>2.6139271143074475E-2</v>
      </c>
      <c r="N65" s="7">
        <f t="shared" si="11"/>
        <v>3.0338148255453001E-2</v>
      </c>
      <c r="O65" s="7">
        <f t="shared" si="11"/>
        <v>3.2325757914006339E-2</v>
      </c>
      <c r="P65" s="7">
        <f t="shared" si="11"/>
        <v>3.4808368820588777E-2</v>
      </c>
      <c r="Q65" s="7">
        <f t="shared" si="11"/>
        <v>3.5457524331197733E-2</v>
      </c>
      <c r="R65" s="7">
        <f t="shared" si="11"/>
        <v>3.4288443170964661E-2</v>
      </c>
      <c r="S65" s="7">
        <f t="shared" si="11"/>
        <v>3.5353302256888354E-2</v>
      </c>
      <c r="T65" s="7">
        <f t="shared" si="11"/>
        <v>3.5761874059746401E-2</v>
      </c>
      <c r="U65" s="7">
        <f t="shared" si="11"/>
        <v>4.8640301964484857E-2</v>
      </c>
      <c r="V65" s="7">
        <f>V23/V21</f>
        <v>4.9034797537791552E-2</v>
      </c>
    </row>
    <row r="66" spans="1:22" customFormat="1" ht="18" customHeight="1">
      <c r="A66" s="36" t="s">
        <v>85</v>
      </c>
      <c r="B66" s="7">
        <f t="shared" ref="B66:U66" si="12">B24/B21</f>
        <v>0.24929919641188564</v>
      </c>
      <c r="C66" s="7">
        <f t="shared" si="12"/>
        <v>0.21248285322359398</v>
      </c>
      <c r="D66" s="7">
        <f t="shared" si="12"/>
        <v>0.19269692844883707</v>
      </c>
      <c r="E66" s="7">
        <f t="shared" si="12"/>
        <v>0.17738240311966855</v>
      </c>
      <c r="F66" s="7">
        <f t="shared" si="12"/>
        <v>0.17152404720612496</v>
      </c>
      <c r="G66" s="7">
        <f t="shared" si="12"/>
        <v>0.15372689326177699</v>
      </c>
      <c r="H66" s="7">
        <f t="shared" si="12"/>
        <v>0.1493918738305266</v>
      </c>
      <c r="I66" s="7">
        <f t="shared" si="12"/>
        <v>0.15070979451610811</v>
      </c>
      <c r="J66" s="7">
        <f t="shared" si="12"/>
        <v>0.14828609096901779</v>
      </c>
      <c r="K66" s="7">
        <f t="shared" si="12"/>
        <v>0.14286684090831947</v>
      </c>
      <c r="L66" s="7">
        <f t="shared" si="12"/>
        <v>0.14035565851332016</v>
      </c>
      <c r="M66" s="7">
        <f t="shared" si="12"/>
        <v>0.14476868819583708</v>
      </c>
      <c r="N66" s="7">
        <f t="shared" si="12"/>
        <v>0.16634245271304995</v>
      </c>
      <c r="O66" s="7">
        <f t="shared" si="12"/>
        <v>0.17368397553243739</v>
      </c>
      <c r="P66" s="7">
        <f t="shared" si="12"/>
        <v>0.17283836326606183</v>
      </c>
      <c r="Q66" s="7">
        <f t="shared" si="12"/>
        <v>0.1735706949674769</v>
      </c>
      <c r="R66" s="7">
        <f t="shared" si="12"/>
        <v>0.17148997134670488</v>
      </c>
      <c r="S66" s="7">
        <f t="shared" si="12"/>
        <v>0.17510499838464025</v>
      </c>
      <c r="T66" s="7">
        <f t="shared" si="12"/>
        <v>0.17648828712658499</v>
      </c>
      <c r="U66" s="7">
        <f t="shared" si="12"/>
        <v>0.17817620313974436</v>
      </c>
      <c r="V66" s="7">
        <f>V24/V21</f>
        <v>0.18186005611155312</v>
      </c>
    </row>
    <row r="67" spans="1:22" customFormat="1" ht="18" customHeight="1">
      <c r="A67" s="36" t="s">
        <v>86</v>
      </c>
      <c r="B67" s="7">
        <f t="shared" ref="B67:U67" si="13">B25/B21</f>
        <v>6.0736310969912166E-3</v>
      </c>
      <c r="C67" s="7">
        <f t="shared" si="13"/>
        <v>5.5555555555555558E-3</v>
      </c>
      <c r="D67" s="7">
        <f t="shared" si="13"/>
        <v>5.2080250932118131E-3</v>
      </c>
      <c r="E67" s="7">
        <f t="shared" si="13"/>
        <v>4.776992444552766E-3</v>
      </c>
      <c r="F67" s="7">
        <f t="shared" si="13"/>
        <v>4.8221310435260772E-3</v>
      </c>
      <c r="G67" s="7">
        <f t="shared" si="13"/>
        <v>3.736831643808388E-3</v>
      </c>
      <c r="H67" s="7">
        <f t="shared" si="13"/>
        <v>3.5418337342956428E-3</v>
      </c>
      <c r="I67" s="7">
        <f t="shared" si="13"/>
        <v>3.8892850197705321E-3</v>
      </c>
      <c r="J67" s="7">
        <f t="shared" si="13"/>
        <v>4.0210942649967036E-3</v>
      </c>
      <c r="K67" s="7">
        <f t="shared" si="13"/>
        <v>3.8695224194698077E-3</v>
      </c>
      <c r="L67" s="7">
        <f t="shared" si="13"/>
        <v>3.9176943517067525E-3</v>
      </c>
      <c r="M67" s="7">
        <f t="shared" si="13"/>
        <v>4.6677269898347277E-3</v>
      </c>
      <c r="N67" s="7">
        <f t="shared" si="13"/>
        <v>5.4633500269028598E-3</v>
      </c>
      <c r="O67" s="7">
        <f t="shared" si="13"/>
        <v>5.8489976336116448E-3</v>
      </c>
      <c r="P67" s="7">
        <f t="shared" si="13"/>
        <v>5.7859655619329755E-3</v>
      </c>
      <c r="Q67" s="7">
        <f t="shared" si="13"/>
        <v>5.8688316134396243E-3</v>
      </c>
      <c r="R67" s="7">
        <f t="shared" si="13"/>
        <v>5.7306590257879654E-3</v>
      </c>
      <c r="S67" s="7">
        <f t="shared" si="13"/>
        <v>6.0460608298333876E-3</v>
      </c>
      <c r="T67" s="7">
        <f t="shared" si="13"/>
        <v>6.4904362776703204E-3</v>
      </c>
      <c r="U67" s="7">
        <f t="shared" si="13"/>
        <v>6.3910096937462467E-3</v>
      </c>
      <c r="V67" s="7">
        <f>V25/V21</f>
        <v>7.4117499267199868E-3</v>
      </c>
    </row>
    <row r="68" spans="1:22" customFormat="1" ht="18" customHeight="1">
      <c r="A68" s="36" t="s">
        <v>87</v>
      </c>
      <c r="B68" s="7">
        <f t="shared" ref="B68:U68" si="14">B26/B21</f>
        <v>1.616520276583816E-2</v>
      </c>
      <c r="C68" s="7">
        <f t="shared" si="14"/>
        <v>1.364883401920439E-2</v>
      </c>
      <c r="D68" s="7">
        <f t="shared" si="14"/>
        <v>1.1895602769722437E-2</v>
      </c>
      <c r="E68" s="7">
        <f t="shared" si="14"/>
        <v>1.1698757007068E-2</v>
      </c>
      <c r="F68" s="7">
        <f t="shared" si="14"/>
        <v>1.311281248678144E-2</v>
      </c>
      <c r="G68" s="7">
        <f t="shared" si="14"/>
        <v>1.244285430331942E-2</v>
      </c>
      <c r="H68" s="7">
        <f t="shared" si="14"/>
        <v>1.1995455760491847E-2</v>
      </c>
      <c r="I68" s="7">
        <f t="shared" si="14"/>
        <v>1.3353211901212161E-2</v>
      </c>
      <c r="J68" s="7">
        <f t="shared" si="14"/>
        <v>1.3974950560316415E-2</v>
      </c>
      <c r="K68" s="7">
        <f t="shared" si="14"/>
        <v>1.4867112453752418E-2</v>
      </c>
      <c r="L68" s="7">
        <f t="shared" si="14"/>
        <v>1.4955372351297949E-2</v>
      </c>
      <c r="M68" s="7">
        <f t="shared" si="14"/>
        <v>1.5109605144872416E-2</v>
      </c>
      <c r="N68" s="7">
        <f t="shared" si="14"/>
        <v>1.7797276602789621E-2</v>
      </c>
      <c r="O68" s="7">
        <f t="shared" si="14"/>
        <v>1.8395320801893111E-2</v>
      </c>
      <c r="P68" s="7">
        <f t="shared" si="14"/>
        <v>1.897796704314016E-2</v>
      </c>
      <c r="Q68" s="7">
        <f t="shared" si="14"/>
        <v>2.0443096786814691E-2</v>
      </c>
      <c r="R68" s="7">
        <f t="shared" si="14"/>
        <v>2.1107927411652339E-2</v>
      </c>
      <c r="S68" s="7">
        <f t="shared" si="14"/>
        <v>2.2799649236165599E-2</v>
      </c>
      <c r="T68" s="7">
        <f t="shared" si="14"/>
        <v>2.6692456479690523E-2</v>
      </c>
      <c r="U68" s="7">
        <f t="shared" si="14"/>
        <v>2.8480741185553743E-2</v>
      </c>
      <c r="V68" s="7">
        <f>V26/V21</f>
        <v>3.1573217201959713E-2</v>
      </c>
    </row>
    <row r="69" spans="1:22" customFormat="1" ht="18" customHeight="1">
      <c r="A69" s="36" t="s">
        <v>88</v>
      </c>
      <c r="B69" s="7">
        <f t="shared" ref="B69:U69" si="15">B27/B21</f>
        <v>0.15025228929172119</v>
      </c>
      <c r="C69" s="7">
        <f t="shared" si="15"/>
        <v>0.14636488340192044</v>
      </c>
      <c r="D69" s="7">
        <f t="shared" si="15"/>
        <v>0.14132686275670236</v>
      </c>
      <c r="E69" s="7">
        <f t="shared" si="15"/>
        <v>0.13882524981720692</v>
      </c>
      <c r="F69" s="7">
        <f t="shared" si="15"/>
        <v>0.13802292627215432</v>
      </c>
      <c r="G69" s="7">
        <f t="shared" si="15"/>
        <v>0.13369111508646392</v>
      </c>
      <c r="H69" s="7">
        <f t="shared" si="15"/>
        <v>0.1345562683774392</v>
      </c>
      <c r="I69" s="7">
        <f t="shared" si="15"/>
        <v>0.13748622544888831</v>
      </c>
      <c r="J69" s="7">
        <f t="shared" si="15"/>
        <v>0.13381674357284112</v>
      </c>
      <c r="K69" s="7">
        <f t="shared" si="15"/>
        <v>0.13027392145548353</v>
      </c>
      <c r="L69" s="7">
        <f t="shared" si="15"/>
        <v>0.12369694079171493</v>
      </c>
      <c r="M69" s="7">
        <f t="shared" si="15"/>
        <v>0.12485305303920891</v>
      </c>
      <c r="N69" s="7">
        <f t="shared" si="15"/>
        <v>0.1414262654691445</v>
      </c>
      <c r="O69" s="7">
        <f t="shared" si="15"/>
        <v>0.1468500245568603</v>
      </c>
      <c r="P69" s="7">
        <f t="shared" si="15"/>
        <v>0.14997222736530272</v>
      </c>
      <c r="Q69" s="7">
        <f t="shared" si="15"/>
        <v>0.15889861593387783</v>
      </c>
      <c r="R69" s="7">
        <f t="shared" si="15"/>
        <v>0.16451766953199617</v>
      </c>
      <c r="S69" s="7">
        <f t="shared" si="15"/>
        <v>0.17972031199520008</v>
      </c>
      <c r="T69" s="7">
        <f t="shared" si="15"/>
        <v>0.20408338706211046</v>
      </c>
      <c r="U69" s="7">
        <f t="shared" si="15"/>
        <v>0.21433473449429527</v>
      </c>
      <c r="V69" s="7">
        <f>V27/V21</f>
        <v>0.22536744692433316</v>
      </c>
    </row>
    <row r="70" spans="1:22" customFormat="1" ht="18" customHeight="1">
      <c r="A70" s="36" t="s">
        <v>89</v>
      </c>
      <c r="B70" s="7">
        <f t="shared" ref="B70:U70" si="16">B28/B21</f>
        <v>2.9994393571295085E-2</v>
      </c>
      <c r="C70" s="7">
        <f t="shared" si="16"/>
        <v>2.6543209876543211E-2</v>
      </c>
      <c r="D70" s="7">
        <f t="shared" si="16"/>
        <v>2.2962656092797538E-2</v>
      </c>
      <c r="E70" s="7">
        <f t="shared" si="16"/>
        <v>2.2130148671703632E-2</v>
      </c>
      <c r="F70" s="7">
        <f t="shared" si="16"/>
        <v>2.3476164290850639E-2</v>
      </c>
      <c r="G70" s="7">
        <f t="shared" si="16"/>
        <v>2.3335321009739615E-2</v>
      </c>
      <c r="H70" s="7">
        <f t="shared" si="16"/>
        <v>2.1518310612135792E-2</v>
      </c>
      <c r="I70" s="7">
        <f t="shared" si="16"/>
        <v>2.1099371232255137E-2</v>
      </c>
      <c r="J70" s="7">
        <f t="shared" si="16"/>
        <v>2.2050098879367173E-2</v>
      </c>
      <c r="K70" s="7">
        <f t="shared" si="16"/>
        <v>2.2572214113573876E-2</v>
      </c>
      <c r="L70" s="7">
        <f t="shared" si="16"/>
        <v>2.398310281392655E-2</v>
      </c>
      <c r="M70" s="7">
        <f t="shared" si="16"/>
        <v>2.6000968121153448E-2</v>
      </c>
      <c r="N70" s="7">
        <f t="shared" si="16"/>
        <v>3.2283431977153262E-2</v>
      </c>
      <c r="O70" s="7">
        <f t="shared" si="16"/>
        <v>3.5719069518239048E-2</v>
      </c>
      <c r="P70" s="7">
        <f t="shared" si="16"/>
        <v>3.8789113127198668E-2</v>
      </c>
      <c r="Q70" s="7">
        <f t="shared" si="16"/>
        <v>4.1619797525309338E-2</v>
      </c>
      <c r="R70" s="7">
        <f t="shared" si="16"/>
        <v>4.2597898758357212E-2</v>
      </c>
      <c r="S70" s="7">
        <f t="shared" si="16"/>
        <v>4.2507038353256102E-2</v>
      </c>
      <c r="T70" s="7">
        <f t="shared" si="16"/>
        <v>4.5519019987105093E-2</v>
      </c>
      <c r="U70" s="7">
        <f t="shared" si="16"/>
        <v>4.4050784936089903E-2</v>
      </c>
      <c r="V70" s="7">
        <f>V28/V21</f>
        <v>4.3507390812780038E-2</v>
      </c>
    </row>
    <row r="71" spans="1:22" customFormat="1" ht="18" customHeight="1">
      <c r="A71" s="30" t="s">
        <v>90</v>
      </c>
      <c r="B71" s="95">
        <f t="shared" ref="B71:U71" si="17">B29/B21</f>
        <v>3.7376191366099795E-4</v>
      </c>
      <c r="C71" s="95">
        <f t="shared" si="17"/>
        <v>2.7434842249657066E-4</v>
      </c>
      <c r="D71" s="95">
        <f t="shared" si="17"/>
        <v>6.5100313665147663E-4</v>
      </c>
      <c r="E71" s="95">
        <f t="shared" si="17"/>
        <v>5.849378503534E-4</v>
      </c>
      <c r="F71" s="95">
        <f t="shared" si="17"/>
        <v>4.6529334630514784E-4</v>
      </c>
      <c r="G71" s="95">
        <f t="shared" si="17"/>
        <v>3.1802822500496918E-4</v>
      </c>
      <c r="H71" s="95">
        <f t="shared" si="17"/>
        <v>3.0072173215717722E-4</v>
      </c>
      <c r="I71" s="95">
        <f t="shared" si="17"/>
        <v>2.9169637648278991E-4</v>
      </c>
      <c r="J71" s="95">
        <f t="shared" si="17"/>
        <v>2.6367831245880025E-4</v>
      </c>
      <c r="K71" s="95">
        <f t="shared" si="17"/>
        <v>3.0548861206340584E-4</v>
      </c>
      <c r="L71" s="95">
        <f t="shared" si="17"/>
        <v>3.4066907406145672E-4</v>
      </c>
      <c r="M71" s="95">
        <f t="shared" si="17"/>
        <v>3.1118179932231521E-4</v>
      </c>
      <c r="N71" s="95">
        <f t="shared" si="17"/>
        <v>4.5527916890857165E-4</v>
      </c>
      <c r="O71" s="95">
        <f t="shared" si="17"/>
        <v>4.911372058757869E-4</v>
      </c>
      <c r="P71" s="95">
        <f t="shared" si="17"/>
        <v>5.0916496945010179E-4</v>
      </c>
      <c r="Q71" s="95">
        <f t="shared" si="17"/>
        <v>4.4016237100797181E-4</v>
      </c>
      <c r="R71" s="95">
        <f t="shared" si="17"/>
        <v>3.8204393505253105E-4</v>
      </c>
      <c r="S71" s="95">
        <f t="shared" si="17"/>
        <v>5.9999076937277893E-4</v>
      </c>
      <c r="T71" s="95">
        <f t="shared" si="17"/>
        <v>7.3071136900924134E-4</v>
      </c>
      <c r="U71" s="95">
        <f t="shared" si="17"/>
        <v>7.7206828515055334E-4</v>
      </c>
      <c r="V71" s="95">
        <f>V29/V21</f>
        <v>6.2811440056949038E-4</v>
      </c>
    </row>
    <row r="72" spans="1:22" customFormat="1" ht="18" customHeight="1">
      <c r="A72" s="32" t="s">
        <v>52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customFormat="1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customFormat="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customFormat="1" ht="18" customHeight="1">
      <c r="A75" s="77" t="s">
        <v>49</v>
      </c>
      <c r="B75" s="78">
        <v>2002</v>
      </c>
      <c r="C75" s="78">
        <v>2003</v>
      </c>
      <c r="D75" s="78">
        <v>2004</v>
      </c>
      <c r="E75" s="78">
        <v>2005</v>
      </c>
      <c r="F75" s="78">
        <v>2006</v>
      </c>
      <c r="G75" s="78">
        <v>2007</v>
      </c>
      <c r="H75" s="78">
        <v>2008</v>
      </c>
      <c r="I75" s="78">
        <v>2009</v>
      </c>
      <c r="J75" s="78">
        <v>2010</v>
      </c>
      <c r="K75" s="78">
        <v>2011</v>
      </c>
      <c r="L75" s="78">
        <v>2012</v>
      </c>
      <c r="M75" s="78">
        <v>2013</v>
      </c>
      <c r="N75" s="78">
        <v>2014</v>
      </c>
      <c r="O75" s="78">
        <v>2015</v>
      </c>
      <c r="P75" s="78">
        <v>2016</v>
      </c>
      <c r="Q75" s="78">
        <v>2017</v>
      </c>
      <c r="R75" s="78">
        <v>2018</v>
      </c>
      <c r="S75" s="78">
        <v>2019</v>
      </c>
      <c r="T75" s="78">
        <v>2020</v>
      </c>
      <c r="U75" s="78">
        <v>2021</v>
      </c>
      <c r="V75" s="78">
        <v>2022</v>
      </c>
    </row>
    <row r="76" spans="1:22" customFormat="1" ht="18" customHeight="1">
      <c r="A76" s="56" t="s">
        <v>82</v>
      </c>
      <c r="B76" s="52">
        <f t="shared" ref="B76:U76" si="18">SUM(B77:B84)</f>
        <v>1</v>
      </c>
      <c r="C76" s="52">
        <f t="shared" si="18"/>
        <v>1</v>
      </c>
      <c r="D76" s="52">
        <f t="shared" si="18"/>
        <v>1.0000000000000002</v>
      </c>
      <c r="E76" s="52">
        <f t="shared" si="18"/>
        <v>1</v>
      </c>
      <c r="F76" s="52">
        <f t="shared" si="18"/>
        <v>0.99999999999999989</v>
      </c>
      <c r="G76" s="52">
        <f t="shared" si="18"/>
        <v>1</v>
      </c>
      <c r="H76" s="52">
        <f t="shared" si="18"/>
        <v>0.99999999999999989</v>
      </c>
      <c r="I76" s="52">
        <f t="shared" si="18"/>
        <v>1</v>
      </c>
      <c r="J76" s="52">
        <f t="shared" si="18"/>
        <v>1</v>
      </c>
      <c r="K76" s="52">
        <f t="shared" si="18"/>
        <v>1</v>
      </c>
      <c r="L76" s="52">
        <f t="shared" si="18"/>
        <v>1</v>
      </c>
      <c r="M76" s="52">
        <f t="shared" si="18"/>
        <v>1</v>
      </c>
      <c r="N76" s="52">
        <f t="shared" si="18"/>
        <v>0.99999999999999989</v>
      </c>
      <c r="O76" s="52">
        <f t="shared" si="18"/>
        <v>0.99999999999999978</v>
      </c>
      <c r="P76" s="52">
        <f t="shared" si="18"/>
        <v>1</v>
      </c>
      <c r="Q76" s="52">
        <f t="shared" si="18"/>
        <v>0.99999999999999989</v>
      </c>
      <c r="R76" s="52">
        <f t="shared" si="18"/>
        <v>1</v>
      </c>
      <c r="S76" s="52">
        <f t="shared" si="18"/>
        <v>0.99999999999999989</v>
      </c>
      <c r="T76" s="52">
        <f t="shared" si="18"/>
        <v>0.99999999999999989</v>
      </c>
      <c r="U76" s="52">
        <f t="shared" si="18"/>
        <v>1</v>
      </c>
      <c r="V76" s="52">
        <f>SUM(V77:V84)</f>
        <v>0.99999999999999978</v>
      </c>
    </row>
    <row r="77" spans="1:22" customFormat="1" ht="18" customHeight="1">
      <c r="A77" s="36" t="s">
        <v>83</v>
      </c>
      <c r="B77" s="7">
        <f t="shared" ref="B77:U77" si="19">B35/B34</f>
        <v>0.16759395935051663</v>
      </c>
      <c r="C77" s="7">
        <f t="shared" si="19"/>
        <v>0.12498982830173326</v>
      </c>
      <c r="D77" s="7">
        <f t="shared" si="19"/>
        <v>0.10611423415920605</v>
      </c>
      <c r="E77" s="7">
        <f t="shared" si="19"/>
        <v>0.10839041095890412</v>
      </c>
      <c r="F77" s="7">
        <f t="shared" si="19"/>
        <v>0.10212912425628165</v>
      </c>
      <c r="G77" s="7">
        <f t="shared" si="19"/>
        <v>0.65675212132153815</v>
      </c>
      <c r="H77" s="7">
        <f t="shared" si="19"/>
        <v>0.66303516819571862</v>
      </c>
      <c r="I77" s="7">
        <f t="shared" si="19"/>
        <v>0.65863424310325824</v>
      </c>
      <c r="J77" s="7">
        <f t="shared" si="19"/>
        <v>0.65423471050439952</v>
      </c>
      <c r="K77" s="7">
        <f t="shared" si="19"/>
        <v>0.65637359846148269</v>
      </c>
      <c r="L77" s="7">
        <f t="shared" si="19"/>
        <v>0.66245291219936253</v>
      </c>
      <c r="M77" s="7">
        <f t="shared" si="19"/>
        <v>0.65385314761610358</v>
      </c>
      <c r="N77" s="7">
        <f t="shared" si="19"/>
        <v>0.61401321530981179</v>
      </c>
      <c r="O77" s="7">
        <f t="shared" si="19"/>
        <v>0.60347750489024121</v>
      </c>
      <c r="P77" s="7">
        <f t="shared" si="19"/>
        <v>0.59387108136667843</v>
      </c>
      <c r="Q77" s="7">
        <f t="shared" si="19"/>
        <v>0.57604105172335496</v>
      </c>
      <c r="R77" s="7">
        <f t="shared" si="19"/>
        <v>0.56667402339439421</v>
      </c>
      <c r="S77" s="7">
        <f t="shared" si="19"/>
        <v>0.54380638816436477</v>
      </c>
      <c r="T77" s="7">
        <f t="shared" si="19"/>
        <v>0.51432556286112774</v>
      </c>
      <c r="U77" s="7">
        <f t="shared" si="19"/>
        <v>0.49068224889450412</v>
      </c>
      <c r="V77" s="7">
        <f>V35/V34</f>
        <v>0.47273849001311019</v>
      </c>
    </row>
    <row r="78" spans="1:22" customFormat="1" ht="18" customHeight="1">
      <c r="A78" s="36" t="s">
        <v>84</v>
      </c>
      <c r="B78" s="7">
        <f t="shared" ref="B78:U78" si="20">B36/B34</f>
        <v>0.40013625525150448</v>
      </c>
      <c r="C78" s="7">
        <f t="shared" si="20"/>
        <v>0.48954349418178861</v>
      </c>
      <c r="D78" s="7">
        <f t="shared" si="20"/>
        <v>0.5404261225622875</v>
      </c>
      <c r="E78" s="7">
        <f t="shared" si="20"/>
        <v>0.5533675799086758</v>
      </c>
      <c r="F78" s="7">
        <f t="shared" si="20"/>
        <v>0.56389831341889163</v>
      </c>
      <c r="G78" s="7">
        <f t="shared" si="20"/>
        <v>3.0149846542697239E-2</v>
      </c>
      <c r="H78" s="7">
        <f t="shared" si="20"/>
        <v>2.985474006116208E-2</v>
      </c>
      <c r="I78" s="7">
        <f t="shared" si="20"/>
        <v>2.9093046321125519E-2</v>
      </c>
      <c r="J78" s="7">
        <f t="shared" si="20"/>
        <v>2.7627910345077309E-2</v>
      </c>
      <c r="K78" s="7">
        <f t="shared" si="20"/>
        <v>2.8230342174970065E-2</v>
      </c>
      <c r="L78" s="7">
        <f t="shared" si="20"/>
        <v>2.8144016227180529E-2</v>
      </c>
      <c r="M78" s="7">
        <f t="shared" si="20"/>
        <v>2.9130450594610321E-2</v>
      </c>
      <c r="N78" s="7">
        <f t="shared" si="20"/>
        <v>3.3121389685409133E-2</v>
      </c>
      <c r="O78" s="7">
        <f t="shared" si="20"/>
        <v>3.5296674635948704E-2</v>
      </c>
      <c r="P78" s="7">
        <f t="shared" si="20"/>
        <v>3.8261711870376892E-2</v>
      </c>
      <c r="Q78" s="7">
        <f t="shared" si="20"/>
        <v>4.0915489759774763E-2</v>
      </c>
      <c r="R78" s="7">
        <f t="shared" si="20"/>
        <v>4.1182961818583094E-2</v>
      </c>
      <c r="S78" s="7">
        <f t="shared" si="20"/>
        <v>4.1946380467781243E-2</v>
      </c>
      <c r="T78" s="7">
        <f t="shared" si="20"/>
        <v>4.2359035664474992E-2</v>
      </c>
      <c r="U78" s="7">
        <f t="shared" si="20"/>
        <v>5.1563487049905245E-2</v>
      </c>
      <c r="V78" s="7">
        <f>V36/V34</f>
        <v>5.1669622888871752E-2</v>
      </c>
    </row>
    <row r="79" spans="1:22" customFormat="1" ht="18" customHeight="1">
      <c r="A79" s="36" t="s">
        <v>85</v>
      </c>
      <c r="B79" s="7">
        <f t="shared" ref="B79:U79" si="21">B37/B34</f>
        <v>0.11536277960713069</v>
      </c>
      <c r="C79" s="7">
        <f t="shared" si="21"/>
        <v>0.10163560908129221</v>
      </c>
      <c r="D79" s="7">
        <f t="shared" si="21"/>
        <v>9.8063710181136785E-2</v>
      </c>
      <c r="E79" s="7">
        <f t="shared" si="21"/>
        <v>9.4121004566210045E-2</v>
      </c>
      <c r="F79" s="7">
        <f t="shared" si="21"/>
        <v>9.4015833210404687E-2</v>
      </c>
      <c r="G79" s="7">
        <f t="shared" si="21"/>
        <v>8.9321177107781188E-2</v>
      </c>
      <c r="H79" s="7">
        <f t="shared" si="21"/>
        <v>8.9029051987767588E-2</v>
      </c>
      <c r="I79" s="7">
        <f t="shared" si="21"/>
        <v>9.3340190280277707E-2</v>
      </c>
      <c r="J79" s="7">
        <f t="shared" si="21"/>
        <v>9.8200383821559184E-2</v>
      </c>
      <c r="K79" s="7">
        <f t="shared" si="21"/>
        <v>9.7862767154105731E-2</v>
      </c>
      <c r="L79" s="7">
        <f t="shared" si="21"/>
        <v>9.6276441611127209E-2</v>
      </c>
      <c r="M79" s="7">
        <f t="shared" si="21"/>
        <v>9.9138087791395421E-2</v>
      </c>
      <c r="N79" s="7">
        <f t="shared" si="21"/>
        <v>0.11287038191414205</v>
      </c>
      <c r="O79" s="7">
        <f t="shared" si="21"/>
        <v>0.11658335144533798</v>
      </c>
      <c r="P79" s="7">
        <f t="shared" si="21"/>
        <v>0.11830750264177527</v>
      </c>
      <c r="Q79" s="7">
        <f t="shared" si="21"/>
        <v>0.12174742291449071</v>
      </c>
      <c r="R79" s="7">
        <f t="shared" si="21"/>
        <v>0.12015007724564114</v>
      </c>
      <c r="S79" s="7">
        <f t="shared" si="21"/>
        <v>0.1213494676529696</v>
      </c>
      <c r="T79" s="7">
        <f t="shared" si="21"/>
        <v>0.1196652719665272</v>
      </c>
      <c r="U79" s="7">
        <f t="shared" si="21"/>
        <v>0.11895925457991156</v>
      </c>
      <c r="V79" s="7">
        <f>V37/V34</f>
        <v>0.11887869206447135</v>
      </c>
    </row>
    <row r="80" spans="1:22" customFormat="1" ht="18" customHeight="1">
      <c r="A80" s="36" t="s">
        <v>86</v>
      </c>
      <c r="B80" s="7">
        <f t="shared" ref="B80:U80" si="22">B38/B34</f>
        <v>9.6514136482343596E-3</v>
      </c>
      <c r="C80" s="7">
        <f t="shared" si="22"/>
        <v>9.3579624054032067E-3</v>
      </c>
      <c r="D80" s="7">
        <f t="shared" si="22"/>
        <v>8.0505239780692614E-3</v>
      </c>
      <c r="E80" s="7">
        <f t="shared" si="22"/>
        <v>7.5913242009132418E-3</v>
      </c>
      <c r="F80" s="7">
        <f t="shared" si="22"/>
        <v>7.5232335152677389E-3</v>
      </c>
      <c r="G80" s="7">
        <f t="shared" si="22"/>
        <v>5.957754107239574E-3</v>
      </c>
      <c r="H80" s="7">
        <f t="shared" si="22"/>
        <v>5.4663608562691129E-3</v>
      </c>
      <c r="I80" s="7">
        <f t="shared" si="22"/>
        <v>5.8039158064871615E-3</v>
      </c>
      <c r="J80" s="7">
        <f t="shared" si="22"/>
        <v>5.8659521309338452E-3</v>
      </c>
      <c r="K80" s="7">
        <f t="shared" si="22"/>
        <v>5.914583257737944E-3</v>
      </c>
      <c r="L80" s="7">
        <f t="shared" si="22"/>
        <v>6.7371776296725585E-3</v>
      </c>
      <c r="M80" s="7">
        <f t="shared" si="22"/>
        <v>7.5280939738880609E-3</v>
      </c>
      <c r="N80" s="7">
        <f t="shared" si="22"/>
        <v>8.47774591696796E-3</v>
      </c>
      <c r="O80" s="7">
        <f t="shared" si="22"/>
        <v>8.4329493588350367E-3</v>
      </c>
      <c r="P80" s="7">
        <f t="shared" si="22"/>
        <v>9.1581542796759421E-3</v>
      </c>
      <c r="Q80" s="7">
        <f t="shared" si="22"/>
        <v>9.1730620771082148E-3</v>
      </c>
      <c r="R80" s="7">
        <f t="shared" si="22"/>
        <v>8.7397925402780841E-3</v>
      </c>
      <c r="S80" s="7">
        <f t="shared" si="22"/>
        <v>9.7062470603326637E-3</v>
      </c>
      <c r="T80" s="7">
        <f t="shared" si="22"/>
        <v>1.0360629607491532E-2</v>
      </c>
      <c r="U80" s="7">
        <f t="shared" si="22"/>
        <v>1.0225837018319646E-2</v>
      </c>
      <c r="V80" s="7">
        <f>V38/V34</f>
        <v>1.0565281098172284E-2</v>
      </c>
    </row>
    <row r="81" spans="1:22" customFormat="1" ht="18" customHeight="1">
      <c r="A81" s="36" t="s">
        <v>87</v>
      </c>
      <c r="B81" s="7">
        <f t="shared" ref="B81:U81" si="23">B39/B34</f>
        <v>2.7364596343817417E-2</v>
      </c>
      <c r="C81" s="7">
        <f t="shared" si="23"/>
        <v>2.2052241842297989E-2</v>
      </c>
      <c r="D81" s="7">
        <f t="shared" si="23"/>
        <v>1.9709903532514401E-2</v>
      </c>
      <c r="E81" s="7">
        <f t="shared" si="23"/>
        <v>1.9235159817351598E-2</v>
      </c>
      <c r="F81" s="7">
        <f t="shared" si="23"/>
        <v>1.9521069970988836E-2</v>
      </c>
      <c r="G81" s="7">
        <f t="shared" si="23"/>
        <v>1.7963531323343565E-2</v>
      </c>
      <c r="H81" s="7">
        <f t="shared" si="23"/>
        <v>1.8004587155963304E-2</v>
      </c>
      <c r="I81" s="7">
        <f t="shared" si="23"/>
        <v>1.9505565147118247E-2</v>
      </c>
      <c r="J81" s="7">
        <f t="shared" si="23"/>
        <v>2.0530832458268457E-2</v>
      </c>
      <c r="K81" s="7">
        <f t="shared" si="23"/>
        <v>2.0864327442940599E-2</v>
      </c>
      <c r="L81" s="7">
        <f t="shared" si="23"/>
        <v>2.0863517820921471E-2</v>
      </c>
      <c r="M81" s="7">
        <f t="shared" si="23"/>
        <v>2.2402443902971234E-2</v>
      </c>
      <c r="N81" s="7">
        <f t="shared" si="23"/>
        <v>2.5599468063001288E-2</v>
      </c>
      <c r="O81" s="7">
        <f t="shared" si="23"/>
        <v>2.7298413388393828E-2</v>
      </c>
      <c r="P81" s="7">
        <f t="shared" si="23"/>
        <v>2.8619232123987318E-2</v>
      </c>
      <c r="Q81" s="7">
        <f t="shared" si="23"/>
        <v>3.0652558921029926E-2</v>
      </c>
      <c r="R81" s="7">
        <f t="shared" si="23"/>
        <v>3.2928713308320458E-2</v>
      </c>
      <c r="S81" s="7">
        <f t="shared" si="23"/>
        <v>3.4762902467182624E-2</v>
      </c>
      <c r="T81" s="7">
        <f t="shared" si="23"/>
        <v>3.9888423988842396E-2</v>
      </c>
      <c r="U81" s="7">
        <f t="shared" si="23"/>
        <v>4.2837965887555278E-2</v>
      </c>
      <c r="V81" s="7">
        <f>V39/V34</f>
        <v>4.4150535975938925E-2</v>
      </c>
    </row>
    <row r="82" spans="1:22" customFormat="1" ht="18" customHeight="1">
      <c r="A82" s="36" t="s">
        <v>88</v>
      </c>
      <c r="B82" s="7">
        <f t="shared" ref="B82:U82" si="24">B40/B34</f>
        <v>0.25684114908595435</v>
      </c>
      <c r="C82" s="7">
        <f t="shared" si="24"/>
        <v>0.23061274310358856</v>
      </c>
      <c r="D82" s="7">
        <f t="shared" si="24"/>
        <v>0.20778679991671872</v>
      </c>
      <c r="E82" s="7">
        <f t="shared" si="24"/>
        <v>0.19743150684931507</v>
      </c>
      <c r="F82" s="7">
        <f t="shared" si="24"/>
        <v>0.19363721296159708</v>
      </c>
      <c r="G82" s="7">
        <f t="shared" si="24"/>
        <v>0.18053800324968405</v>
      </c>
      <c r="H82" s="7">
        <f t="shared" si="24"/>
        <v>0.17675840978593271</v>
      </c>
      <c r="I82" s="7">
        <f t="shared" si="24"/>
        <v>0.17562355361275392</v>
      </c>
      <c r="J82" s="7">
        <f t="shared" si="24"/>
        <v>0.17481985733425065</v>
      </c>
      <c r="K82" s="7">
        <f t="shared" si="24"/>
        <v>0.17021662614753802</v>
      </c>
      <c r="L82" s="7">
        <f t="shared" si="24"/>
        <v>0.16419153868443928</v>
      </c>
      <c r="M82" s="7">
        <f t="shared" si="24"/>
        <v>0.16507255336945847</v>
      </c>
      <c r="N82" s="7">
        <f t="shared" si="24"/>
        <v>0.17940406433113079</v>
      </c>
      <c r="O82" s="7">
        <f t="shared" si="24"/>
        <v>0.18048250380352096</v>
      </c>
      <c r="P82" s="7">
        <f t="shared" si="24"/>
        <v>0.18254667136315605</v>
      </c>
      <c r="Q82" s="7">
        <f t="shared" si="24"/>
        <v>0.18954634212796875</v>
      </c>
      <c r="R82" s="7">
        <f t="shared" si="24"/>
        <v>0.19699845508717723</v>
      </c>
      <c r="S82" s="7">
        <f t="shared" si="24"/>
        <v>0.21584641039893959</v>
      </c>
      <c r="T82" s="7">
        <f t="shared" si="24"/>
        <v>0.24024706116756325</v>
      </c>
      <c r="U82" s="7">
        <f t="shared" si="24"/>
        <v>0.25300063171193937</v>
      </c>
      <c r="V82" s="7">
        <f>V40/V34</f>
        <v>0.26937610858332689</v>
      </c>
    </row>
    <row r="83" spans="1:22" customFormat="1" ht="18" customHeight="1">
      <c r="A83" s="36" t="s">
        <v>89</v>
      </c>
      <c r="B83" s="7">
        <f t="shared" ref="B83:U83" si="25">B41/B34</f>
        <v>2.2482116498240036E-2</v>
      </c>
      <c r="C83" s="7">
        <f t="shared" si="25"/>
        <v>2.1319879567092522E-2</v>
      </c>
      <c r="D83" s="7">
        <f t="shared" si="25"/>
        <v>1.9154694982302729E-2</v>
      </c>
      <c r="E83" s="7">
        <f t="shared" si="25"/>
        <v>1.9349315068493151E-2</v>
      </c>
      <c r="F83" s="7">
        <f t="shared" si="25"/>
        <v>1.902935536214781E-2</v>
      </c>
      <c r="G83" s="7">
        <f t="shared" si="25"/>
        <v>1.8956490341216825E-2</v>
      </c>
      <c r="H83" s="7">
        <f t="shared" si="25"/>
        <v>1.7584097859327217E-2</v>
      </c>
      <c r="I83" s="7">
        <f t="shared" si="25"/>
        <v>1.777908386291004E-2</v>
      </c>
      <c r="J83" s="7">
        <f t="shared" si="25"/>
        <v>1.8503095919180215E-2</v>
      </c>
      <c r="K83" s="7">
        <f t="shared" si="25"/>
        <v>2.0320040640081281E-2</v>
      </c>
      <c r="L83" s="7">
        <f t="shared" si="25"/>
        <v>2.1044624746450306E-2</v>
      </c>
      <c r="M83" s="7">
        <f t="shared" si="25"/>
        <v>2.258428192166418E-2</v>
      </c>
      <c r="N83" s="7">
        <f t="shared" si="25"/>
        <v>2.6181274155342226E-2</v>
      </c>
      <c r="O83" s="7">
        <f t="shared" si="25"/>
        <v>2.7950445555314063E-2</v>
      </c>
      <c r="P83" s="7">
        <f t="shared" si="25"/>
        <v>2.8751320887636492E-2</v>
      </c>
      <c r="Q83" s="7">
        <f t="shared" si="25"/>
        <v>3.1515371690658919E-2</v>
      </c>
      <c r="R83" s="7">
        <f t="shared" si="25"/>
        <v>3.2928713308320458E-2</v>
      </c>
      <c r="S83" s="7">
        <f t="shared" si="25"/>
        <v>3.2197374609825968E-2</v>
      </c>
      <c r="T83" s="7">
        <f t="shared" si="25"/>
        <v>3.2635983263598324E-2</v>
      </c>
      <c r="U83" s="7">
        <f t="shared" si="25"/>
        <v>3.2177826910928617E-2</v>
      </c>
      <c r="V83" s="7">
        <f>V41/V34</f>
        <v>3.215855633531272E-2</v>
      </c>
    </row>
    <row r="84" spans="1:22" customFormat="1" ht="18" customHeight="1">
      <c r="A84" s="30" t="s">
        <v>90</v>
      </c>
      <c r="B84" s="95">
        <f t="shared" ref="B84:U84" si="26">B42/B34</f>
        <v>5.6773021460202117E-4</v>
      </c>
      <c r="C84" s="95">
        <f t="shared" si="26"/>
        <v>4.8824151680364555E-4</v>
      </c>
      <c r="D84" s="95">
        <f t="shared" si="26"/>
        <v>6.9401068776459159E-4</v>
      </c>
      <c r="E84" s="95">
        <f t="shared" si="26"/>
        <v>5.1369863013698625E-4</v>
      </c>
      <c r="F84" s="95">
        <f t="shared" si="26"/>
        <v>2.4585730442051434E-4</v>
      </c>
      <c r="G84" s="95">
        <f t="shared" si="26"/>
        <v>3.610760064993681E-4</v>
      </c>
      <c r="H84" s="95">
        <f t="shared" si="26"/>
        <v>2.6758409785932721E-4</v>
      </c>
      <c r="I84" s="95">
        <f t="shared" si="26"/>
        <v>2.2040186606913273E-4</v>
      </c>
      <c r="J84" s="95">
        <f t="shared" si="26"/>
        <v>2.1725748633088314E-4</v>
      </c>
      <c r="K84" s="95">
        <f t="shared" si="26"/>
        <v>2.1771472114372799E-4</v>
      </c>
      <c r="L84" s="95">
        <f t="shared" si="26"/>
        <v>2.8977108084613158E-4</v>
      </c>
      <c r="M84" s="95">
        <f t="shared" si="26"/>
        <v>2.9094082990871733E-4</v>
      </c>
      <c r="N84" s="95">
        <f t="shared" si="26"/>
        <v>3.3246062419482194E-4</v>
      </c>
      <c r="O84" s="95">
        <f t="shared" si="26"/>
        <v>4.7815692240817212E-4</v>
      </c>
      <c r="P84" s="95">
        <f t="shared" si="26"/>
        <v>4.8432546671363158E-4</v>
      </c>
      <c r="Q84" s="95">
        <f t="shared" si="26"/>
        <v>4.0870078561373234E-4</v>
      </c>
      <c r="R84" s="95">
        <f t="shared" si="26"/>
        <v>3.9726329728536746E-4</v>
      </c>
      <c r="S84" s="95">
        <f t="shared" si="26"/>
        <v>3.8482917860349766E-4</v>
      </c>
      <c r="T84" s="95">
        <f t="shared" si="26"/>
        <v>5.1803148037457656E-4</v>
      </c>
      <c r="U84" s="95">
        <f t="shared" si="26"/>
        <v>5.5274794693619712E-4</v>
      </c>
      <c r="V84" s="95">
        <f>V42/V34</f>
        <v>4.6271304079586643E-4</v>
      </c>
    </row>
    <row r="85" spans="1:22" customFormat="1" ht="18" customHeight="1">
      <c r="A85" s="32" t="s">
        <v>52</v>
      </c>
      <c r="B85" s="33"/>
      <c r="C85" s="33"/>
      <c r="D85" s="33"/>
      <c r="E85" s="33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2" customFormat="1" ht="18" customHeight="1"/>
    <row r="87" spans="1:22" customFormat="1" ht="18" customHeight="1"/>
    <row r="88" spans="1:22" customFormat="1" ht="18" customHeight="1"/>
    <row r="89" spans="1:22" customFormat="1" ht="18" customHeight="1"/>
    <row r="90" spans="1:22" customFormat="1" ht="18" customHeight="1">
      <c r="A90" s="5"/>
      <c r="B90" s="5"/>
      <c r="C90" s="5"/>
      <c r="D90" s="5"/>
      <c r="E90" s="5"/>
      <c r="F90" s="5"/>
      <c r="G90" s="5"/>
    </row>
    <row r="91" spans="1:22" ht="18" customHeight="1"/>
    <row r="92" spans="1:22" ht="18" customHeight="1"/>
    <row r="93" spans="1:22" ht="18" customHeight="1"/>
    <row r="94" spans="1:22" ht="18" customHeight="1"/>
    <row r="95" spans="1:22" ht="18" customHeight="1"/>
    <row r="96" spans="1:2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24"/>
  <sheetViews>
    <sheetView topLeftCell="A55" zoomScale="75" workbookViewId="0">
      <selection activeCell="B53" sqref="B53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8</v>
      </c>
    </row>
    <row r="3" spans="1:22" ht="18" customHeight="1"/>
    <row r="4" spans="1:22" ht="18" customHeight="1"/>
    <row r="5" spans="1:22" ht="18" customHeight="1">
      <c r="A5" s="33" t="s">
        <v>92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6" t="s">
        <v>82</v>
      </c>
      <c r="B8" s="40">
        <v>16402</v>
      </c>
      <c r="C8" s="40">
        <v>24029</v>
      </c>
      <c r="D8" s="40">
        <v>28849</v>
      </c>
      <c r="E8" s="40">
        <v>35800</v>
      </c>
      <c r="F8" s="40">
        <v>42083</v>
      </c>
      <c r="G8" s="40">
        <v>45619</v>
      </c>
      <c r="H8" s="40">
        <v>54651</v>
      </c>
      <c r="I8" s="40">
        <v>57112</v>
      </c>
      <c r="J8" s="40">
        <v>57350</v>
      </c>
      <c r="K8" s="40">
        <v>56547</v>
      </c>
      <c r="L8" s="40">
        <v>56350</v>
      </c>
      <c r="M8" s="40">
        <v>55837</v>
      </c>
      <c r="N8" s="40">
        <v>46806</v>
      </c>
      <c r="O8" s="40">
        <v>42783</v>
      </c>
      <c r="P8" s="40">
        <v>41260</v>
      </c>
      <c r="Q8" s="40">
        <v>38812</v>
      </c>
      <c r="R8" s="40">
        <v>40015</v>
      </c>
      <c r="S8" s="40">
        <v>41340</v>
      </c>
      <c r="T8" s="40">
        <v>44264</v>
      </c>
      <c r="U8" s="40">
        <v>43981</v>
      </c>
      <c r="V8" s="40">
        <v>44077</v>
      </c>
    </row>
    <row r="9" spans="1:22" customFormat="1" ht="18" customHeight="1">
      <c r="A9" s="36" t="s">
        <v>83</v>
      </c>
      <c r="B9" s="6">
        <v>1583</v>
      </c>
      <c r="C9" s="6">
        <v>1882</v>
      </c>
      <c r="D9" s="6">
        <v>1905</v>
      </c>
      <c r="E9" s="6">
        <v>2847</v>
      </c>
      <c r="F9" s="6">
        <v>3467</v>
      </c>
      <c r="G9" s="6">
        <v>30844</v>
      </c>
      <c r="H9" s="6">
        <v>37511</v>
      </c>
      <c r="I9" s="6">
        <v>39180</v>
      </c>
      <c r="J9" s="6">
        <v>39557</v>
      </c>
      <c r="K9" s="6">
        <v>39601</v>
      </c>
      <c r="L9" s="6">
        <v>40196</v>
      </c>
      <c r="M9" s="6">
        <v>39578</v>
      </c>
      <c r="N9" s="6">
        <v>31499</v>
      </c>
      <c r="O9" s="6">
        <v>28933</v>
      </c>
      <c r="P9" s="6">
        <v>27967</v>
      </c>
      <c r="Q9" s="6">
        <v>26074</v>
      </c>
      <c r="R9" s="6">
        <v>26618</v>
      </c>
      <c r="S9" s="6">
        <v>26598</v>
      </c>
      <c r="T9" s="6">
        <v>27093</v>
      </c>
      <c r="U9" s="6">
        <v>26183</v>
      </c>
      <c r="V9" s="6">
        <v>25844</v>
      </c>
    </row>
    <row r="10" spans="1:22" customFormat="1" ht="18" customHeight="1">
      <c r="A10" s="36" t="s">
        <v>84</v>
      </c>
      <c r="B10" s="6">
        <v>7547</v>
      </c>
      <c r="C10" s="6">
        <v>12833</v>
      </c>
      <c r="D10" s="6">
        <v>16813</v>
      </c>
      <c r="E10" s="6">
        <v>21143</v>
      </c>
      <c r="F10" s="6">
        <v>25048</v>
      </c>
      <c r="G10" s="6">
        <v>1301</v>
      </c>
      <c r="H10" s="6">
        <v>1487</v>
      </c>
      <c r="I10" s="6">
        <v>1418</v>
      </c>
      <c r="J10" s="6">
        <v>1300</v>
      </c>
      <c r="K10" s="6">
        <v>1257</v>
      </c>
      <c r="L10" s="6">
        <v>1271</v>
      </c>
      <c r="M10" s="6">
        <v>1307</v>
      </c>
      <c r="N10" s="6">
        <v>1271</v>
      </c>
      <c r="O10" s="6">
        <v>1257</v>
      </c>
      <c r="P10" s="6">
        <v>1317</v>
      </c>
      <c r="Q10" s="6">
        <v>1299</v>
      </c>
      <c r="R10" s="6">
        <v>1331</v>
      </c>
      <c r="S10" s="6">
        <v>1419</v>
      </c>
      <c r="T10" s="6">
        <v>1536</v>
      </c>
      <c r="U10" s="6">
        <v>1954</v>
      </c>
      <c r="V10" s="6">
        <v>1936</v>
      </c>
    </row>
    <row r="11" spans="1:22" customFormat="1" ht="18" customHeight="1">
      <c r="A11" s="36" t="s">
        <v>85</v>
      </c>
      <c r="B11" s="6">
        <v>3214</v>
      </c>
      <c r="C11" s="6">
        <v>4031</v>
      </c>
      <c r="D11" s="6">
        <v>4516</v>
      </c>
      <c r="E11" s="6">
        <v>5223</v>
      </c>
      <c r="F11" s="6">
        <v>6029</v>
      </c>
      <c r="G11" s="6">
        <v>5953</v>
      </c>
      <c r="H11" s="6">
        <v>7026</v>
      </c>
      <c r="I11" s="6">
        <v>7613</v>
      </c>
      <c r="J11" s="6">
        <v>7813</v>
      </c>
      <c r="K11" s="6">
        <v>7659</v>
      </c>
      <c r="L11" s="6">
        <v>7621</v>
      </c>
      <c r="M11" s="6">
        <v>7845</v>
      </c>
      <c r="N11" s="6">
        <v>7642</v>
      </c>
      <c r="O11" s="6">
        <v>7140</v>
      </c>
      <c r="P11" s="6">
        <v>6725</v>
      </c>
      <c r="Q11" s="6">
        <v>6244</v>
      </c>
      <c r="R11" s="6">
        <v>6325</v>
      </c>
      <c r="S11" s="6">
        <v>6573</v>
      </c>
      <c r="T11" s="6">
        <v>6868</v>
      </c>
      <c r="U11" s="6">
        <v>6728</v>
      </c>
      <c r="V11" s="6">
        <v>6576</v>
      </c>
    </row>
    <row r="12" spans="1:22" customFormat="1" ht="18" customHeight="1">
      <c r="A12" s="36" t="s">
        <v>86</v>
      </c>
      <c r="B12" s="6">
        <v>100</v>
      </c>
      <c r="C12" s="6">
        <v>140</v>
      </c>
      <c r="D12" s="6">
        <v>140</v>
      </c>
      <c r="E12" s="6">
        <v>169</v>
      </c>
      <c r="F12" s="6">
        <v>192</v>
      </c>
      <c r="G12" s="6">
        <v>151</v>
      </c>
      <c r="H12" s="6">
        <v>172</v>
      </c>
      <c r="I12" s="6">
        <v>202</v>
      </c>
      <c r="J12" s="6">
        <v>206</v>
      </c>
      <c r="K12" s="6">
        <v>199</v>
      </c>
      <c r="L12" s="6">
        <v>220</v>
      </c>
      <c r="M12" s="6">
        <v>244</v>
      </c>
      <c r="N12" s="6">
        <v>238</v>
      </c>
      <c r="O12" s="6">
        <v>216</v>
      </c>
      <c r="P12" s="6">
        <v>223</v>
      </c>
      <c r="Q12" s="6">
        <v>206</v>
      </c>
      <c r="R12" s="6">
        <v>195</v>
      </c>
      <c r="S12" s="6">
        <v>231</v>
      </c>
      <c r="T12" s="6">
        <v>280</v>
      </c>
      <c r="U12" s="6">
        <v>268</v>
      </c>
      <c r="V12" s="6">
        <v>300</v>
      </c>
    </row>
    <row r="13" spans="1:22" customFormat="1" ht="18" customHeight="1">
      <c r="A13" s="36" t="s">
        <v>87</v>
      </c>
      <c r="B13" s="6">
        <v>315</v>
      </c>
      <c r="C13" s="6">
        <v>373</v>
      </c>
      <c r="D13" s="6">
        <v>371</v>
      </c>
      <c r="E13" s="6">
        <v>438</v>
      </c>
      <c r="F13" s="6">
        <v>525</v>
      </c>
      <c r="G13" s="6">
        <v>507</v>
      </c>
      <c r="H13" s="6">
        <v>566</v>
      </c>
      <c r="I13" s="6">
        <v>618</v>
      </c>
      <c r="J13" s="6">
        <v>669</v>
      </c>
      <c r="K13" s="6">
        <v>667</v>
      </c>
      <c r="L13" s="6">
        <v>599</v>
      </c>
      <c r="M13" s="6">
        <v>614</v>
      </c>
      <c r="N13" s="6">
        <v>588</v>
      </c>
      <c r="O13" s="6">
        <v>509</v>
      </c>
      <c r="P13" s="6">
        <v>494</v>
      </c>
      <c r="Q13" s="6">
        <v>503</v>
      </c>
      <c r="R13" s="6">
        <v>589</v>
      </c>
      <c r="S13" s="6">
        <v>691</v>
      </c>
      <c r="T13" s="6">
        <v>969</v>
      </c>
      <c r="U13" s="6">
        <v>1049</v>
      </c>
      <c r="V13" s="6">
        <v>1091</v>
      </c>
    </row>
    <row r="14" spans="1:22" customFormat="1" ht="18" customHeight="1">
      <c r="A14" s="36" t="s">
        <v>88</v>
      </c>
      <c r="B14" s="6">
        <v>3175</v>
      </c>
      <c r="C14" s="6">
        <v>4166</v>
      </c>
      <c r="D14" s="6">
        <v>4472</v>
      </c>
      <c r="E14" s="6">
        <v>5214</v>
      </c>
      <c r="F14" s="6">
        <v>5904</v>
      </c>
      <c r="G14" s="6">
        <v>5898</v>
      </c>
      <c r="H14" s="6">
        <v>6834</v>
      </c>
      <c r="I14" s="6">
        <v>6987</v>
      </c>
      <c r="J14" s="6">
        <v>6660</v>
      </c>
      <c r="K14" s="6">
        <v>5945</v>
      </c>
      <c r="L14" s="6">
        <v>5179</v>
      </c>
      <c r="M14" s="6">
        <v>4877</v>
      </c>
      <c r="N14" s="6">
        <v>4168</v>
      </c>
      <c r="O14" s="6">
        <v>3328</v>
      </c>
      <c r="P14" s="6">
        <v>3081</v>
      </c>
      <c r="Q14" s="6">
        <v>3016</v>
      </c>
      <c r="R14" s="6">
        <v>3386</v>
      </c>
      <c r="S14" s="6">
        <v>4211</v>
      </c>
      <c r="T14" s="6">
        <v>5703</v>
      </c>
      <c r="U14" s="6">
        <v>6026</v>
      </c>
      <c r="V14" s="6">
        <v>6548</v>
      </c>
    </row>
    <row r="15" spans="1:22" customFormat="1" ht="18" customHeight="1">
      <c r="A15" s="36" t="s">
        <v>89</v>
      </c>
      <c r="B15" s="6">
        <v>459</v>
      </c>
      <c r="C15" s="6">
        <v>592</v>
      </c>
      <c r="D15" s="6">
        <v>623</v>
      </c>
      <c r="E15" s="6">
        <v>757</v>
      </c>
      <c r="F15" s="6">
        <v>905</v>
      </c>
      <c r="G15" s="6">
        <v>957</v>
      </c>
      <c r="H15" s="6">
        <v>1046</v>
      </c>
      <c r="I15" s="6">
        <v>1084</v>
      </c>
      <c r="J15" s="6">
        <v>1136</v>
      </c>
      <c r="K15" s="6">
        <v>1211</v>
      </c>
      <c r="L15" s="6">
        <v>1254</v>
      </c>
      <c r="M15" s="6">
        <v>1362</v>
      </c>
      <c r="N15" s="6">
        <v>1387</v>
      </c>
      <c r="O15" s="6">
        <v>1386</v>
      </c>
      <c r="P15" s="6">
        <v>1439</v>
      </c>
      <c r="Q15" s="6">
        <v>1462</v>
      </c>
      <c r="R15" s="6">
        <v>1565</v>
      </c>
      <c r="S15" s="6">
        <v>1607</v>
      </c>
      <c r="T15" s="6">
        <v>1794</v>
      </c>
      <c r="U15" s="6">
        <v>1746</v>
      </c>
      <c r="V15" s="6">
        <v>1759</v>
      </c>
    </row>
    <row r="16" spans="1:22" customFormat="1" ht="18" customHeight="1">
      <c r="A16" s="36" t="s">
        <v>90</v>
      </c>
      <c r="B16" s="6">
        <v>6</v>
      </c>
      <c r="C16" s="6">
        <v>9</v>
      </c>
      <c r="D16" s="6">
        <v>6</v>
      </c>
      <c r="E16" s="6">
        <v>7</v>
      </c>
      <c r="F16" s="6">
        <v>9</v>
      </c>
      <c r="G16" s="6">
        <v>7</v>
      </c>
      <c r="H16" s="6">
        <v>8</v>
      </c>
      <c r="I16" s="6">
        <v>8</v>
      </c>
      <c r="J16" s="6">
        <v>8</v>
      </c>
      <c r="K16" s="6">
        <v>8</v>
      </c>
      <c r="L16" s="6">
        <v>10</v>
      </c>
      <c r="M16" s="6">
        <v>10</v>
      </c>
      <c r="N16" s="6">
        <v>11</v>
      </c>
      <c r="O16" s="6">
        <v>12</v>
      </c>
      <c r="P16" s="6">
        <v>12</v>
      </c>
      <c r="Q16" s="6">
        <v>6</v>
      </c>
      <c r="R16" s="6">
        <v>4</v>
      </c>
      <c r="S16" s="6">
        <v>8</v>
      </c>
      <c r="T16" s="6">
        <v>15</v>
      </c>
      <c r="U16" s="6">
        <v>18</v>
      </c>
      <c r="V16" s="6">
        <v>13</v>
      </c>
    </row>
    <row r="17" spans="1:22" customFormat="1" ht="18" customHeight="1">
      <c r="A17" s="30" t="s">
        <v>93</v>
      </c>
      <c r="B17" s="54">
        <v>3</v>
      </c>
      <c r="C17" s="54">
        <v>3</v>
      </c>
      <c r="D17" s="54">
        <v>3</v>
      </c>
      <c r="E17" s="54">
        <v>2</v>
      </c>
      <c r="F17" s="54">
        <v>4</v>
      </c>
      <c r="G17" s="54">
        <v>1</v>
      </c>
      <c r="H17" s="54">
        <v>1</v>
      </c>
      <c r="I17" s="54">
        <v>2</v>
      </c>
      <c r="J17" s="54">
        <v>1</v>
      </c>
      <c r="K17" s="54">
        <v>0</v>
      </c>
      <c r="L17" s="54">
        <v>0</v>
      </c>
      <c r="M17" s="54">
        <v>0</v>
      </c>
      <c r="N17" s="54">
        <v>2</v>
      </c>
      <c r="O17" s="54">
        <v>2</v>
      </c>
      <c r="P17" s="54">
        <v>2</v>
      </c>
      <c r="Q17" s="54">
        <v>2</v>
      </c>
      <c r="R17" s="54">
        <v>2</v>
      </c>
      <c r="S17" s="54">
        <v>2</v>
      </c>
      <c r="T17" s="54">
        <v>6</v>
      </c>
      <c r="U17" s="54">
        <v>9</v>
      </c>
      <c r="V17" s="54">
        <v>10</v>
      </c>
    </row>
    <row r="18" spans="1:22" customFormat="1" ht="18" customHeight="1">
      <c r="A18" s="32" t="s">
        <v>47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customFormat="1" ht="18" customHeight="1">
      <c r="A21" s="77" t="s">
        <v>48</v>
      </c>
      <c r="B21" s="78">
        <v>2002</v>
      </c>
      <c r="C21" s="78">
        <v>2003</v>
      </c>
      <c r="D21" s="78">
        <v>2004</v>
      </c>
      <c r="E21" s="78">
        <v>2005</v>
      </c>
      <c r="F21" s="78">
        <v>2006</v>
      </c>
      <c r="G21" s="78">
        <v>2007</v>
      </c>
      <c r="H21" s="78">
        <v>2008</v>
      </c>
      <c r="I21" s="78">
        <v>2009</v>
      </c>
      <c r="J21" s="78">
        <v>2010</v>
      </c>
      <c r="K21" s="78">
        <v>2011</v>
      </c>
      <c r="L21" s="78">
        <v>2012</v>
      </c>
      <c r="M21" s="78">
        <v>2013</v>
      </c>
      <c r="N21" s="78">
        <v>2014</v>
      </c>
      <c r="O21" s="78">
        <v>2015</v>
      </c>
      <c r="P21" s="78">
        <v>2016</v>
      </c>
      <c r="Q21" s="78">
        <v>2017</v>
      </c>
      <c r="R21" s="78">
        <v>2018</v>
      </c>
      <c r="S21" s="78">
        <v>2019</v>
      </c>
      <c r="T21" s="78">
        <v>2020</v>
      </c>
      <c r="U21" s="78">
        <v>2021</v>
      </c>
      <c r="V21" s="78">
        <v>2022</v>
      </c>
    </row>
    <row r="22" spans="1:22" customFormat="1" ht="18" customHeight="1">
      <c r="A22" s="56" t="s">
        <v>82</v>
      </c>
      <c r="B22" s="40">
        <v>9194</v>
      </c>
      <c r="C22" s="40">
        <v>13197</v>
      </c>
      <c r="D22" s="40">
        <v>15741</v>
      </c>
      <c r="E22" s="40">
        <v>19497</v>
      </c>
      <c r="F22" s="40">
        <v>22822</v>
      </c>
      <c r="G22" s="40">
        <v>24420</v>
      </c>
      <c r="H22" s="40">
        <v>29355</v>
      </c>
      <c r="I22" s="40">
        <v>30550</v>
      </c>
      <c r="J22" s="40">
        <v>30254</v>
      </c>
      <c r="K22" s="40">
        <v>29464</v>
      </c>
      <c r="L22" s="40">
        <v>29369</v>
      </c>
      <c r="M22" s="40">
        <v>29011</v>
      </c>
      <c r="N22" s="40">
        <v>23831</v>
      </c>
      <c r="O22" s="40">
        <v>21497</v>
      </c>
      <c r="P22" s="40">
        <v>20521</v>
      </c>
      <c r="Q22" s="40">
        <v>19010</v>
      </c>
      <c r="R22" s="40">
        <v>19580</v>
      </c>
      <c r="S22" s="40">
        <v>20220</v>
      </c>
      <c r="T22" s="40">
        <v>21650</v>
      </c>
      <c r="U22" s="40">
        <v>21449</v>
      </c>
      <c r="V22" s="40">
        <v>21494</v>
      </c>
    </row>
    <row r="23" spans="1:22" customFormat="1" ht="18" customHeight="1">
      <c r="A23" s="36" t="s">
        <v>83</v>
      </c>
      <c r="B23" s="6">
        <v>885</v>
      </c>
      <c r="C23" s="6">
        <v>1072</v>
      </c>
      <c r="D23" s="6">
        <v>1091</v>
      </c>
      <c r="E23" s="6">
        <v>1619</v>
      </c>
      <c r="F23" s="6">
        <v>2004</v>
      </c>
      <c r="G23" s="6">
        <v>16337</v>
      </c>
      <c r="H23" s="6">
        <v>19940</v>
      </c>
      <c r="I23" s="6">
        <v>20748</v>
      </c>
      <c r="J23" s="6">
        <v>20816</v>
      </c>
      <c r="K23" s="6">
        <v>20671</v>
      </c>
      <c r="L23" s="6">
        <v>20971</v>
      </c>
      <c r="M23" s="6">
        <v>20559</v>
      </c>
      <c r="N23" s="6">
        <v>15921</v>
      </c>
      <c r="O23" s="6">
        <v>14324</v>
      </c>
      <c r="P23" s="6">
        <v>13721</v>
      </c>
      <c r="Q23" s="6">
        <v>12662</v>
      </c>
      <c r="R23" s="6">
        <v>12955</v>
      </c>
      <c r="S23" s="6">
        <v>12971</v>
      </c>
      <c r="T23" s="6">
        <v>13204</v>
      </c>
      <c r="U23" s="6">
        <v>12695</v>
      </c>
      <c r="V23" s="6">
        <v>12541</v>
      </c>
    </row>
    <row r="24" spans="1:22" customFormat="1" ht="18" customHeight="1">
      <c r="A24" s="36" t="s">
        <v>84</v>
      </c>
      <c r="B24" s="6">
        <v>4175</v>
      </c>
      <c r="C24" s="6">
        <v>6917</v>
      </c>
      <c r="D24" s="6">
        <v>8990</v>
      </c>
      <c r="E24" s="6">
        <v>11308</v>
      </c>
      <c r="F24" s="6">
        <v>13274</v>
      </c>
      <c r="G24" s="6">
        <v>721</v>
      </c>
      <c r="H24" s="6">
        <v>801</v>
      </c>
      <c r="I24" s="6">
        <v>743</v>
      </c>
      <c r="J24" s="6">
        <v>660</v>
      </c>
      <c r="K24" s="6">
        <v>617</v>
      </c>
      <c r="L24" s="6">
        <v>622</v>
      </c>
      <c r="M24" s="6">
        <v>641</v>
      </c>
      <c r="N24" s="6">
        <v>615</v>
      </c>
      <c r="O24" s="6">
        <v>599</v>
      </c>
      <c r="P24" s="6">
        <v>613</v>
      </c>
      <c r="Q24" s="6">
        <v>575</v>
      </c>
      <c r="R24" s="6">
        <v>574</v>
      </c>
      <c r="S24" s="6">
        <v>623</v>
      </c>
      <c r="T24" s="6">
        <v>670</v>
      </c>
      <c r="U24" s="6">
        <v>920</v>
      </c>
      <c r="V24" s="6">
        <v>911</v>
      </c>
    </row>
    <row r="25" spans="1:22" customFormat="1" ht="18" customHeight="1">
      <c r="A25" s="36" t="s">
        <v>85</v>
      </c>
      <c r="B25" s="6">
        <v>2404</v>
      </c>
      <c r="C25" s="6">
        <v>2923</v>
      </c>
      <c r="D25" s="6">
        <v>3174</v>
      </c>
      <c r="E25" s="6">
        <v>3611</v>
      </c>
      <c r="F25" s="6">
        <v>4104</v>
      </c>
      <c r="G25" s="6">
        <v>3914</v>
      </c>
      <c r="H25" s="6">
        <v>4553</v>
      </c>
      <c r="I25" s="6">
        <v>4825</v>
      </c>
      <c r="J25" s="6">
        <v>4754</v>
      </c>
      <c r="K25" s="6">
        <v>4524</v>
      </c>
      <c r="L25" s="6">
        <v>4497</v>
      </c>
      <c r="M25" s="6">
        <v>4605</v>
      </c>
      <c r="N25" s="6">
        <v>4403</v>
      </c>
      <c r="O25" s="6">
        <v>4067</v>
      </c>
      <c r="P25" s="6">
        <v>3781</v>
      </c>
      <c r="Q25" s="6">
        <v>3425</v>
      </c>
      <c r="R25" s="6">
        <v>3468</v>
      </c>
      <c r="S25" s="6">
        <v>3613</v>
      </c>
      <c r="T25" s="6">
        <v>3807</v>
      </c>
      <c r="U25" s="6">
        <v>3756</v>
      </c>
      <c r="V25" s="6">
        <v>3694</v>
      </c>
    </row>
    <row r="26" spans="1:22" customFormat="1" ht="18" customHeight="1">
      <c r="A26" s="36" t="s">
        <v>86</v>
      </c>
      <c r="B26" s="6">
        <v>48</v>
      </c>
      <c r="C26" s="6">
        <v>63</v>
      </c>
      <c r="D26" s="6">
        <v>66</v>
      </c>
      <c r="E26" s="6">
        <v>83</v>
      </c>
      <c r="F26" s="6">
        <v>97</v>
      </c>
      <c r="G26" s="6">
        <v>74</v>
      </c>
      <c r="H26" s="6">
        <v>84</v>
      </c>
      <c r="I26" s="6">
        <v>96</v>
      </c>
      <c r="J26" s="6">
        <v>97</v>
      </c>
      <c r="K26" s="6">
        <v>89</v>
      </c>
      <c r="L26" s="6">
        <v>87</v>
      </c>
      <c r="M26" s="6">
        <v>98</v>
      </c>
      <c r="N26" s="6">
        <v>95</v>
      </c>
      <c r="O26" s="6">
        <v>91</v>
      </c>
      <c r="P26" s="6">
        <v>89</v>
      </c>
      <c r="Q26" s="6">
        <v>80</v>
      </c>
      <c r="R26" s="6">
        <v>75</v>
      </c>
      <c r="S26" s="6">
        <v>88</v>
      </c>
      <c r="T26" s="6">
        <v>111</v>
      </c>
      <c r="U26" s="6">
        <v>105</v>
      </c>
      <c r="V26" s="6">
        <v>122</v>
      </c>
    </row>
    <row r="27" spans="1:22" customFormat="1" ht="18" customHeight="1">
      <c r="A27" s="36" t="s">
        <v>87</v>
      </c>
      <c r="B27" s="29">
        <v>130</v>
      </c>
      <c r="C27" s="29">
        <v>153</v>
      </c>
      <c r="D27" s="29">
        <v>150</v>
      </c>
      <c r="E27" s="29">
        <v>175</v>
      </c>
      <c r="F27" s="29">
        <v>230</v>
      </c>
      <c r="G27" s="29">
        <v>224</v>
      </c>
      <c r="H27" s="29">
        <v>248</v>
      </c>
      <c r="I27" s="29">
        <v>274</v>
      </c>
      <c r="J27" s="29">
        <v>291</v>
      </c>
      <c r="K27" s="29">
        <v>289</v>
      </c>
      <c r="L27" s="29">
        <v>263</v>
      </c>
      <c r="M27" s="29">
        <v>254</v>
      </c>
      <c r="N27" s="29">
        <v>246</v>
      </c>
      <c r="O27" s="29">
        <v>204</v>
      </c>
      <c r="P27" s="29">
        <v>194</v>
      </c>
      <c r="Q27" s="29">
        <v>191</v>
      </c>
      <c r="R27" s="29">
        <v>220</v>
      </c>
      <c r="S27" s="29">
        <v>265</v>
      </c>
      <c r="T27" s="29">
        <v>372</v>
      </c>
      <c r="U27" s="29">
        <v>394</v>
      </c>
      <c r="V27" s="29">
        <v>434</v>
      </c>
    </row>
    <row r="28" spans="1:22" customFormat="1" ht="18" customHeight="1">
      <c r="A28" s="36" t="s">
        <v>88</v>
      </c>
      <c r="B28" s="29">
        <v>1264</v>
      </c>
      <c r="C28" s="29">
        <v>1714</v>
      </c>
      <c r="D28" s="29">
        <v>1903</v>
      </c>
      <c r="E28" s="29">
        <v>2261</v>
      </c>
      <c r="F28" s="29">
        <v>2581</v>
      </c>
      <c r="G28" s="29">
        <v>2600</v>
      </c>
      <c r="H28" s="29">
        <v>3120</v>
      </c>
      <c r="I28" s="29">
        <v>3237</v>
      </c>
      <c r="J28" s="29">
        <v>2990</v>
      </c>
      <c r="K28" s="29">
        <v>2614</v>
      </c>
      <c r="L28" s="29">
        <v>2230</v>
      </c>
      <c r="M28" s="29">
        <v>2093</v>
      </c>
      <c r="N28" s="29">
        <v>1774</v>
      </c>
      <c r="O28" s="29">
        <v>1435</v>
      </c>
      <c r="P28" s="29">
        <v>1304</v>
      </c>
      <c r="Q28" s="29">
        <v>1268</v>
      </c>
      <c r="R28" s="29">
        <v>1422</v>
      </c>
      <c r="S28" s="29">
        <v>1763</v>
      </c>
      <c r="T28" s="29">
        <v>2460</v>
      </c>
      <c r="U28" s="29">
        <v>2588</v>
      </c>
      <c r="V28" s="29">
        <v>2800</v>
      </c>
    </row>
    <row r="29" spans="1:22" customFormat="1" ht="18" customHeight="1">
      <c r="A29" s="36" t="s">
        <v>89</v>
      </c>
      <c r="B29" s="29">
        <v>282</v>
      </c>
      <c r="C29" s="29">
        <v>348</v>
      </c>
      <c r="D29" s="29">
        <v>361</v>
      </c>
      <c r="E29" s="29">
        <v>432</v>
      </c>
      <c r="F29" s="29">
        <v>522</v>
      </c>
      <c r="G29" s="29">
        <v>545</v>
      </c>
      <c r="H29" s="29">
        <v>602</v>
      </c>
      <c r="I29" s="29">
        <v>619</v>
      </c>
      <c r="J29" s="29">
        <v>639</v>
      </c>
      <c r="K29" s="29">
        <v>654</v>
      </c>
      <c r="L29" s="29">
        <v>692</v>
      </c>
      <c r="M29" s="29">
        <v>754</v>
      </c>
      <c r="N29" s="29">
        <v>766</v>
      </c>
      <c r="O29" s="29">
        <v>766</v>
      </c>
      <c r="P29" s="29">
        <v>809</v>
      </c>
      <c r="Q29" s="29">
        <v>802</v>
      </c>
      <c r="R29" s="29">
        <v>860</v>
      </c>
      <c r="S29" s="29">
        <v>887</v>
      </c>
      <c r="T29" s="29">
        <v>1012</v>
      </c>
      <c r="U29" s="29">
        <v>973</v>
      </c>
      <c r="V29" s="29">
        <v>975</v>
      </c>
    </row>
    <row r="30" spans="1:22" customFormat="1" ht="18" customHeight="1">
      <c r="A30" s="36" t="s">
        <v>90</v>
      </c>
      <c r="B30" s="29">
        <v>4</v>
      </c>
      <c r="C30" s="29">
        <v>5</v>
      </c>
      <c r="D30" s="29">
        <v>4</v>
      </c>
      <c r="E30" s="29">
        <v>6</v>
      </c>
      <c r="F30" s="29">
        <v>8</v>
      </c>
      <c r="G30" s="29">
        <v>5</v>
      </c>
      <c r="H30" s="29">
        <v>6</v>
      </c>
      <c r="I30" s="29">
        <v>6</v>
      </c>
      <c r="J30" s="29">
        <v>6</v>
      </c>
      <c r="K30" s="29">
        <v>6</v>
      </c>
      <c r="L30" s="29">
        <v>7</v>
      </c>
      <c r="M30" s="29">
        <v>7</v>
      </c>
      <c r="N30" s="29">
        <v>9</v>
      </c>
      <c r="O30" s="29">
        <v>9</v>
      </c>
      <c r="P30" s="29">
        <v>8</v>
      </c>
      <c r="Q30" s="29">
        <v>5</v>
      </c>
      <c r="R30" s="29">
        <v>4</v>
      </c>
      <c r="S30" s="29">
        <v>8</v>
      </c>
      <c r="T30" s="29">
        <v>12</v>
      </c>
      <c r="U30" s="29">
        <v>14</v>
      </c>
      <c r="V30" s="29">
        <v>11</v>
      </c>
    </row>
    <row r="31" spans="1:22" customFormat="1" ht="18" customHeight="1">
      <c r="A31" s="30" t="s">
        <v>93</v>
      </c>
      <c r="B31" s="54">
        <v>2</v>
      </c>
      <c r="C31" s="54">
        <v>2</v>
      </c>
      <c r="D31" s="54">
        <v>2</v>
      </c>
      <c r="E31" s="54">
        <v>2</v>
      </c>
      <c r="F31" s="54">
        <v>2</v>
      </c>
      <c r="G31" s="54">
        <v>0</v>
      </c>
      <c r="H31" s="54">
        <v>1</v>
      </c>
      <c r="I31" s="54">
        <v>2</v>
      </c>
      <c r="J31" s="54">
        <v>1</v>
      </c>
      <c r="K31" s="54">
        <v>0</v>
      </c>
      <c r="L31" s="54">
        <v>0</v>
      </c>
      <c r="M31" s="54">
        <v>0</v>
      </c>
      <c r="N31" s="54">
        <v>2</v>
      </c>
      <c r="O31" s="54">
        <v>2</v>
      </c>
      <c r="P31" s="54">
        <v>2</v>
      </c>
      <c r="Q31" s="54">
        <v>2</v>
      </c>
      <c r="R31" s="54">
        <v>2</v>
      </c>
      <c r="S31" s="54">
        <v>2</v>
      </c>
      <c r="T31" s="54">
        <v>2</v>
      </c>
      <c r="U31" s="54">
        <v>4</v>
      </c>
      <c r="V31" s="54">
        <v>6</v>
      </c>
    </row>
    <row r="32" spans="1:22" customFormat="1" ht="18" customHeight="1">
      <c r="A32" s="32" t="s">
        <v>47</v>
      </c>
      <c r="B32" s="33"/>
      <c r="C32" s="33"/>
      <c r="D32" s="33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customFormat="1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customFormat="1" ht="18" customHeight="1">
      <c r="A35" s="77" t="s">
        <v>49</v>
      </c>
      <c r="B35" s="78">
        <v>2002</v>
      </c>
      <c r="C35" s="78">
        <v>2003</v>
      </c>
      <c r="D35" s="78">
        <v>2004</v>
      </c>
      <c r="E35" s="78">
        <v>2005</v>
      </c>
      <c r="F35" s="78">
        <v>2006</v>
      </c>
      <c r="G35" s="78">
        <v>2007</v>
      </c>
      <c r="H35" s="78">
        <v>2008</v>
      </c>
      <c r="I35" s="78">
        <v>2009</v>
      </c>
      <c r="J35" s="78">
        <v>2010</v>
      </c>
      <c r="K35" s="78">
        <v>2011</v>
      </c>
      <c r="L35" s="78">
        <v>2012</v>
      </c>
      <c r="M35" s="78">
        <v>2013</v>
      </c>
      <c r="N35" s="78">
        <v>2014</v>
      </c>
      <c r="O35" s="78">
        <v>2015</v>
      </c>
      <c r="P35" s="78">
        <v>2016</v>
      </c>
      <c r="Q35" s="78">
        <v>2017</v>
      </c>
      <c r="R35" s="78">
        <v>2018</v>
      </c>
      <c r="S35" s="78">
        <v>2019</v>
      </c>
      <c r="T35" s="78">
        <v>2020</v>
      </c>
      <c r="U35" s="78">
        <v>2021</v>
      </c>
      <c r="V35" s="78">
        <v>2022</v>
      </c>
    </row>
    <row r="36" spans="1:22" customFormat="1" ht="18" customHeight="1">
      <c r="A36" s="56" t="s">
        <v>82</v>
      </c>
      <c r="B36" s="40">
        <v>7208</v>
      </c>
      <c r="C36" s="40">
        <v>10832</v>
      </c>
      <c r="D36" s="40">
        <v>13108</v>
      </c>
      <c r="E36" s="40">
        <v>16303</v>
      </c>
      <c r="F36" s="40">
        <v>19261</v>
      </c>
      <c r="G36" s="40">
        <v>21199</v>
      </c>
      <c r="H36" s="40">
        <v>25296</v>
      </c>
      <c r="I36" s="40">
        <v>26562</v>
      </c>
      <c r="J36" s="40">
        <v>27096</v>
      </c>
      <c r="K36" s="40">
        <v>27083</v>
      </c>
      <c r="L36" s="40">
        <v>26981</v>
      </c>
      <c r="M36" s="40">
        <v>26826</v>
      </c>
      <c r="N36" s="40">
        <v>22975</v>
      </c>
      <c r="O36" s="40">
        <v>21286</v>
      </c>
      <c r="P36" s="40">
        <v>20739</v>
      </c>
      <c r="Q36" s="40">
        <v>19802</v>
      </c>
      <c r="R36" s="40">
        <v>20435</v>
      </c>
      <c r="S36" s="40">
        <v>21120</v>
      </c>
      <c r="T36" s="40">
        <v>22614</v>
      </c>
      <c r="U36" s="40">
        <v>22532</v>
      </c>
      <c r="V36" s="40">
        <v>22583</v>
      </c>
    </row>
    <row r="37" spans="1:22" customFormat="1" ht="18" customHeight="1">
      <c r="A37" s="36" t="s">
        <v>83</v>
      </c>
      <c r="B37" s="6">
        <v>698</v>
      </c>
      <c r="C37" s="6">
        <v>810</v>
      </c>
      <c r="D37" s="6">
        <v>814</v>
      </c>
      <c r="E37" s="6">
        <v>1228</v>
      </c>
      <c r="F37" s="6">
        <v>1463</v>
      </c>
      <c r="G37" s="6">
        <v>14507</v>
      </c>
      <c r="H37" s="6">
        <v>17571</v>
      </c>
      <c r="I37" s="6">
        <v>18432</v>
      </c>
      <c r="J37" s="6">
        <v>18741</v>
      </c>
      <c r="K37" s="6">
        <v>18930</v>
      </c>
      <c r="L37" s="6">
        <v>19225</v>
      </c>
      <c r="M37" s="6">
        <v>19019</v>
      </c>
      <c r="N37" s="6">
        <v>15578</v>
      </c>
      <c r="O37" s="6">
        <v>14609</v>
      </c>
      <c r="P37" s="6">
        <v>14246</v>
      </c>
      <c r="Q37" s="6">
        <v>13412</v>
      </c>
      <c r="R37" s="6">
        <v>13663</v>
      </c>
      <c r="S37" s="6">
        <v>13627</v>
      </c>
      <c r="T37" s="6">
        <v>13889</v>
      </c>
      <c r="U37" s="6">
        <v>13488</v>
      </c>
      <c r="V37" s="6">
        <v>13303</v>
      </c>
    </row>
    <row r="38" spans="1:22" customFormat="1" ht="18" customHeight="1">
      <c r="A38" s="36" t="s">
        <v>84</v>
      </c>
      <c r="B38" s="6">
        <v>3372</v>
      </c>
      <c r="C38" s="6">
        <v>5916</v>
      </c>
      <c r="D38" s="6">
        <v>7823</v>
      </c>
      <c r="E38" s="6">
        <v>9835</v>
      </c>
      <c r="F38" s="6">
        <v>11774</v>
      </c>
      <c r="G38" s="6">
        <v>580</v>
      </c>
      <c r="H38" s="6">
        <v>686</v>
      </c>
      <c r="I38" s="6">
        <v>675</v>
      </c>
      <c r="J38" s="6">
        <v>640</v>
      </c>
      <c r="K38" s="6">
        <v>640</v>
      </c>
      <c r="L38" s="6">
        <v>649</v>
      </c>
      <c r="M38" s="6">
        <v>666</v>
      </c>
      <c r="N38" s="6">
        <v>656</v>
      </c>
      <c r="O38" s="6">
        <v>658</v>
      </c>
      <c r="P38" s="6">
        <v>704</v>
      </c>
      <c r="Q38" s="6">
        <v>724</v>
      </c>
      <c r="R38" s="6">
        <v>757</v>
      </c>
      <c r="S38" s="6">
        <v>796</v>
      </c>
      <c r="T38" s="6">
        <v>866</v>
      </c>
      <c r="U38" s="6">
        <v>1034</v>
      </c>
      <c r="V38" s="6">
        <v>1025</v>
      </c>
    </row>
    <row r="39" spans="1:22" customFormat="1" ht="18" customHeight="1">
      <c r="A39" s="36" t="s">
        <v>85</v>
      </c>
      <c r="B39" s="6">
        <v>810</v>
      </c>
      <c r="C39" s="6">
        <v>1108</v>
      </c>
      <c r="D39" s="6">
        <v>1342</v>
      </c>
      <c r="E39" s="6">
        <v>1612</v>
      </c>
      <c r="F39" s="6">
        <v>1925</v>
      </c>
      <c r="G39" s="6">
        <v>2039</v>
      </c>
      <c r="H39" s="6">
        <v>2473</v>
      </c>
      <c r="I39" s="6">
        <v>2788</v>
      </c>
      <c r="J39" s="6">
        <v>3059</v>
      </c>
      <c r="K39" s="6">
        <v>3135</v>
      </c>
      <c r="L39" s="6">
        <v>3124</v>
      </c>
      <c r="M39" s="6">
        <v>3240</v>
      </c>
      <c r="N39" s="6">
        <v>3239</v>
      </c>
      <c r="O39" s="6">
        <v>3073</v>
      </c>
      <c r="P39" s="6">
        <v>2944</v>
      </c>
      <c r="Q39" s="6">
        <v>2819</v>
      </c>
      <c r="R39" s="6">
        <v>2857</v>
      </c>
      <c r="S39" s="6">
        <v>2960</v>
      </c>
      <c r="T39" s="6">
        <v>3061</v>
      </c>
      <c r="U39" s="6">
        <v>2972</v>
      </c>
      <c r="V39" s="6">
        <v>2882</v>
      </c>
    </row>
    <row r="40" spans="1:22" customFormat="1" ht="18" customHeight="1">
      <c r="A40" s="36" t="s">
        <v>86</v>
      </c>
      <c r="B40" s="6">
        <v>52</v>
      </c>
      <c r="C40" s="6">
        <v>77</v>
      </c>
      <c r="D40" s="6">
        <v>74</v>
      </c>
      <c r="E40" s="6">
        <v>86</v>
      </c>
      <c r="F40" s="6">
        <v>95</v>
      </c>
      <c r="G40" s="6">
        <v>77</v>
      </c>
      <c r="H40" s="6">
        <v>88</v>
      </c>
      <c r="I40" s="6">
        <v>106</v>
      </c>
      <c r="J40" s="6">
        <v>109</v>
      </c>
      <c r="K40" s="6">
        <v>110</v>
      </c>
      <c r="L40" s="6">
        <v>133</v>
      </c>
      <c r="M40" s="6">
        <v>146</v>
      </c>
      <c r="N40" s="6">
        <v>143</v>
      </c>
      <c r="O40" s="6">
        <v>125</v>
      </c>
      <c r="P40" s="6">
        <v>134</v>
      </c>
      <c r="Q40" s="6">
        <v>126</v>
      </c>
      <c r="R40" s="6">
        <v>120</v>
      </c>
      <c r="S40" s="6">
        <v>143</v>
      </c>
      <c r="T40" s="6">
        <v>169</v>
      </c>
      <c r="U40" s="6">
        <v>163</v>
      </c>
      <c r="V40" s="6">
        <v>178</v>
      </c>
    </row>
    <row r="41" spans="1:22" customFormat="1" ht="18" customHeight="1">
      <c r="A41" s="36" t="s">
        <v>87</v>
      </c>
      <c r="B41" s="6">
        <v>185</v>
      </c>
      <c r="C41" s="6">
        <v>220</v>
      </c>
      <c r="D41" s="6">
        <v>221</v>
      </c>
      <c r="E41" s="6">
        <v>263</v>
      </c>
      <c r="F41" s="6">
        <v>295</v>
      </c>
      <c r="G41" s="6">
        <v>283</v>
      </c>
      <c r="H41" s="6">
        <v>318</v>
      </c>
      <c r="I41" s="6">
        <v>344</v>
      </c>
      <c r="J41" s="6">
        <v>378</v>
      </c>
      <c r="K41" s="6">
        <v>378</v>
      </c>
      <c r="L41" s="6">
        <v>336</v>
      </c>
      <c r="M41" s="6">
        <v>360</v>
      </c>
      <c r="N41" s="6">
        <v>342</v>
      </c>
      <c r="O41" s="6">
        <v>305</v>
      </c>
      <c r="P41" s="6">
        <v>300</v>
      </c>
      <c r="Q41" s="6">
        <v>312</v>
      </c>
      <c r="R41" s="6">
        <v>369</v>
      </c>
      <c r="S41" s="6">
        <v>426</v>
      </c>
      <c r="T41" s="6">
        <v>597</v>
      </c>
      <c r="U41" s="6">
        <v>655</v>
      </c>
      <c r="V41" s="6">
        <v>657</v>
      </c>
    </row>
    <row r="42" spans="1:22" customFormat="1" ht="18" customHeight="1">
      <c r="A42" s="36" t="s">
        <v>88</v>
      </c>
      <c r="B42" s="29">
        <v>1911</v>
      </c>
      <c r="C42" s="29">
        <v>2452</v>
      </c>
      <c r="D42" s="29">
        <v>2569</v>
      </c>
      <c r="E42" s="29">
        <v>2953</v>
      </c>
      <c r="F42" s="29">
        <v>3323</v>
      </c>
      <c r="G42" s="29">
        <v>3298</v>
      </c>
      <c r="H42" s="29">
        <v>3714</v>
      </c>
      <c r="I42" s="29">
        <v>3750</v>
      </c>
      <c r="J42" s="29">
        <v>3670</v>
      </c>
      <c r="K42" s="29">
        <v>3331</v>
      </c>
      <c r="L42" s="29">
        <v>2949</v>
      </c>
      <c r="M42" s="29">
        <v>2784</v>
      </c>
      <c r="N42" s="29">
        <v>2394</v>
      </c>
      <c r="O42" s="29">
        <v>1893</v>
      </c>
      <c r="P42" s="29">
        <v>1777</v>
      </c>
      <c r="Q42" s="29">
        <v>1748</v>
      </c>
      <c r="R42" s="29">
        <v>1964</v>
      </c>
      <c r="S42" s="29">
        <v>2448</v>
      </c>
      <c r="T42" s="29">
        <v>3243</v>
      </c>
      <c r="U42" s="29">
        <v>3438</v>
      </c>
      <c r="V42" s="29">
        <v>3748</v>
      </c>
    </row>
    <row r="43" spans="1:22" customFormat="1" ht="18" customHeight="1">
      <c r="A43" s="36" t="s">
        <v>89</v>
      </c>
      <c r="B43" s="29">
        <v>177</v>
      </c>
      <c r="C43" s="29">
        <v>244</v>
      </c>
      <c r="D43" s="29">
        <v>262</v>
      </c>
      <c r="E43" s="29">
        <v>325</v>
      </c>
      <c r="F43" s="29">
        <v>383</v>
      </c>
      <c r="G43" s="29">
        <v>412</v>
      </c>
      <c r="H43" s="29">
        <v>444</v>
      </c>
      <c r="I43" s="29">
        <v>465</v>
      </c>
      <c r="J43" s="29">
        <v>497</v>
      </c>
      <c r="K43" s="29">
        <v>557</v>
      </c>
      <c r="L43" s="29">
        <v>562</v>
      </c>
      <c r="M43" s="29">
        <v>608</v>
      </c>
      <c r="N43" s="29">
        <v>621</v>
      </c>
      <c r="O43" s="29">
        <v>620</v>
      </c>
      <c r="P43" s="29">
        <v>630</v>
      </c>
      <c r="Q43" s="29">
        <v>660</v>
      </c>
      <c r="R43" s="29">
        <v>705</v>
      </c>
      <c r="S43" s="29">
        <v>720</v>
      </c>
      <c r="T43" s="29">
        <v>782</v>
      </c>
      <c r="U43" s="29">
        <v>773</v>
      </c>
      <c r="V43" s="29">
        <v>784</v>
      </c>
    </row>
    <row r="44" spans="1:22" customFormat="1" ht="18" customHeight="1">
      <c r="A44" s="36" t="s">
        <v>90</v>
      </c>
      <c r="B44" s="29">
        <v>2</v>
      </c>
      <c r="C44" s="29">
        <v>4</v>
      </c>
      <c r="D44" s="29">
        <v>2</v>
      </c>
      <c r="E44" s="29">
        <v>1</v>
      </c>
      <c r="F44" s="29">
        <v>1</v>
      </c>
      <c r="G44" s="29">
        <v>2</v>
      </c>
      <c r="H44" s="29">
        <v>2</v>
      </c>
      <c r="I44" s="29">
        <v>2</v>
      </c>
      <c r="J44" s="29">
        <v>2</v>
      </c>
      <c r="K44" s="29">
        <v>2</v>
      </c>
      <c r="L44" s="29">
        <v>3</v>
      </c>
      <c r="M44" s="29">
        <v>3</v>
      </c>
      <c r="N44" s="29">
        <v>2</v>
      </c>
      <c r="O44" s="29">
        <v>3</v>
      </c>
      <c r="P44" s="29">
        <v>4</v>
      </c>
      <c r="Q44" s="29">
        <v>1</v>
      </c>
      <c r="R44" s="29">
        <v>0</v>
      </c>
      <c r="S44" s="29">
        <v>0</v>
      </c>
      <c r="T44" s="29">
        <v>3</v>
      </c>
      <c r="U44" s="29">
        <v>4</v>
      </c>
      <c r="V44" s="29">
        <v>2</v>
      </c>
    </row>
    <row r="45" spans="1:22" customFormat="1" ht="18" customHeight="1">
      <c r="A45" s="30" t="s">
        <v>93</v>
      </c>
      <c r="B45" s="54">
        <v>1</v>
      </c>
      <c r="C45" s="54">
        <v>1</v>
      </c>
      <c r="D45" s="54">
        <v>1</v>
      </c>
      <c r="E45" s="54">
        <v>0</v>
      </c>
      <c r="F45" s="54">
        <v>2</v>
      </c>
      <c r="G45" s="54">
        <v>1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4</v>
      </c>
      <c r="U45" s="54">
        <v>5</v>
      </c>
      <c r="V45" s="54">
        <v>4</v>
      </c>
    </row>
    <row r="46" spans="1:22" customFormat="1" ht="18" customHeight="1">
      <c r="A46" s="32" t="s">
        <v>47</v>
      </c>
      <c r="B46" s="33"/>
      <c r="C46" s="33"/>
      <c r="D46" s="33"/>
      <c r="E46" s="3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customFormat="1" ht="18" customHeight="1"/>
    <row r="48" spans="1:22" customFormat="1" ht="18" customHeight="1"/>
    <row r="49" spans="1:22" customFormat="1" ht="18" customHeight="1"/>
    <row r="50" spans="1:22" customFormat="1" ht="18" customHeight="1">
      <c r="A50" s="33" t="s">
        <v>94</v>
      </c>
      <c r="B50" s="5"/>
      <c r="C50" s="5"/>
      <c r="D50" s="5"/>
      <c r="E50" s="5"/>
      <c r="F50" s="5"/>
      <c r="G50" s="5"/>
    </row>
    <row r="51" spans="1:22" customFormat="1" ht="18" customHeight="1"/>
    <row r="52" spans="1:22" customFormat="1" ht="18" customHeight="1">
      <c r="A52" s="77" t="s">
        <v>14</v>
      </c>
      <c r="B52" s="78">
        <v>2002</v>
      </c>
      <c r="C52" s="78">
        <v>2003</v>
      </c>
      <c r="D52" s="78">
        <v>2004</v>
      </c>
      <c r="E52" s="78">
        <v>2005</v>
      </c>
      <c r="F52" s="78">
        <v>2006</v>
      </c>
      <c r="G52" s="78">
        <v>2007</v>
      </c>
      <c r="H52" s="78">
        <v>2008</v>
      </c>
      <c r="I52" s="78">
        <v>2009</v>
      </c>
      <c r="J52" s="78">
        <v>2010</v>
      </c>
      <c r="K52" s="78">
        <v>2011</v>
      </c>
      <c r="L52" s="78">
        <v>2012</v>
      </c>
      <c r="M52" s="78">
        <v>2013</v>
      </c>
      <c r="N52" s="78">
        <v>2014</v>
      </c>
      <c r="O52" s="78">
        <v>2015</v>
      </c>
      <c r="P52" s="78">
        <v>2016</v>
      </c>
      <c r="Q52" s="78">
        <v>2017</v>
      </c>
      <c r="R52" s="78">
        <v>2018</v>
      </c>
      <c r="S52" s="78">
        <v>2019</v>
      </c>
      <c r="T52" s="78">
        <v>2020</v>
      </c>
      <c r="U52" s="78">
        <v>2021</v>
      </c>
      <c r="V52" s="78">
        <v>2022</v>
      </c>
    </row>
    <row r="53" spans="1:22" customFormat="1" ht="18" customHeight="1">
      <c r="A53" s="56" t="s">
        <v>82</v>
      </c>
      <c r="B53" s="52">
        <f t="shared" ref="B53:T53" si="0">SUM(B54:B62)</f>
        <v>0.99999999999999989</v>
      </c>
      <c r="C53" s="52">
        <f t="shared" si="0"/>
        <v>1</v>
      </c>
      <c r="D53" s="52">
        <f t="shared" si="0"/>
        <v>1</v>
      </c>
      <c r="E53" s="52">
        <f t="shared" si="0"/>
        <v>1</v>
      </c>
      <c r="F53" s="52">
        <f t="shared" si="0"/>
        <v>1</v>
      </c>
      <c r="G53" s="52">
        <f t="shared" si="0"/>
        <v>0.99999999999999989</v>
      </c>
      <c r="H53" s="52">
        <f t="shared" si="0"/>
        <v>1.0000000000000002</v>
      </c>
      <c r="I53" s="52">
        <f t="shared" si="0"/>
        <v>1</v>
      </c>
      <c r="J53" s="52">
        <f t="shared" si="0"/>
        <v>1</v>
      </c>
      <c r="K53" s="52">
        <f t="shared" si="0"/>
        <v>0.99999999999999989</v>
      </c>
      <c r="L53" s="52">
        <f t="shared" si="0"/>
        <v>1.0000000000000002</v>
      </c>
      <c r="M53" s="52">
        <f t="shared" si="0"/>
        <v>1</v>
      </c>
      <c r="N53" s="52">
        <f t="shared" si="0"/>
        <v>1.0000000000000002</v>
      </c>
      <c r="O53" s="52">
        <f t="shared" si="0"/>
        <v>1</v>
      </c>
      <c r="P53" s="52">
        <f t="shared" si="0"/>
        <v>1</v>
      </c>
      <c r="Q53" s="52">
        <f t="shared" si="0"/>
        <v>1</v>
      </c>
      <c r="R53" s="52">
        <f t="shared" si="0"/>
        <v>1</v>
      </c>
      <c r="S53" s="52">
        <f t="shared" si="0"/>
        <v>1</v>
      </c>
      <c r="T53" s="52">
        <f t="shared" si="0"/>
        <v>1</v>
      </c>
      <c r="U53" s="52">
        <f>SUM(U54:U62)</f>
        <v>0.99999999999999989</v>
      </c>
      <c r="V53" s="52">
        <f>SUM(V54:V62)</f>
        <v>1</v>
      </c>
    </row>
    <row r="54" spans="1:22" customFormat="1" ht="18" customHeight="1">
      <c r="A54" s="36" t="s">
        <v>83</v>
      </c>
      <c r="B54" s="7">
        <f t="shared" ref="B54:T54" si="1">B9/B8</f>
        <v>9.6512620412144867E-2</v>
      </c>
      <c r="C54" s="7">
        <f t="shared" si="1"/>
        <v>7.8322027550043694E-2</v>
      </c>
      <c r="D54" s="7">
        <f t="shared" si="1"/>
        <v>6.6033484696176648E-2</v>
      </c>
      <c r="E54" s="7">
        <f t="shared" si="1"/>
        <v>7.952513966480447E-2</v>
      </c>
      <c r="F54" s="7">
        <f t="shared" si="1"/>
        <v>8.2384810968799752E-2</v>
      </c>
      <c r="G54" s="7">
        <f t="shared" si="1"/>
        <v>0.67612179135886363</v>
      </c>
      <c r="H54" s="7">
        <f t="shared" si="1"/>
        <v>0.68637353387861155</v>
      </c>
      <c r="I54" s="7">
        <f t="shared" si="1"/>
        <v>0.68602045104356357</v>
      </c>
      <c r="J54" s="7">
        <f t="shared" si="1"/>
        <v>0.68974716652136003</v>
      </c>
      <c r="K54" s="7">
        <f t="shared" si="1"/>
        <v>0.70032008771464449</v>
      </c>
      <c r="L54" s="7">
        <f t="shared" si="1"/>
        <v>0.71332741792369125</v>
      </c>
      <c r="M54" s="7">
        <f t="shared" si="1"/>
        <v>0.70881315256908506</v>
      </c>
      <c r="N54" s="7">
        <f t="shared" si="1"/>
        <v>0.6729692774430629</v>
      </c>
      <c r="O54" s="7">
        <f t="shared" si="1"/>
        <v>0.67627328611831805</v>
      </c>
      <c r="P54" s="7">
        <f t="shared" si="1"/>
        <v>0.67782355792535143</v>
      </c>
      <c r="Q54" s="7">
        <f t="shared" si="1"/>
        <v>0.67180253529836131</v>
      </c>
      <c r="R54" s="7">
        <f t="shared" si="1"/>
        <v>0.66520054979382737</v>
      </c>
      <c r="S54" s="7">
        <f t="shared" si="1"/>
        <v>0.64339622641509431</v>
      </c>
      <c r="T54" s="7">
        <f t="shared" si="1"/>
        <v>0.61207753479125249</v>
      </c>
      <c r="U54" s="7">
        <f>U9/U8</f>
        <v>0.59532525408699211</v>
      </c>
      <c r="V54" s="7">
        <f>V9/V8</f>
        <v>0.58633754565873353</v>
      </c>
    </row>
    <row r="55" spans="1:22" customFormat="1" ht="18" customHeight="1">
      <c r="A55" s="36" t="s">
        <v>84</v>
      </c>
      <c r="B55" s="7">
        <f t="shared" ref="B55:T55" si="2">B10/B8</f>
        <v>0.46012681380319476</v>
      </c>
      <c r="C55" s="7">
        <f t="shared" si="2"/>
        <v>0.53406300719963373</v>
      </c>
      <c r="D55" s="7">
        <f t="shared" si="2"/>
        <v>0.5827931644077784</v>
      </c>
      <c r="E55" s="7">
        <f t="shared" si="2"/>
        <v>0.59058659217877096</v>
      </c>
      <c r="F55" s="7">
        <f t="shared" si="2"/>
        <v>0.59520471449278811</v>
      </c>
      <c r="G55" s="7">
        <f t="shared" si="2"/>
        <v>2.8518818913172143E-2</v>
      </c>
      <c r="H55" s="7">
        <f t="shared" si="2"/>
        <v>2.720901721834916E-2</v>
      </c>
      <c r="I55" s="7">
        <f t="shared" si="2"/>
        <v>2.4828407339963582E-2</v>
      </c>
      <c r="J55" s="7">
        <f t="shared" si="2"/>
        <v>2.2667829119442023E-2</v>
      </c>
      <c r="K55" s="7">
        <f t="shared" si="2"/>
        <v>2.2229295983871824E-2</v>
      </c>
      <c r="L55" s="7">
        <f t="shared" si="2"/>
        <v>2.2555456965394852E-2</v>
      </c>
      <c r="M55" s="7">
        <f t="shared" si="2"/>
        <v>2.3407418020309115E-2</v>
      </c>
      <c r="N55" s="7">
        <f t="shared" si="2"/>
        <v>2.7154638294235783E-2</v>
      </c>
      <c r="O55" s="7">
        <f t="shared" si="2"/>
        <v>2.9380828833882617E-2</v>
      </c>
      <c r="P55" s="7">
        <f t="shared" si="2"/>
        <v>3.1919534658264664E-2</v>
      </c>
      <c r="Q55" s="7">
        <f t="shared" si="2"/>
        <v>3.3469030196846335E-2</v>
      </c>
      <c r="R55" s="7">
        <f t="shared" si="2"/>
        <v>3.3262526552542797E-2</v>
      </c>
      <c r="S55" s="7">
        <f t="shared" si="2"/>
        <v>3.4325108853410738E-2</v>
      </c>
      <c r="T55" s="7">
        <f t="shared" si="2"/>
        <v>3.4700885595517802E-2</v>
      </c>
      <c r="U55" s="7">
        <f>U10/U8</f>
        <v>4.4428275846388213E-2</v>
      </c>
      <c r="V55" s="7">
        <f>V10/V8</f>
        <v>4.3923134514599449E-2</v>
      </c>
    </row>
    <row r="56" spans="1:22" customFormat="1" ht="18" customHeight="1">
      <c r="A56" s="36" t="s">
        <v>85</v>
      </c>
      <c r="B56" s="7">
        <f t="shared" ref="B56:T56" si="3">B11/B8</f>
        <v>0.19595171320570662</v>
      </c>
      <c r="C56" s="7">
        <f t="shared" si="3"/>
        <v>0.16775562861542304</v>
      </c>
      <c r="D56" s="7">
        <f t="shared" si="3"/>
        <v>0.15653922146348226</v>
      </c>
      <c r="E56" s="7">
        <f t="shared" si="3"/>
        <v>0.14589385474860336</v>
      </c>
      <c r="F56" s="7">
        <f t="shared" si="3"/>
        <v>0.14326450110495925</v>
      </c>
      <c r="G56" s="7">
        <f t="shared" si="3"/>
        <v>0.13049387316688221</v>
      </c>
      <c r="H56" s="7">
        <f t="shared" si="3"/>
        <v>0.12856123401218641</v>
      </c>
      <c r="I56" s="7">
        <f t="shared" si="3"/>
        <v>0.13329948172012887</v>
      </c>
      <c r="J56" s="7">
        <f t="shared" si="3"/>
        <v>0.13623365300784657</v>
      </c>
      <c r="K56" s="7">
        <f t="shared" si="3"/>
        <v>0.13544485118573929</v>
      </c>
      <c r="L56" s="7">
        <f t="shared" si="3"/>
        <v>0.13524401064773736</v>
      </c>
      <c r="M56" s="7">
        <f t="shared" si="3"/>
        <v>0.14049823593674446</v>
      </c>
      <c r="N56" s="7">
        <f t="shared" si="3"/>
        <v>0.16326966628210057</v>
      </c>
      <c r="O56" s="7">
        <f t="shared" si="3"/>
        <v>0.16688871748124254</v>
      </c>
      <c r="P56" s="7">
        <f t="shared" si="3"/>
        <v>0.16299079011148812</v>
      </c>
      <c r="Q56" s="7">
        <f t="shared" si="3"/>
        <v>0.16087807894465631</v>
      </c>
      <c r="R56" s="7">
        <f t="shared" si="3"/>
        <v>0.15806572535299263</v>
      </c>
      <c r="S56" s="7">
        <f t="shared" si="3"/>
        <v>0.15899854862119014</v>
      </c>
      <c r="T56" s="7">
        <f t="shared" si="3"/>
        <v>0.15515994939454184</v>
      </c>
      <c r="U56" s="7">
        <f>U11/U8</f>
        <v>0.15297514835951889</v>
      </c>
      <c r="V56" s="7">
        <f>V11/V8</f>
        <v>0.14919345690496177</v>
      </c>
    </row>
    <row r="57" spans="1:22" customFormat="1" ht="18" customHeight="1">
      <c r="A57" s="36" t="s">
        <v>86</v>
      </c>
      <c r="B57" s="7">
        <f t="shared" ref="B57:T57" si="4">B12/B8</f>
        <v>6.0968174612852089E-3</v>
      </c>
      <c r="C57" s="7">
        <f t="shared" si="4"/>
        <v>5.8262932290149404E-3</v>
      </c>
      <c r="D57" s="7">
        <f t="shared" si="4"/>
        <v>4.8528545183541888E-3</v>
      </c>
      <c r="E57" s="7">
        <f t="shared" si="4"/>
        <v>4.7206703910614529E-3</v>
      </c>
      <c r="F57" s="7">
        <f t="shared" si="4"/>
        <v>4.5624123755435685E-3</v>
      </c>
      <c r="G57" s="7">
        <f t="shared" si="4"/>
        <v>3.3100243319669435E-3</v>
      </c>
      <c r="H57" s="7">
        <f t="shared" si="4"/>
        <v>3.1472434173208177E-3</v>
      </c>
      <c r="I57" s="7">
        <f t="shared" si="4"/>
        <v>3.536909931362936E-3</v>
      </c>
      <c r="J57" s="7">
        <f t="shared" si="4"/>
        <v>3.5919790758500436E-3</v>
      </c>
      <c r="K57" s="7">
        <f t="shared" si="4"/>
        <v>3.5191964206766051E-3</v>
      </c>
      <c r="L57" s="7">
        <f t="shared" si="4"/>
        <v>3.9041703637976931E-3</v>
      </c>
      <c r="M57" s="7">
        <f t="shared" si="4"/>
        <v>4.3698622777011663E-3</v>
      </c>
      <c r="N57" s="7">
        <f t="shared" si="4"/>
        <v>5.0848181857026881E-3</v>
      </c>
      <c r="O57" s="7">
        <f t="shared" si="4"/>
        <v>5.0487343103569173E-3</v>
      </c>
      <c r="P57" s="7">
        <f t="shared" si="4"/>
        <v>5.4047503635482304E-3</v>
      </c>
      <c r="Q57" s="7">
        <f t="shared" si="4"/>
        <v>5.3076368133566938E-3</v>
      </c>
      <c r="R57" s="7">
        <f t="shared" si="4"/>
        <v>4.8731725602898911E-3</v>
      </c>
      <c r="S57" s="7">
        <f t="shared" si="4"/>
        <v>5.5878084179970975E-3</v>
      </c>
      <c r="T57" s="7">
        <f t="shared" si="4"/>
        <v>6.3256822700162663E-3</v>
      </c>
      <c r="U57" s="7">
        <f>U12/U8</f>
        <v>6.0935403924421913E-3</v>
      </c>
      <c r="V57" s="7">
        <f>V12/V8</f>
        <v>6.8062708442044604E-3</v>
      </c>
    </row>
    <row r="58" spans="1:22" customFormat="1" ht="18" customHeight="1">
      <c r="A58" s="36" t="s">
        <v>87</v>
      </c>
      <c r="B58" s="7">
        <f t="shared" ref="B58:T58" si="5">B13/B8</f>
        <v>1.9204975003048408E-2</v>
      </c>
      <c r="C58" s="7">
        <f t="shared" si="5"/>
        <v>1.552290981730409E-2</v>
      </c>
      <c r="D58" s="7">
        <f t="shared" si="5"/>
        <v>1.2860064473638601E-2</v>
      </c>
      <c r="E58" s="7">
        <f t="shared" si="5"/>
        <v>1.2234636871508379E-2</v>
      </c>
      <c r="F58" s="7">
        <f t="shared" si="5"/>
        <v>1.2475346339376945E-2</v>
      </c>
      <c r="G58" s="7">
        <f t="shared" si="5"/>
        <v>1.1113790306670467E-2</v>
      </c>
      <c r="H58" s="7">
        <f t="shared" si="5"/>
        <v>1.0356626594206877E-2</v>
      </c>
      <c r="I58" s="7">
        <f t="shared" si="5"/>
        <v>1.0820843255357893E-2</v>
      </c>
      <c r="J58" s="7">
        <f t="shared" si="5"/>
        <v>1.1665213600697472E-2</v>
      </c>
      <c r="K58" s="7">
        <f t="shared" si="5"/>
        <v>1.1795497550710028E-2</v>
      </c>
      <c r="L58" s="7">
        <f t="shared" si="5"/>
        <v>1.0629991126885537E-2</v>
      </c>
      <c r="M58" s="7">
        <f t="shared" si="5"/>
        <v>1.0996292780772606E-2</v>
      </c>
      <c r="N58" s="7">
        <f t="shared" si="5"/>
        <v>1.256249198820664E-2</v>
      </c>
      <c r="O58" s="7">
        <f t="shared" si="5"/>
        <v>1.1897248907276255E-2</v>
      </c>
      <c r="P58" s="7">
        <f t="shared" si="5"/>
        <v>1.1972855065438682E-2</v>
      </c>
      <c r="Q58" s="7">
        <f t="shared" si="5"/>
        <v>1.2959909306400083E-2</v>
      </c>
      <c r="R58" s="7">
        <f t="shared" si="5"/>
        <v>1.4719480194926903E-2</v>
      </c>
      <c r="S58" s="7">
        <f t="shared" si="5"/>
        <v>1.6715045960328981E-2</v>
      </c>
      <c r="T58" s="7">
        <f t="shared" si="5"/>
        <v>2.1891378998734865E-2</v>
      </c>
      <c r="U58" s="7">
        <f>U13/U8</f>
        <v>2.3851208476387532E-2</v>
      </c>
      <c r="V58" s="7">
        <f>V13/V8</f>
        <v>2.4752138303423554E-2</v>
      </c>
    </row>
    <row r="59" spans="1:22" customFormat="1" ht="18" customHeight="1">
      <c r="A59" s="36" t="s">
        <v>88</v>
      </c>
      <c r="B59" s="37">
        <f t="shared" ref="B59:T59" si="6">B14/B8</f>
        <v>0.19357395439580538</v>
      </c>
      <c r="C59" s="37">
        <f t="shared" si="6"/>
        <v>0.17337383994340172</v>
      </c>
      <c r="D59" s="37">
        <f t="shared" si="6"/>
        <v>0.15501403861485666</v>
      </c>
      <c r="E59" s="37">
        <f t="shared" si="6"/>
        <v>0.14564245810055865</v>
      </c>
      <c r="F59" s="37">
        <f t="shared" si="6"/>
        <v>0.14029418054796475</v>
      </c>
      <c r="G59" s="37">
        <f t="shared" si="6"/>
        <v>0.1292882351651724</v>
      </c>
      <c r="H59" s="37">
        <f t="shared" si="6"/>
        <v>0.12504803205796783</v>
      </c>
      <c r="I59" s="37">
        <f t="shared" si="6"/>
        <v>0.12233856282392493</v>
      </c>
      <c r="J59" s="37">
        <f t="shared" si="6"/>
        <v>0.11612903225806452</v>
      </c>
      <c r="K59" s="37">
        <f t="shared" si="6"/>
        <v>0.10513378251719808</v>
      </c>
      <c r="L59" s="37">
        <f t="shared" si="6"/>
        <v>9.1907719609582966E-2</v>
      </c>
      <c r="M59" s="37">
        <f t="shared" si="6"/>
        <v>8.7343517739133555E-2</v>
      </c>
      <c r="N59" s="37">
        <f t="shared" si="6"/>
        <v>8.9048412596675647E-2</v>
      </c>
      <c r="O59" s="37">
        <f t="shared" si="6"/>
        <v>7.7787906411425092E-2</v>
      </c>
      <c r="P59" s="37">
        <f t="shared" si="6"/>
        <v>7.4672806592341254E-2</v>
      </c>
      <c r="Q59" s="37">
        <f t="shared" si="6"/>
        <v>7.770792538390188E-2</v>
      </c>
      <c r="R59" s="37">
        <f t="shared" si="6"/>
        <v>8.4618268149443954E-2</v>
      </c>
      <c r="S59" s="37">
        <f t="shared" si="6"/>
        <v>0.10186260280599903</v>
      </c>
      <c r="T59" s="37">
        <f t="shared" si="6"/>
        <v>0.12884059280679558</v>
      </c>
      <c r="U59" s="7">
        <f>U14/U8</f>
        <v>0.13701371046588298</v>
      </c>
      <c r="V59" s="7">
        <f>V14/V8</f>
        <v>0.1485582049595027</v>
      </c>
    </row>
    <row r="60" spans="1:22" customFormat="1" ht="18" customHeight="1">
      <c r="A60" s="36" t="s">
        <v>89</v>
      </c>
      <c r="B60" s="37">
        <f t="shared" ref="B60:T60" si="7">B15/B8</f>
        <v>2.7984392147299111E-2</v>
      </c>
      <c r="C60" s="37">
        <f t="shared" si="7"/>
        <v>2.4636897082691747E-2</v>
      </c>
      <c r="D60" s="37">
        <f t="shared" si="7"/>
        <v>2.1595202606676141E-2</v>
      </c>
      <c r="E60" s="37">
        <f t="shared" si="7"/>
        <v>2.1145251396648045E-2</v>
      </c>
      <c r="F60" s="37">
        <f t="shared" si="7"/>
        <v>2.1505120832640258E-2</v>
      </c>
      <c r="G60" s="37">
        <f t="shared" si="7"/>
        <v>2.0978101229750763E-2</v>
      </c>
      <c r="H60" s="37">
        <f t="shared" si="7"/>
        <v>1.9139631479753345E-2</v>
      </c>
      <c r="I60" s="37">
        <f t="shared" si="7"/>
        <v>1.8980249334640705E-2</v>
      </c>
      <c r="J60" s="37">
        <f t="shared" si="7"/>
        <v>1.9808195292066261E-2</v>
      </c>
      <c r="K60" s="37">
        <f t="shared" si="7"/>
        <v>2.1415813394167683E-2</v>
      </c>
      <c r="L60" s="37">
        <f t="shared" si="7"/>
        <v>2.2253771073646851E-2</v>
      </c>
      <c r="M60" s="37">
        <f t="shared" si="7"/>
        <v>2.439242795995487E-2</v>
      </c>
      <c r="N60" s="37">
        <f t="shared" si="7"/>
        <v>2.9632953040208521E-2</v>
      </c>
      <c r="O60" s="37">
        <f t="shared" si="7"/>
        <v>3.2396045158123554E-2</v>
      </c>
      <c r="P60" s="37">
        <f t="shared" si="7"/>
        <v>3.4876393601551141E-2</v>
      </c>
      <c r="Q60" s="37">
        <f t="shared" si="7"/>
        <v>3.7668762238482943E-2</v>
      </c>
      <c r="R60" s="37">
        <f t="shared" si="7"/>
        <v>3.9110333624890664E-2</v>
      </c>
      <c r="S60" s="37">
        <f t="shared" si="7"/>
        <v>3.8872762457668117E-2</v>
      </c>
      <c r="T60" s="37">
        <f t="shared" si="7"/>
        <v>4.0529549972889933E-2</v>
      </c>
      <c r="U60" s="7">
        <f>U15/U8</f>
        <v>3.9698960914940545E-2</v>
      </c>
      <c r="V60" s="7">
        <f>V15/V8</f>
        <v>3.9907434716518822E-2</v>
      </c>
    </row>
    <row r="61" spans="1:22" customFormat="1" ht="18" customHeight="1">
      <c r="A61" s="36" t="s">
        <v>90</v>
      </c>
      <c r="B61" s="37">
        <f t="shared" ref="B61:T61" si="8">B16/B8</f>
        <v>3.6580904767711256E-4</v>
      </c>
      <c r="C61" s="37">
        <f t="shared" si="8"/>
        <v>3.7454742186524616E-4</v>
      </c>
      <c r="D61" s="37">
        <f t="shared" si="8"/>
        <v>2.0797947935803667E-4</v>
      </c>
      <c r="E61" s="37">
        <f t="shared" si="8"/>
        <v>1.9553072625698323E-4</v>
      </c>
      <c r="F61" s="37">
        <f t="shared" si="8"/>
        <v>2.1386308010360477E-4</v>
      </c>
      <c r="G61" s="37">
        <f t="shared" si="8"/>
        <v>1.5344483658124905E-4</v>
      </c>
      <c r="H61" s="37">
        <f t="shared" si="8"/>
        <v>1.4638341475910779E-4</v>
      </c>
      <c r="I61" s="37">
        <f t="shared" si="8"/>
        <v>1.4007564084605686E-4</v>
      </c>
      <c r="J61" s="37">
        <f t="shared" si="8"/>
        <v>1.3949433304272013E-4</v>
      </c>
      <c r="K61" s="37">
        <f t="shared" si="8"/>
        <v>1.4147523299202434E-4</v>
      </c>
      <c r="L61" s="37">
        <f t="shared" si="8"/>
        <v>1.7746228926353151E-4</v>
      </c>
      <c r="M61" s="37">
        <f t="shared" si="8"/>
        <v>1.790927162992281E-4</v>
      </c>
      <c r="N61" s="37">
        <f t="shared" si="8"/>
        <v>2.350126052215528E-4</v>
      </c>
      <c r="O61" s="37">
        <f t="shared" si="8"/>
        <v>2.8048523946427319E-4</v>
      </c>
      <c r="P61" s="37">
        <f t="shared" si="8"/>
        <v>2.9083858458555501E-4</v>
      </c>
      <c r="Q61" s="37">
        <f t="shared" si="8"/>
        <v>1.5459136349582603E-4</v>
      </c>
      <c r="R61" s="37">
        <f t="shared" si="8"/>
        <v>9.9962514057228536E-5</v>
      </c>
      <c r="S61" s="37">
        <f t="shared" si="8"/>
        <v>1.9351717464925012E-4</v>
      </c>
      <c r="T61" s="37">
        <f t="shared" si="8"/>
        <v>3.3887583589372851E-4</v>
      </c>
      <c r="U61" s="7">
        <f>U16/U8</f>
        <v>4.0926763829835612E-4</v>
      </c>
      <c r="V61" s="7">
        <f>V16/V8</f>
        <v>2.9493840324885994E-4</v>
      </c>
    </row>
    <row r="62" spans="1:22" customFormat="1" ht="18" customHeight="1">
      <c r="A62" s="30" t="s">
        <v>93</v>
      </c>
      <c r="B62" s="55">
        <f t="shared" ref="B62:T62" si="9">B17/B8</f>
        <v>1.8290452383855628E-4</v>
      </c>
      <c r="C62" s="55">
        <f t="shared" si="9"/>
        <v>1.2484914062174871E-4</v>
      </c>
      <c r="D62" s="55">
        <f t="shared" si="9"/>
        <v>1.0398973967901834E-4</v>
      </c>
      <c r="E62" s="55">
        <f t="shared" si="9"/>
        <v>5.5865921787709498E-5</v>
      </c>
      <c r="F62" s="55">
        <f t="shared" si="9"/>
        <v>9.5050257823824349E-5</v>
      </c>
      <c r="G62" s="55">
        <f t="shared" si="9"/>
        <v>2.1920690940178434E-5</v>
      </c>
      <c r="H62" s="55">
        <f t="shared" si="9"/>
        <v>1.8297926844888474E-5</v>
      </c>
      <c r="I62" s="55">
        <f t="shared" si="9"/>
        <v>3.5018910211514215E-5</v>
      </c>
      <c r="J62" s="55">
        <f t="shared" si="9"/>
        <v>1.7436791630340016E-5</v>
      </c>
      <c r="K62" s="55">
        <f t="shared" si="9"/>
        <v>0</v>
      </c>
      <c r="L62" s="55">
        <f t="shared" si="9"/>
        <v>0</v>
      </c>
      <c r="M62" s="55">
        <f t="shared" si="9"/>
        <v>0</v>
      </c>
      <c r="N62" s="55">
        <f t="shared" si="9"/>
        <v>4.2729564585736869E-5</v>
      </c>
      <c r="O62" s="55">
        <f t="shared" si="9"/>
        <v>4.6747539910712199E-5</v>
      </c>
      <c r="P62" s="55">
        <f t="shared" si="9"/>
        <v>4.8473097430925837E-5</v>
      </c>
      <c r="Q62" s="55">
        <f t="shared" si="9"/>
        <v>5.153045449860868E-5</v>
      </c>
      <c r="R62" s="55">
        <f t="shared" si="9"/>
        <v>4.9981257028614268E-5</v>
      </c>
      <c r="S62" s="55">
        <f t="shared" si="9"/>
        <v>4.8379293662312531E-5</v>
      </c>
      <c r="T62" s="55">
        <f t="shared" si="9"/>
        <v>1.3555033435749142E-4</v>
      </c>
      <c r="U62" s="95">
        <f>U17/U8</f>
        <v>2.0463381914917806E-4</v>
      </c>
      <c r="V62" s="95">
        <f>V17/V8</f>
        <v>2.2687569480681535E-4</v>
      </c>
    </row>
    <row r="63" spans="1:22" customFormat="1" ht="18" customHeight="1">
      <c r="A63" s="32" t="s">
        <v>52</v>
      </c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customFormat="1" ht="18" customHeight="1">
      <c r="A66" s="77" t="s">
        <v>48</v>
      </c>
      <c r="B66" s="78">
        <v>2002</v>
      </c>
      <c r="C66" s="78">
        <v>2003</v>
      </c>
      <c r="D66" s="78">
        <v>2004</v>
      </c>
      <c r="E66" s="78">
        <v>2005</v>
      </c>
      <c r="F66" s="78">
        <v>2006</v>
      </c>
      <c r="G66" s="78">
        <v>2007</v>
      </c>
      <c r="H66" s="78">
        <v>2008</v>
      </c>
      <c r="I66" s="78">
        <v>2009</v>
      </c>
      <c r="J66" s="78">
        <v>2010</v>
      </c>
      <c r="K66" s="78">
        <v>2011</v>
      </c>
      <c r="L66" s="78">
        <v>2012</v>
      </c>
      <c r="M66" s="78">
        <v>2013</v>
      </c>
      <c r="N66" s="78">
        <v>2014</v>
      </c>
      <c r="O66" s="78">
        <v>2015</v>
      </c>
      <c r="P66" s="78">
        <v>2016</v>
      </c>
      <c r="Q66" s="78">
        <v>2017</v>
      </c>
      <c r="R66" s="78">
        <v>2018</v>
      </c>
      <c r="S66" s="78">
        <v>2019</v>
      </c>
      <c r="T66" s="78">
        <v>2020</v>
      </c>
      <c r="U66" s="78">
        <v>2021</v>
      </c>
      <c r="V66" s="78">
        <v>2022</v>
      </c>
    </row>
    <row r="67" spans="1:22" customFormat="1" ht="18" customHeight="1">
      <c r="A67" s="56" t="s">
        <v>82</v>
      </c>
      <c r="B67" s="52">
        <f t="shared" ref="B67:T67" si="10">SUM(B68:B76)</f>
        <v>1.0000000000000002</v>
      </c>
      <c r="C67" s="52">
        <f t="shared" si="10"/>
        <v>1</v>
      </c>
      <c r="D67" s="52">
        <f t="shared" si="10"/>
        <v>1</v>
      </c>
      <c r="E67" s="52">
        <f t="shared" si="10"/>
        <v>0.99999999999999989</v>
      </c>
      <c r="F67" s="52">
        <f t="shared" si="10"/>
        <v>1</v>
      </c>
      <c r="G67" s="52">
        <f t="shared" si="10"/>
        <v>1</v>
      </c>
      <c r="H67" s="52">
        <f t="shared" si="10"/>
        <v>1</v>
      </c>
      <c r="I67" s="52">
        <f t="shared" si="10"/>
        <v>1</v>
      </c>
      <c r="J67" s="52">
        <f t="shared" si="10"/>
        <v>0.99999999999999989</v>
      </c>
      <c r="K67" s="52">
        <f t="shared" si="10"/>
        <v>1</v>
      </c>
      <c r="L67" s="52">
        <f t="shared" si="10"/>
        <v>1</v>
      </c>
      <c r="M67" s="52">
        <f t="shared" si="10"/>
        <v>1.0000000000000002</v>
      </c>
      <c r="N67" s="52">
        <f t="shared" si="10"/>
        <v>1.0000000000000002</v>
      </c>
      <c r="O67" s="52">
        <f t="shared" si="10"/>
        <v>1</v>
      </c>
      <c r="P67" s="52">
        <f t="shared" si="10"/>
        <v>1</v>
      </c>
      <c r="Q67" s="52">
        <f t="shared" si="10"/>
        <v>1.0000000000000002</v>
      </c>
      <c r="R67" s="52">
        <f t="shared" si="10"/>
        <v>1</v>
      </c>
      <c r="S67" s="52">
        <f t="shared" si="10"/>
        <v>1</v>
      </c>
      <c r="T67" s="52">
        <f t="shared" si="10"/>
        <v>0.99999999999999989</v>
      </c>
      <c r="U67" s="52">
        <f>SUM(U68:U76)</f>
        <v>1</v>
      </c>
      <c r="V67" s="52">
        <f>SUM(V68:V76)</f>
        <v>0.99999999999999989</v>
      </c>
    </row>
    <row r="68" spans="1:22" customFormat="1" ht="18" customHeight="1">
      <c r="A68" s="36" t="s">
        <v>83</v>
      </c>
      <c r="B68" s="7">
        <f t="shared" ref="B68:T68" si="11">B23/B22</f>
        <v>9.6258429410485097E-2</v>
      </c>
      <c r="C68" s="7">
        <f t="shared" si="11"/>
        <v>8.1230582708191251E-2</v>
      </c>
      <c r="D68" s="7">
        <f t="shared" si="11"/>
        <v>6.930944666793723E-2</v>
      </c>
      <c r="E68" s="7">
        <f t="shared" si="11"/>
        <v>8.3038416166589732E-2</v>
      </c>
      <c r="F68" s="7">
        <f t="shared" si="11"/>
        <v>8.7810007887126451E-2</v>
      </c>
      <c r="G68" s="7">
        <f t="shared" si="11"/>
        <v>0.66900081900081898</v>
      </c>
      <c r="H68" s="7">
        <f t="shared" si="11"/>
        <v>0.67927099301652194</v>
      </c>
      <c r="I68" s="7">
        <f t="shared" si="11"/>
        <v>0.67914893617021277</v>
      </c>
      <c r="J68" s="7">
        <f t="shared" si="11"/>
        <v>0.68804125074370326</v>
      </c>
      <c r="K68" s="7">
        <f t="shared" si="11"/>
        <v>0.7015680152049959</v>
      </c>
      <c r="L68" s="7">
        <f t="shared" si="11"/>
        <v>0.71405223194524836</v>
      </c>
      <c r="M68" s="7">
        <f t="shared" si="11"/>
        <v>0.70866223156733654</v>
      </c>
      <c r="N68" s="7">
        <f t="shared" si="11"/>
        <v>0.66807939238806602</v>
      </c>
      <c r="O68" s="7">
        <f t="shared" si="11"/>
        <v>0.66632553379541326</v>
      </c>
      <c r="P68" s="7">
        <f t="shared" si="11"/>
        <v>0.66863213293699142</v>
      </c>
      <c r="Q68" s="7">
        <f t="shared" si="11"/>
        <v>0.66607048921620204</v>
      </c>
      <c r="R68" s="7">
        <f t="shared" si="11"/>
        <v>0.66164453524004085</v>
      </c>
      <c r="S68" s="7">
        <f t="shared" si="11"/>
        <v>0.64149357072205737</v>
      </c>
      <c r="T68" s="7">
        <f t="shared" si="11"/>
        <v>0.60988452655889147</v>
      </c>
      <c r="U68" s="7">
        <f>U23/U22</f>
        <v>0.59186908480581846</v>
      </c>
      <c r="V68" s="7">
        <f>V23/V22</f>
        <v>0.58346515306597191</v>
      </c>
    </row>
    <row r="69" spans="1:22" customFormat="1" ht="18" customHeight="1">
      <c r="A69" s="36" t="s">
        <v>84</v>
      </c>
      <c r="B69" s="7">
        <f t="shared" ref="B69:T69" si="12">B24/B22</f>
        <v>0.45410050032629978</v>
      </c>
      <c r="C69" s="7">
        <f t="shared" si="12"/>
        <v>0.52413427294081993</v>
      </c>
      <c r="D69" s="7">
        <f t="shared" si="12"/>
        <v>0.57112000508226923</v>
      </c>
      <c r="E69" s="7">
        <f t="shared" si="12"/>
        <v>0.57998666461506898</v>
      </c>
      <c r="F69" s="7">
        <f t="shared" si="12"/>
        <v>0.58163175882919993</v>
      </c>
      <c r="G69" s="7">
        <f t="shared" si="12"/>
        <v>2.9524979524979525E-2</v>
      </c>
      <c r="H69" s="7">
        <f t="shared" si="12"/>
        <v>2.7286663260091978E-2</v>
      </c>
      <c r="I69" s="7">
        <f t="shared" si="12"/>
        <v>2.4320785597381343E-2</v>
      </c>
      <c r="J69" s="7">
        <f t="shared" si="12"/>
        <v>2.1815297150789979E-2</v>
      </c>
      <c r="K69" s="7">
        <f t="shared" si="12"/>
        <v>2.0940809122997558E-2</v>
      </c>
      <c r="L69" s="7">
        <f t="shared" si="12"/>
        <v>2.1178793966427186E-2</v>
      </c>
      <c r="M69" s="7">
        <f t="shared" si="12"/>
        <v>2.209506738823205E-2</v>
      </c>
      <c r="N69" s="7">
        <f t="shared" si="12"/>
        <v>2.5806722336452519E-2</v>
      </c>
      <c r="O69" s="7">
        <f t="shared" si="12"/>
        <v>2.7864353165557985E-2</v>
      </c>
      <c r="P69" s="7">
        <f t="shared" si="12"/>
        <v>2.9871838604356514E-2</v>
      </c>
      <c r="Q69" s="7">
        <f t="shared" si="12"/>
        <v>3.0247238295633878E-2</v>
      </c>
      <c r="R69" s="7">
        <f t="shared" si="12"/>
        <v>2.9315628192032685E-2</v>
      </c>
      <c r="S69" s="7">
        <f t="shared" si="12"/>
        <v>3.0811078140454994E-2</v>
      </c>
      <c r="T69" s="7">
        <f t="shared" si="12"/>
        <v>3.094688221709007E-2</v>
      </c>
      <c r="U69" s="7">
        <f>U24/U22</f>
        <v>4.2892442538113668E-2</v>
      </c>
      <c r="V69" s="7">
        <f>V24/V22</f>
        <v>4.2383921094258863E-2</v>
      </c>
    </row>
    <row r="70" spans="1:22" customFormat="1" ht="18" customHeight="1">
      <c r="A70" s="36" t="s">
        <v>85</v>
      </c>
      <c r="B70" s="7">
        <f t="shared" ref="B70:T70" si="13">B25/B22</f>
        <v>0.26147487491842508</v>
      </c>
      <c r="C70" s="7">
        <f t="shared" si="13"/>
        <v>0.22148973251496551</v>
      </c>
      <c r="D70" s="7">
        <f t="shared" si="13"/>
        <v>0.20163903182771106</v>
      </c>
      <c r="E70" s="7">
        <f t="shared" si="13"/>
        <v>0.18520798071498179</v>
      </c>
      <c r="F70" s="7">
        <f t="shared" si="13"/>
        <v>0.17982648321794759</v>
      </c>
      <c r="G70" s="7">
        <f t="shared" si="13"/>
        <v>0.16027846027846027</v>
      </c>
      <c r="H70" s="7">
        <f t="shared" si="13"/>
        <v>0.15510134559700223</v>
      </c>
      <c r="I70" s="7">
        <f t="shared" si="13"/>
        <v>0.1579378068739771</v>
      </c>
      <c r="J70" s="7">
        <f t="shared" si="13"/>
        <v>0.15713624644675084</v>
      </c>
      <c r="K70" s="7">
        <f t="shared" si="13"/>
        <v>0.15354330708661418</v>
      </c>
      <c r="L70" s="7">
        <f t="shared" si="13"/>
        <v>0.15312063740678947</v>
      </c>
      <c r="M70" s="7">
        <f t="shared" si="13"/>
        <v>0.15873289441935817</v>
      </c>
      <c r="N70" s="7">
        <f t="shared" si="13"/>
        <v>0.18475934706894381</v>
      </c>
      <c r="O70" s="7">
        <f t="shared" si="13"/>
        <v>0.1891891891891892</v>
      </c>
      <c r="P70" s="7">
        <f t="shared" si="13"/>
        <v>0.18425028020076994</v>
      </c>
      <c r="Q70" s="7">
        <f t="shared" si="13"/>
        <v>0.1801683324566018</v>
      </c>
      <c r="R70" s="7">
        <f t="shared" si="13"/>
        <v>0.17711950970377938</v>
      </c>
      <c r="S70" s="7">
        <f t="shared" si="13"/>
        <v>0.17868447082096933</v>
      </c>
      <c r="T70" s="7">
        <f t="shared" si="13"/>
        <v>0.17584295612009238</v>
      </c>
      <c r="U70" s="7">
        <f>U25/U22</f>
        <v>0.17511305888386405</v>
      </c>
      <c r="V70" s="7">
        <f>V25/V22</f>
        <v>0.17186191495301015</v>
      </c>
    </row>
    <row r="71" spans="1:22" customFormat="1" ht="18" customHeight="1">
      <c r="A71" s="36" t="s">
        <v>86</v>
      </c>
      <c r="B71" s="7">
        <f t="shared" ref="B71:T71" si="14">B26/B22</f>
        <v>5.2207961714161406E-3</v>
      </c>
      <c r="C71" s="7">
        <f t="shared" si="14"/>
        <v>4.7738122300522842E-3</v>
      </c>
      <c r="D71" s="7">
        <f t="shared" si="14"/>
        <v>4.1928721174004195E-3</v>
      </c>
      <c r="E71" s="7">
        <f t="shared" si="14"/>
        <v>4.2570651895163358E-3</v>
      </c>
      <c r="F71" s="7">
        <f t="shared" si="14"/>
        <v>4.2502848128998334E-3</v>
      </c>
      <c r="G71" s="7">
        <f t="shared" si="14"/>
        <v>3.0303030303030303E-3</v>
      </c>
      <c r="H71" s="7">
        <f t="shared" si="14"/>
        <v>2.86152273888605E-3</v>
      </c>
      <c r="I71" s="7">
        <f t="shared" si="14"/>
        <v>3.1423895253682487E-3</v>
      </c>
      <c r="J71" s="7">
        <f t="shared" si="14"/>
        <v>3.2061876115554969E-3</v>
      </c>
      <c r="K71" s="7">
        <f t="shared" si="14"/>
        <v>3.0206353516155308E-3</v>
      </c>
      <c r="L71" s="7">
        <f t="shared" si="14"/>
        <v>2.9623071946610373E-3</v>
      </c>
      <c r="M71" s="7">
        <f t="shared" si="14"/>
        <v>3.3780290234738546E-3</v>
      </c>
      <c r="N71" s="7">
        <f t="shared" si="14"/>
        <v>3.9864042633544544E-3</v>
      </c>
      <c r="O71" s="7">
        <f t="shared" si="14"/>
        <v>4.2331488114620642E-3</v>
      </c>
      <c r="P71" s="7">
        <f t="shared" si="14"/>
        <v>4.3370206130305539E-3</v>
      </c>
      <c r="Q71" s="7">
        <f t="shared" si="14"/>
        <v>4.2083114150447132E-3</v>
      </c>
      <c r="R71" s="7">
        <f t="shared" si="14"/>
        <v>3.8304392236976508E-3</v>
      </c>
      <c r="S71" s="7">
        <f t="shared" si="14"/>
        <v>4.3521266073194859E-3</v>
      </c>
      <c r="T71" s="7">
        <f t="shared" si="14"/>
        <v>5.1270207852193994E-3</v>
      </c>
      <c r="U71" s="7">
        <f>U26/U22</f>
        <v>4.895333115762973E-3</v>
      </c>
      <c r="V71" s="7">
        <f>V26/V22</f>
        <v>5.6760026053782452E-3</v>
      </c>
    </row>
    <row r="72" spans="1:22" customFormat="1" ht="18" customHeight="1">
      <c r="A72" s="36" t="s">
        <v>87</v>
      </c>
      <c r="B72" s="7">
        <f t="shared" ref="B72:T72" si="15">B27/B22</f>
        <v>1.4139656297585382E-2</v>
      </c>
      <c r="C72" s="7">
        <f t="shared" si="15"/>
        <v>1.1593543987269835E-2</v>
      </c>
      <c r="D72" s="7">
        <f t="shared" si="15"/>
        <v>9.5292548122736798E-3</v>
      </c>
      <c r="E72" s="7">
        <f t="shared" si="15"/>
        <v>8.975739857413961E-3</v>
      </c>
      <c r="F72" s="7">
        <f t="shared" si="15"/>
        <v>1.0077994917185171E-2</v>
      </c>
      <c r="G72" s="7">
        <f t="shared" si="15"/>
        <v>9.172809172809172E-3</v>
      </c>
      <c r="H72" s="7">
        <f t="shared" si="15"/>
        <v>8.4483052290921477E-3</v>
      </c>
      <c r="I72" s="7">
        <f t="shared" si="15"/>
        <v>8.9689034369885429E-3</v>
      </c>
      <c r="J72" s="7">
        <f t="shared" si="15"/>
        <v>9.6185628346664911E-3</v>
      </c>
      <c r="K72" s="7">
        <f t="shared" si="15"/>
        <v>9.80857996198751E-3</v>
      </c>
      <c r="L72" s="7">
        <f t="shared" si="15"/>
        <v>8.9550205999523302E-3</v>
      </c>
      <c r="M72" s="7">
        <f t="shared" si="15"/>
        <v>8.755299713901623E-3</v>
      </c>
      <c r="N72" s="7">
        <f t="shared" si="15"/>
        <v>1.0322688934581008E-2</v>
      </c>
      <c r="O72" s="7">
        <f t="shared" si="15"/>
        <v>9.4896962366841885E-3</v>
      </c>
      <c r="P72" s="7">
        <f t="shared" si="15"/>
        <v>9.4537303250328934E-3</v>
      </c>
      <c r="Q72" s="7">
        <f t="shared" si="15"/>
        <v>1.0047343503419253E-2</v>
      </c>
      <c r="R72" s="7">
        <f t="shared" si="15"/>
        <v>1.1235955056179775E-2</v>
      </c>
      <c r="S72" s="7">
        <f t="shared" si="15"/>
        <v>1.3105835806132542E-2</v>
      </c>
      <c r="T72" s="7">
        <f t="shared" si="15"/>
        <v>1.71824480369515E-2</v>
      </c>
      <c r="U72" s="7">
        <f>U27/U22</f>
        <v>1.8369154739148678E-2</v>
      </c>
      <c r="V72" s="7">
        <f>V27/V22</f>
        <v>2.0191681399460315E-2</v>
      </c>
    </row>
    <row r="73" spans="1:22" customFormat="1" ht="18" customHeight="1">
      <c r="A73" s="36" t="s">
        <v>88</v>
      </c>
      <c r="B73" s="37">
        <f t="shared" ref="B73:T73" si="16">B28/B22</f>
        <v>0.13748096584729172</v>
      </c>
      <c r="C73" s="37">
        <f t="shared" si="16"/>
        <v>0.1298780025763431</v>
      </c>
      <c r="D73" s="37">
        <f t="shared" si="16"/>
        <v>0.12089447938504543</v>
      </c>
      <c r="E73" s="37">
        <f t="shared" si="16"/>
        <v>0.11596655895778837</v>
      </c>
      <c r="F73" s="37">
        <f t="shared" si="16"/>
        <v>0.11309262991849969</v>
      </c>
      <c r="G73" s="37">
        <f t="shared" si="16"/>
        <v>0.10647010647010648</v>
      </c>
      <c r="H73" s="37">
        <f t="shared" si="16"/>
        <v>0.10628513030148186</v>
      </c>
      <c r="I73" s="37">
        <f t="shared" si="16"/>
        <v>0.10595744680851064</v>
      </c>
      <c r="J73" s="37">
        <f t="shared" si="16"/>
        <v>9.8829906789184907E-2</v>
      </c>
      <c r="K73" s="37">
        <f t="shared" si="16"/>
        <v>8.8718436057561773E-2</v>
      </c>
      <c r="L73" s="37">
        <f t="shared" si="16"/>
        <v>7.5930402805679462E-2</v>
      </c>
      <c r="M73" s="37">
        <f t="shared" si="16"/>
        <v>7.2145048429905892E-2</v>
      </c>
      <c r="N73" s="37">
        <f t="shared" si="16"/>
        <v>7.4440854349376862E-2</v>
      </c>
      <c r="O73" s="37">
        <f t="shared" si="16"/>
        <v>6.6753500488440254E-2</v>
      </c>
      <c r="P73" s="37">
        <f t="shared" si="16"/>
        <v>6.3544661566200478E-2</v>
      </c>
      <c r="Q73" s="37">
        <f t="shared" si="16"/>
        <v>6.6701735928458711E-2</v>
      </c>
      <c r="R73" s="37">
        <f t="shared" si="16"/>
        <v>7.2625127681307453E-2</v>
      </c>
      <c r="S73" s="37">
        <f t="shared" si="16"/>
        <v>8.7190900098911964E-2</v>
      </c>
      <c r="T73" s="37">
        <f t="shared" si="16"/>
        <v>0.11362586605080831</v>
      </c>
      <c r="U73" s="7">
        <f>U28/U22</f>
        <v>0.12065830574851974</v>
      </c>
      <c r="V73" s="7">
        <f>V28/V22</f>
        <v>0.13026891225458267</v>
      </c>
    </row>
    <row r="74" spans="1:22" customFormat="1" ht="18" customHeight="1">
      <c r="A74" s="36" t="s">
        <v>89</v>
      </c>
      <c r="B74" s="37">
        <f t="shared" ref="B74:T74" si="17">B29/B22</f>
        <v>3.0672177507069829E-2</v>
      </c>
      <c r="C74" s="37">
        <f t="shared" si="17"/>
        <v>2.636962946124119E-2</v>
      </c>
      <c r="D74" s="37">
        <f t="shared" si="17"/>
        <v>2.2933739914871989E-2</v>
      </c>
      <c r="E74" s="37">
        <f t="shared" si="17"/>
        <v>2.2157254962301892E-2</v>
      </c>
      <c r="F74" s="37">
        <f t="shared" si="17"/>
        <v>2.2872666725089825E-2</v>
      </c>
      <c r="G74" s="37">
        <f t="shared" si="17"/>
        <v>2.2317772317772318E-2</v>
      </c>
      <c r="H74" s="37">
        <f t="shared" si="17"/>
        <v>2.050757962868336E-2</v>
      </c>
      <c r="I74" s="37">
        <f t="shared" si="17"/>
        <v>2.0261865793780687E-2</v>
      </c>
      <c r="J74" s="37">
        <f t="shared" si="17"/>
        <v>2.1121174059628479E-2</v>
      </c>
      <c r="K74" s="37">
        <f t="shared" si="17"/>
        <v>2.2196578875916372E-2</v>
      </c>
      <c r="L74" s="37">
        <f t="shared" si="17"/>
        <v>2.3562259525349859E-2</v>
      </c>
      <c r="M74" s="37">
        <f t="shared" si="17"/>
        <v>2.5990141670400882E-2</v>
      </c>
      <c r="N74" s="37">
        <f t="shared" si="17"/>
        <v>3.2143007007679074E-2</v>
      </c>
      <c r="O74" s="37">
        <f t="shared" si="17"/>
        <v>3.5632879006372985E-2</v>
      </c>
      <c r="P74" s="37">
        <f t="shared" si="17"/>
        <v>3.9423030066760879E-2</v>
      </c>
      <c r="Q74" s="37">
        <f t="shared" si="17"/>
        <v>4.2188321935823253E-2</v>
      </c>
      <c r="R74" s="37">
        <f t="shared" si="17"/>
        <v>4.3922369765066395E-2</v>
      </c>
      <c r="S74" s="37">
        <f t="shared" si="17"/>
        <v>4.3867457962413453E-2</v>
      </c>
      <c r="T74" s="37">
        <f t="shared" si="17"/>
        <v>4.6743648960739029E-2</v>
      </c>
      <c r="U74" s="7">
        <f>U29/U22</f>
        <v>4.5363420206070211E-2</v>
      </c>
      <c r="V74" s="7">
        <f>V29/V22</f>
        <v>4.5361496231506468E-2</v>
      </c>
    </row>
    <row r="75" spans="1:22" customFormat="1" ht="18" customHeight="1">
      <c r="A75" s="36" t="s">
        <v>90</v>
      </c>
      <c r="B75" s="37">
        <f t="shared" ref="B75:T75" si="18">B30/B22</f>
        <v>4.3506634761801175E-4</v>
      </c>
      <c r="C75" s="37">
        <f t="shared" si="18"/>
        <v>3.7887398651208605E-4</v>
      </c>
      <c r="D75" s="37">
        <f t="shared" si="18"/>
        <v>2.5411346166063147E-4</v>
      </c>
      <c r="E75" s="37">
        <f t="shared" si="18"/>
        <v>3.0773965225419295E-4</v>
      </c>
      <c r="F75" s="37">
        <f t="shared" si="18"/>
        <v>3.505389536412234E-4</v>
      </c>
      <c r="G75" s="37">
        <f t="shared" si="18"/>
        <v>2.0475020475020476E-4</v>
      </c>
      <c r="H75" s="37">
        <f t="shared" si="18"/>
        <v>2.0439448134900357E-4</v>
      </c>
      <c r="I75" s="37">
        <f t="shared" si="18"/>
        <v>1.9639934533551554E-4</v>
      </c>
      <c r="J75" s="37">
        <f t="shared" si="18"/>
        <v>1.9832088318899981E-4</v>
      </c>
      <c r="K75" s="37">
        <f t="shared" si="18"/>
        <v>2.0363833831115938E-4</v>
      </c>
      <c r="L75" s="37">
        <f t="shared" si="18"/>
        <v>2.3834655589226737E-4</v>
      </c>
      <c r="M75" s="37">
        <f t="shared" si="18"/>
        <v>2.4128778739098962E-4</v>
      </c>
      <c r="N75" s="37">
        <f t="shared" si="18"/>
        <v>3.776593512651588E-4</v>
      </c>
      <c r="O75" s="37">
        <f t="shared" si="18"/>
        <v>4.1866306926547888E-4</v>
      </c>
      <c r="P75" s="37">
        <f t="shared" si="18"/>
        <v>3.8984454948589253E-4</v>
      </c>
      <c r="Q75" s="37">
        <f t="shared" si="18"/>
        <v>2.6301946344029457E-4</v>
      </c>
      <c r="R75" s="37">
        <f t="shared" si="18"/>
        <v>2.0429009193054137E-4</v>
      </c>
      <c r="S75" s="37">
        <f t="shared" si="18"/>
        <v>3.956478733926805E-4</v>
      </c>
      <c r="T75" s="37">
        <f t="shared" si="18"/>
        <v>5.5427251732101618E-4</v>
      </c>
      <c r="U75" s="7">
        <f>U30/U22</f>
        <v>6.5271108210172965E-4</v>
      </c>
      <c r="V75" s="7">
        <f>V30/V22</f>
        <v>5.1177072671443195E-4</v>
      </c>
    </row>
    <row r="76" spans="1:22" customFormat="1" ht="18" customHeight="1">
      <c r="A76" s="30" t="s">
        <v>93</v>
      </c>
      <c r="B76" s="55">
        <f t="shared" ref="B76:T76" si="19">B31/B22</f>
        <v>2.1753317380900588E-4</v>
      </c>
      <c r="C76" s="55">
        <f t="shared" si="19"/>
        <v>1.5154959460483443E-4</v>
      </c>
      <c r="D76" s="55">
        <f t="shared" si="19"/>
        <v>1.2705673083031574E-4</v>
      </c>
      <c r="E76" s="55">
        <f t="shared" si="19"/>
        <v>1.0257988408473098E-4</v>
      </c>
      <c r="F76" s="55">
        <f t="shared" si="19"/>
        <v>8.763473841030585E-5</v>
      </c>
      <c r="G76" s="55">
        <f t="shared" si="19"/>
        <v>0</v>
      </c>
      <c r="H76" s="55">
        <f t="shared" si="19"/>
        <v>3.4065746891500599E-5</v>
      </c>
      <c r="I76" s="55">
        <f t="shared" si="19"/>
        <v>6.5466448445171852E-5</v>
      </c>
      <c r="J76" s="55">
        <f t="shared" si="19"/>
        <v>3.3053480531499964E-5</v>
      </c>
      <c r="K76" s="55">
        <f t="shared" si="19"/>
        <v>0</v>
      </c>
      <c r="L76" s="55">
        <f t="shared" si="19"/>
        <v>0</v>
      </c>
      <c r="M76" s="55">
        <f t="shared" si="19"/>
        <v>0</v>
      </c>
      <c r="N76" s="55">
        <f t="shared" si="19"/>
        <v>8.3924300281146402E-5</v>
      </c>
      <c r="O76" s="55">
        <f t="shared" si="19"/>
        <v>9.3036237614550874E-5</v>
      </c>
      <c r="P76" s="55">
        <f t="shared" si="19"/>
        <v>9.7461137371473132E-5</v>
      </c>
      <c r="Q76" s="55">
        <f t="shared" si="19"/>
        <v>1.0520778537611783E-4</v>
      </c>
      <c r="R76" s="55">
        <f t="shared" si="19"/>
        <v>1.0214504596527068E-4</v>
      </c>
      <c r="S76" s="55">
        <f t="shared" si="19"/>
        <v>9.8911968348170125E-5</v>
      </c>
      <c r="T76" s="55">
        <f t="shared" si="19"/>
        <v>9.2378752886836034E-5</v>
      </c>
      <c r="U76" s="95">
        <f>U31/U22</f>
        <v>1.864888806004942E-4</v>
      </c>
      <c r="V76" s="95">
        <f>V31/V22</f>
        <v>2.7914766911696289E-4</v>
      </c>
    </row>
    <row r="77" spans="1:22" customFormat="1" ht="18" customHeight="1">
      <c r="A77" s="32" t="s">
        <v>52</v>
      </c>
      <c r="B77" s="33"/>
      <c r="C77" s="33"/>
      <c r="D77" s="33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customFormat="1" ht="18" customHeight="1">
      <c r="A80" s="77" t="s">
        <v>49</v>
      </c>
      <c r="B80" s="78">
        <v>2002</v>
      </c>
      <c r="C80" s="78">
        <v>2003</v>
      </c>
      <c r="D80" s="78">
        <v>2004</v>
      </c>
      <c r="E80" s="78">
        <v>2005</v>
      </c>
      <c r="F80" s="78">
        <v>2006</v>
      </c>
      <c r="G80" s="78">
        <v>2007</v>
      </c>
      <c r="H80" s="78">
        <v>2008</v>
      </c>
      <c r="I80" s="78">
        <v>2009</v>
      </c>
      <c r="J80" s="78">
        <v>2010</v>
      </c>
      <c r="K80" s="78">
        <v>2011</v>
      </c>
      <c r="L80" s="78">
        <v>2012</v>
      </c>
      <c r="M80" s="78">
        <v>2013</v>
      </c>
      <c r="N80" s="78">
        <v>2014</v>
      </c>
      <c r="O80" s="78">
        <v>2015</v>
      </c>
      <c r="P80" s="78">
        <v>2016</v>
      </c>
      <c r="Q80" s="78">
        <v>2017</v>
      </c>
      <c r="R80" s="78">
        <v>2018</v>
      </c>
      <c r="S80" s="78">
        <v>2019</v>
      </c>
      <c r="T80" s="78">
        <v>2020</v>
      </c>
      <c r="U80" s="78">
        <v>2021</v>
      </c>
      <c r="V80" s="78">
        <v>2022</v>
      </c>
    </row>
    <row r="81" spans="1:22" customFormat="1" ht="18" customHeight="1">
      <c r="A81" s="56" t="s">
        <v>82</v>
      </c>
      <c r="B81" s="52">
        <f t="shared" ref="B81:T81" si="20">SUM(B82:B90)</f>
        <v>0.99999999999999989</v>
      </c>
      <c r="C81" s="52">
        <f t="shared" si="20"/>
        <v>1</v>
      </c>
      <c r="D81" s="52">
        <f t="shared" si="20"/>
        <v>0.99999999999999989</v>
      </c>
      <c r="E81" s="52">
        <f t="shared" si="20"/>
        <v>1.0000000000000002</v>
      </c>
      <c r="F81" s="52">
        <f t="shared" si="20"/>
        <v>0.99999999999999989</v>
      </c>
      <c r="G81" s="52">
        <f t="shared" si="20"/>
        <v>1</v>
      </c>
      <c r="H81" s="52">
        <f t="shared" si="20"/>
        <v>1</v>
      </c>
      <c r="I81" s="52">
        <f t="shared" si="20"/>
        <v>1</v>
      </c>
      <c r="J81" s="52">
        <f t="shared" si="20"/>
        <v>1</v>
      </c>
      <c r="K81" s="52">
        <f t="shared" si="20"/>
        <v>0.99999999999999989</v>
      </c>
      <c r="L81" s="52">
        <f t="shared" si="20"/>
        <v>1</v>
      </c>
      <c r="M81" s="52">
        <f t="shared" si="20"/>
        <v>1</v>
      </c>
      <c r="N81" s="52">
        <f t="shared" si="20"/>
        <v>1</v>
      </c>
      <c r="O81" s="52">
        <f t="shared" si="20"/>
        <v>1</v>
      </c>
      <c r="P81" s="52">
        <f t="shared" si="20"/>
        <v>1</v>
      </c>
      <c r="Q81" s="52">
        <f t="shared" si="20"/>
        <v>0.99999999999999989</v>
      </c>
      <c r="R81" s="52">
        <f t="shared" si="20"/>
        <v>1</v>
      </c>
      <c r="S81" s="52">
        <f t="shared" si="20"/>
        <v>0.99999999999999989</v>
      </c>
      <c r="T81" s="52">
        <f t="shared" si="20"/>
        <v>1</v>
      </c>
      <c r="U81" s="52">
        <f>SUM(U82:U90)</f>
        <v>1</v>
      </c>
      <c r="V81" s="52">
        <f>SUM(V82:V90)</f>
        <v>0.99999999999999989</v>
      </c>
    </row>
    <row r="82" spans="1:22" customFormat="1" ht="18" customHeight="1">
      <c r="A82" s="36" t="s">
        <v>83</v>
      </c>
      <c r="B82" s="7">
        <f t="shared" ref="B82:T82" si="21">B37/B36</f>
        <v>9.6836847946725854E-2</v>
      </c>
      <c r="C82" s="7">
        <f t="shared" si="21"/>
        <v>7.4778434268833086E-2</v>
      </c>
      <c r="D82" s="7">
        <f t="shared" si="21"/>
        <v>6.2099481232834909E-2</v>
      </c>
      <c r="E82" s="7">
        <f t="shared" si="21"/>
        <v>7.5323560080966689E-2</v>
      </c>
      <c r="F82" s="7">
        <f t="shared" si="21"/>
        <v>7.5956596230725301E-2</v>
      </c>
      <c r="G82" s="7">
        <f t="shared" si="21"/>
        <v>0.68432473229869328</v>
      </c>
      <c r="H82" s="7">
        <f t="shared" si="21"/>
        <v>0.69461574952561667</v>
      </c>
      <c r="I82" s="7">
        <f t="shared" si="21"/>
        <v>0.69392365032753556</v>
      </c>
      <c r="J82" s="7">
        <f t="shared" si="21"/>
        <v>0.69165190434012402</v>
      </c>
      <c r="K82" s="7">
        <f t="shared" si="21"/>
        <v>0.69896244876860025</v>
      </c>
      <c r="L82" s="7">
        <f t="shared" si="21"/>
        <v>0.71253845298543417</v>
      </c>
      <c r="M82" s="7">
        <f t="shared" si="21"/>
        <v>0.70897636621188398</v>
      </c>
      <c r="N82" s="7">
        <f t="shared" si="21"/>
        <v>0.67804134929270943</v>
      </c>
      <c r="O82" s="7">
        <f t="shared" si="21"/>
        <v>0.68631964671615142</v>
      </c>
      <c r="P82" s="7">
        <f t="shared" si="21"/>
        <v>0.68691836636289116</v>
      </c>
      <c r="Q82" s="7">
        <f t="shared" si="21"/>
        <v>0.67730532269467736</v>
      </c>
      <c r="R82" s="7">
        <f t="shared" si="21"/>
        <v>0.66860778076828975</v>
      </c>
      <c r="S82" s="7">
        <f t="shared" si="21"/>
        <v>0.64521780303030307</v>
      </c>
      <c r="T82" s="7">
        <f t="shared" si="21"/>
        <v>0.61417705845936144</v>
      </c>
      <c r="U82" s="7">
        <f>U37/U36</f>
        <v>0.59861530268063201</v>
      </c>
      <c r="V82" s="7">
        <f>V37/V36</f>
        <v>0.58907142540849311</v>
      </c>
    </row>
    <row r="83" spans="1:22" customFormat="1" ht="18" customHeight="1">
      <c r="A83" s="36" t="s">
        <v>84</v>
      </c>
      <c r="B83" s="7">
        <f t="shared" ref="B83:T83" si="22">B38/B36</f>
        <v>0.46781354051054386</v>
      </c>
      <c r="C83" s="7">
        <f t="shared" si="22"/>
        <v>0.54615952732644013</v>
      </c>
      <c r="D83" s="7">
        <f t="shared" si="22"/>
        <v>0.59681110772047608</v>
      </c>
      <c r="E83" s="7">
        <f t="shared" si="22"/>
        <v>0.60326320309145554</v>
      </c>
      <c r="F83" s="7">
        <f t="shared" si="22"/>
        <v>0.61128705674679407</v>
      </c>
      <c r="G83" s="7">
        <f t="shared" si="22"/>
        <v>2.7359781121751026E-2</v>
      </c>
      <c r="H83" s="7">
        <f t="shared" si="22"/>
        <v>2.7118912080961417E-2</v>
      </c>
      <c r="I83" s="7">
        <f t="shared" si="22"/>
        <v>2.5412243053986899E-2</v>
      </c>
      <c r="J83" s="7">
        <f t="shared" si="22"/>
        <v>2.3619722468260999E-2</v>
      </c>
      <c r="K83" s="7">
        <f t="shared" si="22"/>
        <v>2.3631060074585535E-2</v>
      </c>
      <c r="L83" s="7">
        <f t="shared" si="22"/>
        <v>2.4053963900522592E-2</v>
      </c>
      <c r="M83" s="7">
        <f t="shared" si="22"/>
        <v>2.4826660702303736E-2</v>
      </c>
      <c r="N83" s="7">
        <f t="shared" si="22"/>
        <v>2.8552774755168663E-2</v>
      </c>
      <c r="O83" s="7">
        <f t="shared" si="22"/>
        <v>3.0912336747157758E-2</v>
      </c>
      <c r="P83" s="7">
        <f t="shared" si="22"/>
        <v>3.3945706157481076E-2</v>
      </c>
      <c r="Q83" s="7">
        <f t="shared" si="22"/>
        <v>3.6561963438036561E-2</v>
      </c>
      <c r="R83" s="7">
        <f t="shared" si="22"/>
        <v>3.7044286762906775E-2</v>
      </c>
      <c r="S83" s="7">
        <f t="shared" si="22"/>
        <v>3.7689393939393939E-2</v>
      </c>
      <c r="T83" s="7">
        <f t="shared" si="22"/>
        <v>3.8294861590165381E-2</v>
      </c>
      <c r="U83" s="7">
        <f>U38/U36</f>
        <v>4.5890289366234689E-2</v>
      </c>
      <c r="V83" s="7">
        <f>V38/V36</f>
        <v>4.5388123809945537E-2</v>
      </c>
    </row>
    <row r="84" spans="1:22" customFormat="1" ht="18" customHeight="1">
      <c r="A84" s="36" t="s">
        <v>85</v>
      </c>
      <c r="B84" s="7">
        <f t="shared" ref="B84:T84" si="23">B39/B36</f>
        <v>0.11237513873473919</v>
      </c>
      <c r="C84" s="7">
        <f t="shared" si="23"/>
        <v>0.10228951255539143</v>
      </c>
      <c r="D84" s="7">
        <f t="shared" si="23"/>
        <v>0.1023802258162954</v>
      </c>
      <c r="E84" s="7">
        <f t="shared" si="23"/>
        <v>9.8877507207262461E-2</v>
      </c>
      <c r="F84" s="7">
        <f t="shared" si="23"/>
        <v>9.994288977727013E-2</v>
      </c>
      <c r="G84" s="7">
        <f t="shared" si="23"/>
        <v>9.6183782253879899E-2</v>
      </c>
      <c r="H84" s="7">
        <f t="shared" si="23"/>
        <v>9.7762492093611639E-2</v>
      </c>
      <c r="I84" s="7">
        <f t="shared" si="23"/>
        <v>0.10496197575483773</v>
      </c>
      <c r="J84" s="7">
        <f t="shared" si="23"/>
        <v>0.11289489223501624</v>
      </c>
      <c r="K84" s="7">
        <f t="shared" si="23"/>
        <v>0.11575527083410257</v>
      </c>
      <c r="L84" s="7">
        <f t="shared" si="23"/>
        <v>0.11578518216522739</v>
      </c>
      <c r="M84" s="7">
        <f t="shared" si="23"/>
        <v>0.12077834936255871</v>
      </c>
      <c r="N84" s="7">
        <f t="shared" si="23"/>
        <v>0.14097932535364527</v>
      </c>
      <c r="O84" s="7">
        <f t="shared" si="23"/>
        <v>0.14436718970215165</v>
      </c>
      <c r="P84" s="7">
        <f t="shared" si="23"/>
        <v>0.14195477120401176</v>
      </c>
      <c r="Q84" s="7">
        <f t="shared" si="23"/>
        <v>0.14235935764064236</v>
      </c>
      <c r="R84" s="7">
        <f t="shared" si="23"/>
        <v>0.13980915096647908</v>
      </c>
      <c r="S84" s="7">
        <f t="shared" si="23"/>
        <v>0.14015151515151514</v>
      </c>
      <c r="T84" s="7">
        <f t="shared" si="23"/>
        <v>0.1353586273989564</v>
      </c>
      <c r="U84" s="7">
        <f>U39/U36</f>
        <v>0.1319012959346707</v>
      </c>
      <c r="V84" s="7">
        <f>V39/V36</f>
        <v>0.12761811982464685</v>
      </c>
    </row>
    <row r="85" spans="1:22" customFormat="1" ht="18" customHeight="1">
      <c r="A85" s="36" t="s">
        <v>86</v>
      </c>
      <c r="B85" s="7">
        <f t="shared" ref="B85:T85" si="24">B40/B36</f>
        <v>7.2142064372918979E-3</v>
      </c>
      <c r="C85" s="7">
        <f t="shared" si="24"/>
        <v>7.1085672082717875E-3</v>
      </c>
      <c r="D85" s="7">
        <f t="shared" si="24"/>
        <v>5.6454073848031736E-3</v>
      </c>
      <c r="E85" s="7">
        <f t="shared" si="24"/>
        <v>5.2751027418266577E-3</v>
      </c>
      <c r="F85" s="7">
        <f t="shared" si="24"/>
        <v>4.9322465084886561E-3</v>
      </c>
      <c r="G85" s="7">
        <f t="shared" si="24"/>
        <v>3.6322468040945327E-3</v>
      </c>
      <c r="H85" s="7">
        <f t="shared" si="24"/>
        <v>3.478810879190386E-3</v>
      </c>
      <c r="I85" s="7">
        <f t="shared" si="24"/>
        <v>3.9906633536631276E-3</v>
      </c>
      <c r="J85" s="7">
        <f t="shared" si="24"/>
        <v>4.0227339828757015E-3</v>
      </c>
      <c r="K85" s="7">
        <f t="shared" si="24"/>
        <v>4.0615884503193882E-3</v>
      </c>
      <c r="L85" s="7">
        <f t="shared" si="24"/>
        <v>4.9293947592750458E-3</v>
      </c>
      <c r="M85" s="7">
        <f t="shared" si="24"/>
        <v>5.4424811749794978E-3</v>
      </c>
      <c r="N85" s="7">
        <f t="shared" si="24"/>
        <v>6.2241566920565828E-3</v>
      </c>
      <c r="O85" s="7">
        <f t="shared" si="24"/>
        <v>5.872404397256413E-3</v>
      </c>
      <c r="P85" s="7">
        <f t="shared" si="24"/>
        <v>6.4612565697478178E-3</v>
      </c>
      <c r="Q85" s="7">
        <f t="shared" si="24"/>
        <v>6.3629936370063634E-3</v>
      </c>
      <c r="R85" s="7">
        <f t="shared" si="24"/>
        <v>5.8722779544898461E-3</v>
      </c>
      <c r="S85" s="7">
        <f t="shared" si="24"/>
        <v>6.7708333333333336E-3</v>
      </c>
      <c r="T85" s="7">
        <f t="shared" si="24"/>
        <v>7.4732466613602194E-3</v>
      </c>
      <c r="U85" s="7">
        <f>U40/U36</f>
        <v>7.2341558672110772E-3</v>
      </c>
      <c r="V85" s="7">
        <f>V40/V36</f>
        <v>7.8820351591905417E-3</v>
      </c>
    </row>
    <row r="86" spans="1:22" customFormat="1" ht="18" customHeight="1">
      <c r="A86" s="36" t="s">
        <v>87</v>
      </c>
      <c r="B86" s="7">
        <f t="shared" ref="B86:T86" si="25">B41/B36</f>
        <v>2.5665926748057715E-2</v>
      </c>
      <c r="C86" s="7">
        <f t="shared" si="25"/>
        <v>2.031019202363368E-2</v>
      </c>
      <c r="D86" s="7">
        <f t="shared" si="25"/>
        <v>1.6859932865425694E-2</v>
      </c>
      <c r="E86" s="7">
        <f t="shared" si="25"/>
        <v>1.6132000245353616E-2</v>
      </c>
      <c r="F86" s="7">
        <f t="shared" si="25"/>
        <v>1.5315923368464773E-2</v>
      </c>
      <c r="G86" s="7">
        <f t="shared" si="25"/>
        <v>1.3349686305957828E-2</v>
      </c>
      <c r="H86" s="7">
        <f t="shared" si="25"/>
        <v>1.2571157495256167E-2</v>
      </c>
      <c r="I86" s="7">
        <f t="shared" si="25"/>
        <v>1.2950832015661471E-2</v>
      </c>
      <c r="J86" s="7">
        <f t="shared" si="25"/>
        <v>1.3950398582816652E-2</v>
      </c>
      <c r="K86" s="7">
        <f t="shared" si="25"/>
        <v>1.3957094856552081E-2</v>
      </c>
      <c r="L86" s="7">
        <f t="shared" si="25"/>
        <v>1.2453207812905378E-2</v>
      </c>
      <c r="M86" s="7">
        <f t="shared" si="25"/>
        <v>1.3419816595839858E-2</v>
      </c>
      <c r="N86" s="7">
        <f t="shared" si="25"/>
        <v>1.4885745375408052E-2</v>
      </c>
      <c r="O86" s="7">
        <f t="shared" si="25"/>
        <v>1.4328666729305647E-2</v>
      </c>
      <c r="P86" s="7">
        <f t="shared" si="25"/>
        <v>1.4465499783017503E-2</v>
      </c>
      <c r="Q86" s="7">
        <f t="shared" si="25"/>
        <v>1.5755984244015756E-2</v>
      </c>
      <c r="R86" s="7">
        <f t="shared" si="25"/>
        <v>1.8057254710056276E-2</v>
      </c>
      <c r="S86" s="7">
        <f t="shared" si="25"/>
        <v>2.0170454545454547E-2</v>
      </c>
      <c r="T86" s="7">
        <f t="shared" si="25"/>
        <v>2.639957548421332E-2</v>
      </c>
      <c r="U86" s="7">
        <f>U41/U36</f>
        <v>2.9069767441860465E-2</v>
      </c>
      <c r="V86" s="7">
        <f>V41/V36</f>
        <v>2.909268033476509E-2</v>
      </c>
    </row>
    <row r="87" spans="1:22" customFormat="1" ht="18" customHeight="1">
      <c r="A87" s="36" t="s">
        <v>88</v>
      </c>
      <c r="B87" s="37">
        <f t="shared" ref="B87:T87" si="26">B42/B36</f>
        <v>0.26512208657047726</v>
      </c>
      <c r="C87" s="37">
        <f t="shared" si="26"/>
        <v>0.22636632200886264</v>
      </c>
      <c r="D87" s="37">
        <f t="shared" si="26"/>
        <v>0.1959871833994507</v>
      </c>
      <c r="E87" s="37">
        <f t="shared" si="26"/>
        <v>0.18113230693737348</v>
      </c>
      <c r="F87" s="37">
        <f t="shared" si="26"/>
        <v>0.17252479102850318</v>
      </c>
      <c r="G87" s="37">
        <f t="shared" si="26"/>
        <v>0.15557337610264635</v>
      </c>
      <c r="H87" s="37">
        <f t="shared" si="26"/>
        <v>0.14682163187855787</v>
      </c>
      <c r="I87" s="37">
        <f t="shared" si="26"/>
        <v>0.141179128077705</v>
      </c>
      <c r="J87" s="37">
        <f t="shared" si="26"/>
        <v>0.13544434602893415</v>
      </c>
      <c r="K87" s="37">
        <f t="shared" si="26"/>
        <v>0.1229922829819444</v>
      </c>
      <c r="L87" s="37">
        <f t="shared" si="26"/>
        <v>0.10929913642933917</v>
      </c>
      <c r="M87" s="37">
        <f t="shared" si="26"/>
        <v>0.10377991500782822</v>
      </c>
      <c r="N87" s="37">
        <f t="shared" si="26"/>
        <v>0.10420021762785636</v>
      </c>
      <c r="O87" s="37">
        <f t="shared" si="26"/>
        <v>8.8931692192051118E-2</v>
      </c>
      <c r="P87" s="37">
        <f t="shared" si="26"/>
        <v>8.5683977048073678E-2</v>
      </c>
      <c r="Q87" s="37">
        <f t="shared" si="26"/>
        <v>8.8273911726088269E-2</v>
      </c>
      <c r="R87" s="37">
        <f t="shared" si="26"/>
        <v>9.6109615855150474E-2</v>
      </c>
      <c r="S87" s="37">
        <f t="shared" si="26"/>
        <v>0.11590909090909091</v>
      </c>
      <c r="T87" s="37">
        <f t="shared" si="26"/>
        <v>0.14340673918811356</v>
      </c>
      <c r="U87" s="7">
        <f>U42/U36</f>
        <v>0.15258299307651341</v>
      </c>
      <c r="V87" s="7">
        <f>V42/V36</f>
        <v>0.16596554930700083</v>
      </c>
    </row>
    <row r="88" spans="1:22" customFormat="1" ht="18" customHeight="1">
      <c r="A88" s="36" t="s">
        <v>89</v>
      </c>
      <c r="B88" s="37">
        <f t="shared" ref="B88:T88" si="27">B43/B36</f>
        <v>2.455604883462819E-2</v>
      </c>
      <c r="C88" s="37">
        <f t="shared" si="27"/>
        <v>2.2525849335302807E-2</v>
      </c>
      <c r="D88" s="37">
        <f t="shared" si="27"/>
        <v>1.9987793713762587E-2</v>
      </c>
      <c r="E88" s="37">
        <f t="shared" si="27"/>
        <v>1.9934981291786787E-2</v>
      </c>
      <c r="F88" s="37">
        <f t="shared" si="27"/>
        <v>1.9884741186854266E-2</v>
      </c>
      <c r="G88" s="37">
        <f t="shared" si="27"/>
        <v>1.9434879003726591E-2</v>
      </c>
      <c r="H88" s="37">
        <f t="shared" si="27"/>
        <v>1.7552182163187855E-2</v>
      </c>
      <c r="I88" s="37">
        <f t="shared" si="27"/>
        <v>1.7506211881635418E-2</v>
      </c>
      <c r="J88" s="37">
        <f t="shared" si="27"/>
        <v>1.8342190729258932E-2</v>
      </c>
      <c r="K88" s="37">
        <f t="shared" si="27"/>
        <v>2.0566406971162722E-2</v>
      </c>
      <c r="L88" s="37">
        <f t="shared" si="27"/>
        <v>2.0829472591823876E-2</v>
      </c>
      <c r="M88" s="37">
        <f t="shared" si="27"/>
        <v>2.2664579139640647E-2</v>
      </c>
      <c r="N88" s="37">
        <f t="shared" si="27"/>
        <v>2.7029379760609359E-2</v>
      </c>
      <c r="O88" s="37">
        <f t="shared" si="27"/>
        <v>2.9127125810391806E-2</v>
      </c>
      <c r="P88" s="37">
        <f t="shared" si="27"/>
        <v>3.0377549544336756E-2</v>
      </c>
      <c r="Q88" s="37">
        <f t="shared" si="27"/>
        <v>3.332996667003333E-2</v>
      </c>
      <c r="R88" s="37">
        <f t="shared" si="27"/>
        <v>3.4499632982627843E-2</v>
      </c>
      <c r="S88" s="37">
        <f t="shared" si="27"/>
        <v>3.4090909090909088E-2</v>
      </c>
      <c r="T88" s="37">
        <f t="shared" si="27"/>
        <v>3.4580348456708231E-2</v>
      </c>
      <c r="U88" s="7">
        <f>U43/U36</f>
        <v>3.4306763713829222E-2</v>
      </c>
      <c r="V88" s="7">
        <f>V43/V36</f>
        <v>3.471637957755834E-2</v>
      </c>
    </row>
    <row r="89" spans="1:22" customFormat="1" ht="18" customHeight="1">
      <c r="A89" s="36" t="s">
        <v>90</v>
      </c>
      <c r="B89" s="37">
        <f t="shared" ref="B89:T89" si="28">B44/B36</f>
        <v>2.7746947835738069E-4</v>
      </c>
      <c r="C89" s="37">
        <f t="shared" si="28"/>
        <v>3.6927621861152144E-4</v>
      </c>
      <c r="D89" s="37">
        <f t="shared" si="28"/>
        <v>1.5257857796765334E-4</v>
      </c>
      <c r="E89" s="37">
        <f t="shared" si="28"/>
        <v>6.1338403974728575E-5</v>
      </c>
      <c r="F89" s="37">
        <f t="shared" si="28"/>
        <v>5.1918384299880587E-5</v>
      </c>
      <c r="G89" s="37">
        <f t="shared" si="28"/>
        <v>9.4344072833624226E-5</v>
      </c>
      <c r="H89" s="37">
        <f t="shared" si="28"/>
        <v>7.9063883617963316E-5</v>
      </c>
      <c r="I89" s="37">
        <f t="shared" si="28"/>
        <v>7.5295534974775989E-5</v>
      </c>
      <c r="J89" s="37">
        <f t="shared" si="28"/>
        <v>7.3811632713315621E-5</v>
      </c>
      <c r="K89" s="37">
        <f t="shared" si="28"/>
        <v>7.3847062733079798E-5</v>
      </c>
      <c r="L89" s="37">
        <f t="shared" si="28"/>
        <v>1.1118935547236944E-4</v>
      </c>
      <c r="M89" s="37">
        <f t="shared" si="28"/>
        <v>1.1183180496533214E-4</v>
      </c>
      <c r="N89" s="37">
        <f t="shared" si="28"/>
        <v>8.7051142546245916E-5</v>
      </c>
      <c r="O89" s="37">
        <f t="shared" si="28"/>
        <v>1.4093770553415391E-4</v>
      </c>
      <c r="P89" s="37">
        <f t="shared" si="28"/>
        <v>1.9287333044023337E-4</v>
      </c>
      <c r="Q89" s="37">
        <f t="shared" si="28"/>
        <v>5.0499949500050503E-5</v>
      </c>
      <c r="R89" s="37">
        <f t="shared" si="28"/>
        <v>0</v>
      </c>
      <c r="S89" s="37">
        <f t="shared" si="28"/>
        <v>0</v>
      </c>
      <c r="T89" s="37">
        <f t="shared" si="28"/>
        <v>1.3266118333775536E-4</v>
      </c>
      <c r="U89" s="7">
        <f>U44/U36</f>
        <v>1.7752529735487306E-4</v>
      </c>
      <c r="V89" s="7">
        <f>V44/V36</f>
        <v>8.8562192799893723E-5</v>
      </c>
    </row>
    <row r="90" spans="1:22" customFormat="1" ht="18" customHeight="1">
      <c r="A90" s="30" t="s">
        <v>93</v>
      </c>
      <c r="B90" s="55">
        <f t="shared" ref="B90:T90" si="29">B45/B36</f>
        <v>1.3873473917869035E-4</v>
      </c>
      <c r="C90" s="55">
        <f t="shared" si="29"/>
        <v>9.2319054652880361E-5</v>
      </c>
      <c r="D90" s="55">
        <f t="shared" si="29"/>
        <v>7.628928898382667E-5</v>
      </c>
      <c r="E90" s="55">
        <f t="shared" si="29"/>
        <v>0</v>
      </c>
      <c r="F90" s="55">
        <f t="shared" si="29"/>
        <v>1.0383676859976117E-4</v>
      </c>
      <c r="G90" s="55">
        <f t="shared" si="29"/>
        <v>4.7172036416812113E-5</v>
      </c>
      <c r="H90" s="55">
        <f t="shared" si="29"/>
        <v>0</v>
      </c>
      <c r="I90" s="55">
        <f t="shared" si="29"/>
        <v>0</v>
      </c>
      <c r="J90" s="55">
        <f t="shared" si="29"/>
        <v>0</v>
      </c>
      <c r="K90" s="55">
        <f t="shared" si="29"/>
        <v>0</v>
      </c>
      <c r="L90" s="55">
        <f t="shared" si="29"/>
        <v>0</v>
      </c>
      <c r="M90" s="55">
        <f t="shared" si="29"/>
        <v>0</v>
      </c>
      <c r="N90" s="55">
        <f t="shared" si="29"/>
        <v>0</v>
      </c>
      <c r="O90" s="55">
        <f t="shared" si="29"/>
        <v>0</v>
      </c>
      <c r="P90" s="55">
        <f t="shared" si="29"/>
        <v>0</v>
      </c>
      <c r="Q90" s="55">
        <f t="shared" si="29"/>
        <v>0</v>
      </c>
      <c r="R90" s="55">
        <f t="shared" si="29"/>
        <v>0</v>
      </c>
      <c r="S90" s="55">
        <f t="shared" si="29"/>
        <v>0</v>
      </c>
      <c r="T90" s="55">
        <f t="shared" si="29"/>
        <v>1.7688157778367384E-4</v>
      </c>
      <c r="U90" s="95">
        <f>U45/U36</f>
        <v>2.2190662169359134E-4</v>
      </c>
      <c r="V90" s="95">
        <f>V45/V36</f>
        <v>1.7712438559978745E-4</v>
      </c>
    </row>
    <row r="91" spans="1:22" customFormat="1" ht="18" customHeight="1">
      <c r="A91" s="32" t="s">
        <v>52</v>
      </c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2" customFormat="1" ht="18" customHeight="1"/>
    <row r="93" spans="1:22" customFormat="1" ht="18" customHeight="1"/>
    <row r="94" spans="1:22" customFormat="1" ht="18" customHeight="1"/>
    <row r="95" spans="1:22" customFormat="1" ht="18" customHeight="1"/>
    <row r="96" spans="1:22" customFormat="1" ht="18" customHeight="1">
      <c r="A96" s="5"/>
      <c r="B96" s="5"/>
      <c r="C96" s="5"/>
      <c r="D96" s="5"/>
      <c r="E96" s="5"/>
      <c r="F96" s="5"/>
      <c r="G96" s="5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Sophia Sardi Ramírez</cp:lastModifiedBy>
  <cp:revision/>
  <dcterms:created xsi:type="dcterms:W3CDTF">2021-03-04T08:29:51Z</dcterms:created>
  <dcterms:modified xsi:type="dcterms:W3CDTF">2024-03-27T13:21:14Z</dcterms:modified>
  <cp:category/>
  <cp:contentStatus/>
</cp:coreProperties>
</file>