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5"/>
  <workbookPr/>
  <mc:AlternateContent xmlns:mc="http://schemas.openxmlformats.org/markup-compatibility/2006">
    <mc:Choice Requires="x15">
      <x15ac:absPath xmlns:x15ac="http://schemas.microsoft.com/office/spreadsheetml/2010/11/ac" url="/Users/quiquemartirubio/Desktop/Comarcas DEFINITIVO/La Plana Baixa/"/>
    </mc:Choice>
  </mc:AlternateContent>
  <xr:revisionPtr revIDLastSave="454" documentId="11_AABDF7F2CA4ACD7C2617793735AEB774F673D91F" xr6:coauthVersionLast="47" xr6:coauthVersionMax="47" xr10:uidLastSave="{4A4CF18D-FC10-4278-921C-EBFE6DAF8C2F}"/>
  <bookViews>
    <workbookView xWindow="0" yWindow="460" windowWidth="28800" windowHeight="16660" tabRatio="750" firstSheet="11" activeTab="2" xr2:uid="{00000000-000D-0000-FFFF-FFFF00000000}"/>
  </bookViews>
  <sheets>
    <sheet name="PORTADA" sheetId="12" r:id="rId1"/>
    <sheet name="Índice" sheetId="11" r:id="rId2"/>
    <sheet name="Lugar nacimiento" sheetId="14" r:id="rId3"/>
    <sheet name="Nacimiento (Esp-ext)" sheetId="15" r:id="rId4"/>
    <sheet name="Nacionalidad (esp-extr)" sheetId="16" r:id="rId5"/>
    <sheet name="Variación interanual" sheetId="17" r:id="rId6"/>
    <sheet name="Grupos de edad" sheetId="18" r:id="rId7"/>
    <sheet name="Continente de nacimiento" sheetId="6" r:id="rId8"/>
    <sheet name="Continente de nacionalidad" sheetId="19" r:id="rId9"/>
    <sheet name="Principales países nacimiento" sheetId="20" r:id="rId10"/>
    <sheet name="Principales nacionalidades" sheetId="21" r:id="rId11"/>
    <sheet name="Nacimientos" sheetId="13" r:id="rId12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3" i="14" l="1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V7" i="13"/>
  <c r="U7" i="13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W8" i="17"/>
  <c r="W9" i="17"/>
  <c r="W10" i="17"/>
  <c r="W15" i="17"/>
  <c r="W16" i="17"/>
  <c r="W17" i="17"/>
  <c r="W22" i="17"/>
  <c r="W23" i="17"/>
  <c r="W24" i="17"/>
  <c r="W32" i="17"/>
  <c r="W33" i="17"/>
  <c r="W34" i="17"/>
  <c r="W39" i="17"/>
  <c r="W40" i="17"/>
  <c r="W41" i="17"/>
  <c r="W46" i="17"/>
  <c r="W47" i="17"/>
  <c r="W48" i="17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71" i="21"/>
  <c r="V70" i="21"/>
  <c r="V47" i="21"/>
  <c r="V46" i="21"/>
  <c r="V23" i="21"/>
  <c r="V22" i="21"/>
  <c r="V71" i="20"/>
  <c r="V70" i="20"/>
  <c r="V47" i="20"/>
  <c r="V46" i="20"/>
  <c r="V23" i="20"/>
  <c r="V22" i="20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C90" i="19"/>
  <c r="B90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D89" i="19"/>
  <c r="C89" i="19"/>
  <c r="B89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D88" i="19"/>
  <c r="C88" i="19"/>
  <c r="B88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C87" i="19"/>
  <c r="B87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B86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C85" i="19"/>
  <c r="B85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84" i="19"/>
  <c r="B84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C83" i="19"/>
  <c r="B83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C82" i="19"/>
  <c r="B82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C81" i="19"/>
  <c r="B81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C76" i="19"/>
  <c r="B76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C75" i="19"/>
  <c r="B75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C74" i="19"/>
  <c r="B74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C73" i="19"/>
  <c r="B73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B72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B70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69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B62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61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B59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57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V84" i="6"/>
  <c r="V83" i="6"/>
  <c r="V82" i="6"/>
  <c r="V81" i="6"/>
  <c r="V80" i="6"/>
  <c r="V79" i="6"/>
  <c r="V78" i="6"/>
  <c r="V77" i="6"/>
  <c r="V76" i="6"/>
  <c r="V71" i="6"/>
  <c r="V70" i="6"/>
  <c r="V69" i="6"/>
  <c r="V68" i="6"/>
  <c r="V67" i="6"/>
  <c r="V66" i="6"/>
  <c r="V65" i="6"/>
  <c r="V64" i="6"/>
  <c r="V63" i="6"/>
  <c r="V58" i="6"/>
  <c r="V57" i="6"/>
  <c r="V56" i="6"/>
  <c r="V55" i="6"/>
  <c r="V54" i="6"/>
  <c r="V53" i="6"/>
  <c r="V52" i="6"/>
  <c r="V51" i="6"/>
  <c r="V50" i="6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B56" i="16"/>
  <c r="C56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B57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B58" i="16"/>
  <c r="C58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P58" i="16"/>
  <c r="Q58" i="16"/>
  <c r="R58" i="16"/>
  <c r="S58" i="16"/>
  <c r="T58" i="16"/>
  <c r="U58" i="16"/>
  <c r="V58" i="16"/>
  <c r="W58" i="16"/>
  <c r="X58" i="16"/>
  <c r="B63" i="16"/>
  <c r="C63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P63" i="16"/>
  <c r="Q63" i="16"/>
  <c r="R63" i="16"/>
  <c r="S63" i="16"/>
  <c r="T63" i="16"/>
  <c r="U63" i="16"/>
  <c r="V63" i="16"/>
  <c r="B64" i="16"/>
  <c r="C64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P64" i="16"/>
  <c r="Q64" i="16"/>
  <c r="R64" i="16"/>
  <c r="S64" i="16"/>
  <c r="T64" i="16"/>
  <c r="U64" i="16"/>
  <c r="V64" i="16"/>
  <c r="B65" i="16"/>
  <c r="C65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P65" i="16"/>
  <c r="Q65" i="16"/>
  <c r="R65" i="16"/>
  <c r="S65" i="16"/>
  <c r="T65" i="16"/>
  <c r="U65" i="16"/>
  <c r="V65" i="16"/>
  <c r="X63" i="16"/>
  <c r="X64" i="16"/>
  <c r="X65" i="16"/>
  <c r="B22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B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2" i="15"/>
  <c r="Y63" i="15"/>
  <c r="Y64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5" i="15"/>
  <c r="Y56" i="15"/>
  <c r="Y57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B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5" i="15"/>
  <c r="Y46" i="15"/>
  <c r="Y47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38" i="15"/>
  <c r="Y39" i="15"/>
  <c r="Y40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1" i="15"/>
  <c r="Y32" i="15"/>
  <c r="Y33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B22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B15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B10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B9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B8" i="15"/>
  <c r="U70" i="21"/>
  <c r="U71" i="21" s="1"/>
  <c r="T70" i="21"/>
  <c r="T71" i="21" s="1"/>
  <c r="S70" i="21"/>
  <c r="S71" i="21" s="1"/>
  <c r="R70" i="21"/>
  <c r="R71" i="21" s="1"/>
  <c r="Q70" i="21"/>
  <c r="Q71" i="21" s="1"/>
  <c r="P70" i="21"/>
  <c r="P71" i="21" s="1"/>
  <c r="O70" i="21"/>
  <c r="O71" i="21" s="1"/>
  <c r="N70" i="21"/>
  <c r="N71" i="21" s="1"/>
  <c r="M70" i="21"/>
  <c r="M71" i="21" s="1"/>
  <c r="L70" i="21"/>
  <c r="L71" i="21" s="1"/>
  <c r="K70" i="21"/>
  <c r="K71" i="21" s="1"/>
  <c r="J70" i="21"/>
  <c r="J71" i="21" s="1"/>
  <c r="I70" i="21"/>
  <c r="I71" i="21" s="1"/>
  <c r="H70" i="21"/>
  <c r="H71" i="21" s="1"/>
  <c r="G70" i="21"/>
  <c r="G71" i="21" s="1"/>
  <c r="F70" i="21"/>
  <c r="F71" i="21" s="1"/>
  <c r="E70" i="21"/>
  <c r="E71" i="21" s="1"/>
  <c r="D70" i="21"/>
  <c r="D71" i="21" s="1"/>
  <c r="C70" i="21"/>
  <c r="C71" i="21" s="1"/>
  <c r="B70" i="21"/>
  <c r="B71" i="21" s="1"/>
  <c r="U46" i="21"/>
  <c r="U47" i="21" s="1"/>
  <c r="T46" i="21"/>
  <c r="T47" i="21" s="1"/>
  <c r="S46" i="21"/>
  <c r="S47" i="21" s="1"/>
  <c r="R46" i="21"/>
  <c r="R47" i="21" s="1"/>
  <c r="Q46" i="21"/>
  <c r="Q47" i="21" s="1"/>
  <c r="P46" i="21"/>
  <c r="P47" i="21" s="1"/>
  <c r="O46" i="21"/>
  <c r="O47" i="21" s="1"/>
  <c r="N46" i="21"/>
  <c r="N47" i="21" s="1"/>
  <c r="M46" i="21"/>
  <c r="M47" i="21" s="1"/>
  <c r="L46" i="21"/>
  <c r="L47" i="21" s="1"/>
  <c r="K46" i="21"/>
  <c r="K47" i="21" s="1"/>
  <c r="J46" i="21"/>
  <c r="J47" i="21" s="1"/>
  <c r="I46" i="21"/>
  <c r="I47" i="21" s="1"/>
  <c r="H46" i="21"/>
  <c r="H47" i="21" s="1"/>
  <c r="G46" i="21"/>
  <c r="G47" i="21" s="1"/>
  <c r="F46" i="21"/>
  <c r="F47" i="21" s="1"/>
  <c r="E46" i="21"/>
  <c r="E47" i="21" s="1"/>
  <c r="D46" i="21"/>
  <c r="D47" i="21" s="1"/>
  <c r="C46" i="21"/>
  <c r="C47" i="21" s="1"/>
  <c r="B46" i="21"/>
  <c r="B47" i="21" s="1"/>
  <c r="U22" i="21"/>
  <c r="U23" i="21" s="1"/>
  <c r="T22" i="21"/>
  <c r="T23" i="21" s="1"/>
  <c r="S22" i="21"/>
  <c r="S23" i="21" s="1"/>
  <c r="R22" i="21"/>
  <c r="R23" i="21" s="1"/>
  <c r="Q22" i="21"/>
  <c r="Q23" i="21" s="1"/>
  <c r="P22" i="21"/>
  <c r="P23" i="21" s="1"/>
  <c r="O22" i="21"/>
  <c r="O23" i="21" s="1"/>
  <c r="N22" i="21"/>
  <c r="N23" i="21" s="1"/>
  <c r="M22" i="21"/>
  <c r="M23" i="21" s="1"/>
  <c r="L22" i="21"/>
  <c r="L23" i="21" s="1"/>
  <c r="K22" i="21"/>
  <c r="K23" i="21" s="1"/>
  <c r="J22" i="21"/>
  <c r="J23" i="21" s="1"/>
  <c r="I22" i="21"/>
  <c r="I23" i="21" s="1"/>
  <c r="H22" i="21"/>
  <c r="H23" i="21" s="1"/>
  <c r="G22" i="21"/>
  <c r="G23" i="21" s="1"/>
  <c r="F22" i="21"/>
  <c r="F23" i="21" s="1"/>
  <c r="E22" i="21"/>
  <c r="E23" i="21" s="1"/>
  <c r="D22" i="21"/>
  <c r="D23" i="21" s="1"/>
  <c r="C22" i="21"/>
  <c r="C23" i="21" s="1"/>
  <c r="B22" i="21"/>
  <c r="B23" i="21" s="1"/>
  <c r="U70" i="20"/>
  <c r="U71" i="20" s="1"/>
  <c r="T70" i="20"/>
  <c r="T71" i="20" s="1"/>
  <c r="S70" i="20"/>
  <c r="S71" i="20" s="1"/>
  <c r="R70" i="20"/>
  <c r="R71" i="20" s="1"/>
  <c r="Q70" i="20"/>
  <c r="Q71" i="20" s="1"/>
  <c r="P70" i="20"/>
  <c r="P71" i="20" s="1"/>
  <c r="O70" i="20"/>
  <c r="O71" i="20" s="1"/>
  <c r="N70" i="20"/>
  <c r="N71" i="20" s="1"/>
  <c r="M70" i="20"/>
  <c r="M71" i="20" s="1"/>
  <c r="L70" i="20"/>
  <c r="L71" i="20" s="1"/>
  <c r="K70" i="20"/>
  <c r="K71" i="20" s="1"/>
  <c r="J70" i="20"/>
  <c r="J71" i="20" s="1"/>
  <c r="I70" i="20"/>
  <c r="I71" i="20" s="1"/>
  <c r="H70" i="20"/>
  <c r="H71" i="20" s="1"/>
  <c r="G70" i="20"/>
  <c r="G71" i="20" s="1"/>
  <c r="F70" i="20"/>
  <c r="F71" i="20" s="1"/>
  <c r="E70" i="20"/>
  <c r="E71" i="20" s="1"/>
  <c r="D70" i="20"/>
  <c r="D71" i="20" s="1"/>
  <c r="C70" i="20"/>
  <c r="C71" i="20" s="1"/>
  <c r="B70" i="20"/>
  <c r="B71" i="20" s="1"/>
  <c r="U46" i="20"/>
  <c r="U47" i="20" s="1"/>
  <c r="T46" i="20"/>
  <c r="T47" i="20" s="1"/>
  <c r="S46" i="20"/>
  <c r="S47" i="20" s="1"/>
  <c r="R46" i="20"/>
  <c r="R47" i="20" s="1"/>
  <c r="Q46" i="20"/>
  <c r="Q47" i="20" s="1"/>
  <c r="P46" i="20"/>
  <c r="P47" i="20" s="1"/>
  <c r="O46" i="20"/>
  <c r="O47" i="20" s="1"/>
  <c r="N46" i="20"/>
  <c r="N47" i="20" s="1"/>
  <c r="M46" i="20"/>
  <c r="M47" i="20" s="1"/>
  <c r="L46" i="20"/>
  <c r="L47" i="20" s="1"/>
  <c r="K46" i="20"/>
  <c r="K47" i="20" s="1"/>
  <c r="J46" i="20"/>
  <c r="J47" i="20" s="1"/>
  <c r="I46" i="20"/>
  <c r="I47" i="20" s="1"/>
  <c r="H46" i="20"/>
  <c r="H47" i="20" s="1"/>
  <c r="G46" i="20"/>
  <c r="G47" i="20" s="1"/>
  <c r="F46" i="20"/>
  <c r="F47" i="20" s="1"/>
  <c r="E46" i="20"/>
  <c r="E47" i="20" s="1"/>
  <c r="D46" i="20"/>
  <c r="D47" i="20" s="1"/>
  <c r="C46" i="20"/>
  <c r="C47" i="20" s="1"/>
  <c r="B46" i="20"/>
  <c r="B47" i="20" s="1"/>
  <c r="U22" i="20"/>
  <c r="U23" i="20" s="1"/>
  <c r="T22" i="20"/>
  <c r="T23" i="20" s="1"/>
  <c r="S22" i="20"/>
  <c r="S23" i="20" s="1"/>
  <c r="R22" i="20"/>
  <c r="R23" i="20" s="1"/>
  <c r="Q22" i="20"/>
  <c r="Q23" i="20" s="1"/>
  <c r="P22" i="20"/>
  <c r="P23" i="20" s="1"/>
  <c r="O22" i="20"/>
  <c r="O23" i="20" s="1"/>
  <c r="N22" i="20"/>
  <c r="N23" i="20" s="1"/>
  <c r="M22" i="20"/>
  <c r="M23" i="20" s="1"/>
  <c r="L22" i="20"/>
  <c r="L23" i="20" s="1"/>
  <c r="K22" i="20"/>
  <c r="K23" i="20" s="1"/>
  <c r="J22" i="20"/>
  <c r="J23" i="20" s="1"/>
  <c r="I22" i="20"/>
  <c r="I23" i="20" s="1"/>
  <c r="H22" i="20"/>
  <c r="H23" i="20" s="1"/>
  <c r="G22" i="20"/>
  <c r="G23" i="20" s="1"/>
  <c r="F22" i="20"/>
  <c r="F23" i="20" s="1"/>
  <c r="E22" i="20"/>
  <c r="E23" i="20" s="1"/>
  <c r="D22" i="20"/>
  <c r="D23" i="20" s="1"/>
  <c r="C22" i="20"/>
  <c r="C23" i="20" s="1"/>
  <c r="B22" i="20"/>
  <c r="B23" i="20" s="1"/>
  <c r="T17" i="13"/>
  <c r="T16" i="13"/>
  <c r="V48" i="17"/>
  <c r="V47" i="17"/>
  <c r="V41" i="17"/>
  <c r="V40" i="17"/>
  <c r="V33" i="17"/>
  <c r="V34" i="17"/>
  <c r="V24" i="17"/>
  <c r="V23" i="17"/>
  <c r="V17" i="17"/>
  <c r="V16" i="17"/>
  <c r="V9" i="17"/>
  <c r="V10" i="17"/>
  <c r="U17" i="13" l="1"/>
  <c r="U16" i="13"/>
  <c r="U15" i="13" s="1"/>
  <c r="V17" i="13"/>
  <c r="V16" i="13"/>
  <c r="V15" i="13" s="1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X32" i="16"/>
  <c r="X33" i="16"/>
  <c r="V32" i="16"/>
  <c r="V33" i="16"/>
  <c r="U32" i="16"/>
  <c r="U33" i="16"/>
  <c r="T32" i="16"/>
  <c r="T33" i="16"/>
  <c r="S32" i="16"/>
  <c r="S33" i="16"/>
  <c r="R32" i="16"/>
  <c r="R33" i="16"/>
  <c r="Q32" i="16"/>
  <c r="Q33" i="16"/>
  <c r="P32" i="16"/>
  <c r="P33" i="16"/>
  <c r="O32" i="16"/>
  <c r="O33" i="16"/>
  <c r="N32" i="16"/>
  <c r="N33" i="16"/>
  <c r="M32" i="16"/>
  <c r="M33" i="16"/>
  <c r="L32" i="16"/>
  <c r="L33" i="16"/>
  <c r="K32" i="16"/>
  <c r="K33" i="16"/>
  <c r="J32" i="16"/>
  <c r="J33" i="16"/>
  <c r="I32" i="16"/>
  <c r="I33" i="16"/>
  <c r="H32" i="16"/>
  <c r="H33" i="16"/>
  <c r="G32" i="16"/>
  <c r="G33" i="16"/>
  <c r="F32" i="16"/>
  <c r="F33" i="16"/>
  <c r="E32" i="16"/>
  <c r="E33" i="16"/>
  <c r="D32" i="16"/>
  <c r="D33" i="16"/>
  <c r="C32" i="16"/>
  <c r="C33" i="16"/>
  <c r="B32" i="16"/>
  <c r="B33" i="16"/>
  <c r="X39" i="16"/>
  <c r="X40" i="16"/>
  <c r="V39" i="16"/>
  <c r="V40" i="16"/>
  <c r="U39" i="16"/>
  <c r="U40" i="16"/>
  <c r="T39" i="16"/>
  <c r="T40" i="16"/>
  <c r="S39" i="16"/>
  <c r="S40" i="16"/>
  <c r="R39" i="16"/>
  <c r="R40" i="16"/>
  <c r="Q39" i="16"/>
  <c r="Q40" i="16"/>
  <c r="P39" i="16"/>
  <c r="P40" i="16"/>
  <c r="O39" i="16"/>
  <c r="O40" i="16"/>
  <c r="N39" i="16"/>
  <c r="N40" i="16"/>
  <c r="M39" i="16"/>
  <c r="M40" i="16"/>
  <c r="L39" i="16"/>
  <c r="L40" i="16"/>
  <c r="K39" i="16"/>
  <c r="K40" i="16"/>
  <c r="J39" i="16"/>
  <c r="J40" i="16"/>
  <c r="I39" i="16"/>
  <c r="I40" i="16"/>
  <c r="H39" i="16"/>
  <c r="H40" i="16"/>
  <c r="G39" i="16"/>
  <c r="G40" i="16"/>
  <c r="F39" i="16"/>
  <c r="F40" i="16"/>
  <c r="E39" i="16"/>
  <c r="E40" i="16"/>
  <c r="D39" i="16"/>
  <c r="D40" i="16"/>
  <c r="C39" i="16"/>
  <c r="C40" i="16"/>
  <c r="B39" i="16"/>
  <c r="B40" i="16"/>
  <c r="X46" i="16"/>
  <c r="X47" i="16"/>
  <c r="V46" i="16"/>
  <c r="V47" i="16"/>
  <c r="U46" i="16"/>
  <c r="U47" i="16"/>
  <c r="T46" i="16"/>
  <c r="T47" i="16"/>
  <c r="S46" i="16"/>
  <c r="S47" i="16"/>
  <c r="R46" i="16"/>
  <c r="R47" i="16"/>
  <c r="Q46" i="16"/>
  <c r="Q47" i="16"/>
  <c r="P46" i="16"/>
  <c r="P47" i="16"/>
  <c r="O46" i="16"/>
  <c r="O47" i="16"/>
  <c r="N46" i="16"/>
  <c r="N47" i="16"/>
  <c r="M46" i="16"/>
  <c r="M47" i="16"/>
  <c r="L46" i="16"/>
  <c r="L47" i="16"/>
  <c r="K46" i="16"/>
  <c r="K47" i="16"/>
  <c r="J46" i="16"/>
  <c r="J47" i="16"/>
  <c r="I46" i="16"/>
  <c r="I47" i="16"/>
  <c r="H46" i="16"/>
  <c r="H47" i="16"/>
  <c r="G46" i="16"/>
  <c r="G47" i="16"/>
  <c r="F46" i="16"/>
  <c r="F47" i="16"/>
  <c r="E46" i="16"/>
  <c r="E47" i="16"/>
  <c r="D46" i="16"/>
  <c r="D47" i="16"/>
  <c r="C46" i="16"/>
  <c r="C47" i="16"/>
  <c r="B46" i="16"/>
  <c r="B47" i="16"/>
  <c r="V32" i="17"/>
  <c r="V8" i="17"/>
  <c r="W33" i="16"/>
  <c r="W32" i="16"/>
  <c r="W34" i="16" s="1"/>
  <c r="V39" i="17"/>
  <c r="V15" i="17"/>
  <c r="W40" i="16"/>
  <c r="W39" i="16"/>
  <c r="W41" i="16" s="1"/>
  <c r="V46" i="17"/>
  <c r="V22" i="17"/>
  <c r="W47" i="16"/>
  <c r="W46" i="16"/>
  <c r="W48" i="16" s="1"/>
  <c r="W64" i="16"/>
  <c r="W63" i="16"/>
  <c r="W65" i="16" s="1"/>
  <c r="B48" i="16" l="1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X48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X41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X34" i="16"/>
</calcChain>
</file>

<file path=xl/sharedStrings.xml><?xml version="1.0" encoding="utf-8"?>
<sst xmlns="http://schemas.openxmlformats.org/spreadsheetml/2006/main" count="683" uniqueCount="121">
  <si>
    <t>La Plana Baixa</t>
  </si>
  <si>
    <t>ÍNDICE</t>
  </si>
  <si>
    <t>1. Lugar de nacimiento del total de población. Evolución 1999-2022</t>
  </si>
  <si>
    <t>2. Nacidos en España o en el extranjero. Evolución 1999-2022</t>
  </si>
  <si>
    <t>3. Nacionalidad española o extranjera. Evolución 2000-2022</t>
  </si>
  <si>
    <t>4. Variación interanual de los españoles y extranjeros. Evolución 2001-2022</t>
  </si>
  <si>
    <t>5. Grandes grupos de edad de los residentes con nacionalidad extranjera. Evolución 2002-2022</t>
  </si>
  <si>
    <t>6. Residentes nacidos en el extranjero según continentes. Evolución 2002-2022</t>
  </si>
  <si>
    <t>7. Residentes con nacionalidad extranjera según continentes. Evolución 2002-2022</t>
  </si>
  <si>
    <t>8. Residentes nacidos en el extranjero, según los 16 principales países de nacimiento. Evolución 2002-2022</t>
  </si>
  <si>
    <t>9. Residentes con nacionalidad extranjera, según las 16 principales nacionalidades. Evolución 2002-2022</t>
  </si>
  <si>
    <t>10. Total de nacimientos según la nacionalidad de la madre. Evolución 2002-2022</t>
  </si>
  <si>
    <t>1. Lugar de nacimiento del total de población. Evolución 1999-2022 (datos absolutos)</t>
  </si>
  <si>
    <t>1.1. Lugar de nacimiento del total de población (datos absolutos)</t>
  </si>
  <si>
    <t>Ambos sexos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</si>
  <si>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</si>
  <si>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</si>
  <si>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</si>
  <si>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</si>
  <si>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</si>
  <si>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</si>
  <si>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</si>
  <si>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</si>
  <si>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</si>
  <si>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</si>
  <si>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</si>
  <si>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</si>
  <si>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</si>
  <si>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</si>
  <si>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</si>
  <si>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</si>
  <si>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</si>
  <si>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</si>
  <si>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</si>
  <si>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</si>
  <si>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</si>
  <si>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</si>
  <si>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</si>
  <si>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</t>
  </si>
  <si>
    <t>Nacidos en la C. Valenciana</t>
  </si>
  <si>
    <t>En el mismo municipio</t>
  </si>
  <si>
    <t>Diferente municipio, misma comarca</t>
  </si>
  <si>
    <t>Diferente comarca, misma provincia</t>
  </si>
  <si>
    <t>Diferente provincia de la C. Valenciana</t>
  </si>
  <si>
    <t>Fuera de la C. Valenciana</t>
  </si>
  <si>
    <t>Resto de España</t>
  </si>
  <si>
    <t>Extranjero</t>
  </si>
  <si>
    <t>Fuente: Portal Estadístic de la Generalitat Valenciana (PEGV)</t>
  </si>
  <si>
    <t>Hombres</t>
  </si>
  <si>
    <t>Mujeres</t>
  </si>
  <si>
    <t>1.2. Proporción de lugar de nacimiento del total de población</t>
  </si>
  <si>
    <t>2022</t>
  </si>
  <si>
    <t>Fuente: Elaboración Social·Lab a partir de los datos del Portal Estadístic de la Generalitat Valenciana (PEGV)</t>
  </si>
  <si>
    <t>2. Nacidos en España o en el extranjero.  Evolución 1999-2022</t>
  </si>
  <si>
    <t>2.1. Nacidos en España o en el extranjero (datos absolutos)</t>
  </si>
  <si>
    <t>Nacidos en España</t>
  </si>
  <si>
    <t>Nacidos en el extranjero</t>
  </si>
  <si>
    <t>2.2. Proporción de nacidos en España o en el extranjero</t>
  </si>
  <si>
    <t>2.3. Comparación hombres y mujeres nacidos en España o en el extranjero (porcentaje)</t>
  </si>
  <si>
    <t>Hombres nacidos en el extranjero</t>
  </si>
  <si>
    <t>Mujeres nacidas en el extranjero</t>
  </si>
  <si>
    <t>3.1. Nacionalidad española o extranjera (datos absolutos)</t>
  </si>
  <si>
    <t>Nacionalidad española</t>
  </si>
  <si>
    <t>Nacionalidad extranjera</t>
  </si>
  <si>
    <t xml:space="preserve">3.2. Proporción de nacionalidad española o extranjera </t>
  </si>
  <si>
    <t xml:space="preserve">3.3. Comparación hombres y mujeres según nacionalidad española o extranjera </t>
  </si>
  <si>
    <t>Hombres nacionalidad extranjera</t>
  </si>
  <si>
    <t>Mujeres nacionalidad extranjera</t>
  </si>
  <si>
    <t>4.1. Variación interanual de los españoles y extranjeros (datos absolutos)</t>
  </si>
  <si>
    <t>Variación Interanual TOTAL</t>
  </si>
  <si>
    <t>Variación interanual españoles</t>
  </si>
  <si>
    <t>Variación interanual extranjeros</t>
  </si>
  <si>
    <t xml:space="preserve">4.2. Proporción de variación interanual de los españoles y extranjeros </t>
  </si>
  <si>
    <t>5.1. Grandes grupos de edad de los residentes con nacionalidad extranjera (datos absolutos)</t>
  </si>
  <si>
    <t>Total edades</t>
  </si>
  <si>
    <t>Menores 16</t>
  </si>
  <si>
    <t>De 16 a 39</t>
  </si>
  <si>
    <t>De 40 a 64</t>
  </si>
  <si>
    <t>De 65 a 74</t>
  </si>
  <si>
    <t>75 y más</t>
  </si>
  <si>
    <t>5.2. Proporción de grandes grupos de edad de los residentes con nacionalidad extranjera</t>
  </si>
  <si>
    <t>6.1. Residentes nacidos en el extranjero según continentes (datos absolutos)</t>
  </si>
  <si>
    <t xml:space="preserve">Total </t>
  </si>
  <si>
    <t>Unión Europea</t>
  </si>
  <si>
    <t>Europa (sin UE)</t>
  </si>
  <si>
    <t>África</t>
  </si>
  <si>
    <t>América del Norte</t>
  </si>
  <si>
    <t>América Central/Caribe</t>
  </si>
  <si>
    <t>América del Sur</t>
  </si>
  <si>
    <t>Asia</t>
  </si>
  <si>
    <t>Oceanía</t>
  </si>
  <si>
    <t>6.2. Proporción de residentes nacidos en el extranjero según continentes</t>
  </si>
  <si>
    <t>7.1. Residentes con nacionalidad extranjera según continentes (datos absolutos)</t>
  </si>
  <si>
    <t>Apátridas</t>
  </si>
  <si>
    <t>7.2. Proporción de residentes con nacionalidad extranjera según continentes</t>
  </si>
  <si>
    <t>8. Residentes nacidos en el extranjero, según los 16 principales países de nacimiento. Evolución 2002-2022 (datos absolutos)</t>
  </si>
  <si>
    <t>Alemania</t>
  </si>
  <si>
    <t>Bulgaria</t>
  </si>
  <si>
    <t>Francia</t>
  </si>
  <si>
    <t>Italia</t>
  </si>
  <si>
    <t>Rumanía</t>
  </si>
  <si>
    <t>Ucrania</t>
  </si>
  <si>
    <t>Argelia</t>
  </si>
  <si>
    <t>Marruecos</t>
  </si>
  <si>
    <t>Honduras</t>
  </si>
  <si>
    <t>-</t>
  </si>
  <si>
    <t>Argentina</t>
  </si>
  <si>
    <t>Brasil</t>
  </si>
  <si>
    <t>Colombia</t>
  </si>
  <si>
    <t>Ecuador</t>
  </si>
  <si>
    <t>Venezuela</t>
  </si>
  <si>
    <t>China</t>
  </si>
  <si>
    <t>Pakistán</t>
  </si>
  <si>
    <t>Total 16 países</t>
  </si>
  <si>
    <t>Resto de países</t>
  </si>
  <si>
    <t>Nota: Esta tabla ha sido diseñada en base a los 14 principales países de nacimiento (con base 2008) + Honduras y Pakistán (en lugar de Polonia y Portugal)</t>
  </si>
  <si>
    <t>9. Residentes con nacionalidad extranjera, según las 16 principales nacionalidades. Evolución 2002-2022 (datos absolutos)</t>
  </si>
  <si>
    <t>Polonia</t>
  </si>
  <si>
    <t>Nota: Esta tabla ha sido diseñada en base a las 13 principales nacionalidades (con base 2008) + Honduras, Venezuela y Pakistán (en lugar de Alemania, Portugal y Nigeria)</t>
  </si>
  <si>
    <t>10.1. Total de nacimientos según la nacionalidad de la madre (datos absolutos)</t>
  </si>
  <si>
    <t>10.2. Proporción de nacimientos según la nacionalidad de la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</si>
</sst>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2"/>
      <color indexed="8"/>
      <name val="Calibri"/>
      <family val="2"/>
    </font>
    <font>
      <sz val="11"/>
      <color rgb="FF000000"/>
      <name val="Calibri"/>
    </font>
    <font>
      <b/>
      <sz val="12"/>
      <color indexed="8"/>
      <name val="Calibri"/>
    </font>
    <font>
      <sz val="11"/>
      <color indexed="8"/>
      <name val="Calibri"/>
    </font>
    <font>
      <sz val="11"/>
      <color theme="1"/>
      <name val="Calibri"/>
    </font>
    <font>
      <b/>
      <sz val="11"/>
      <color indexed="8"/>
      <name val="Calibri"/>
    </font>
    <font>
      <sz val="11"/>
      <color rgb="FF000000"/>
      <name val="Calibri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medium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 style="thin">
        <color rgb="FFFFFFFF"/>
      </left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9"/>
      </left>
      <right style="thin">
        <color indexed="9"/>
      </right>
      <top/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9" fillId="0" borderId="0" xfId="0" applyFont="1"/>
    <xf numFmtId="3" fontId="9" fillId="0" borderId="0" xfId="0" applyNumberFormat="1" applyFont="1"/>
    <xf numFmtId="10" fontId="9" fillId="0" borderId="0" xfId="1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3" xfId="2" applyFont="1" applyFill="1" applyBorder="1" applyAlignment="1">
      <alignment horizontal="left" wrapText="1"/>
    </xf>
    <xf numFmtId="0" fontId="8" fillId="3" borderId="3" xfId="2" applyFont="1" applyFill="1" applyBorder="1" applyAlignment="1">
      <alignment horizontal="left" wrapText="1"/>
    </xf>
    <xf numFmtId="0" fontId="16" fillId="0" borderId="0" xfId="0" applyFont="1"/>
    <xf numFmtId="0" fontId="7" fillId="3" borderId="8" xfId="2" applyFont="1" applyFill="1" applyBorder="1" applyAlignment="1">
      <alignment horizontal="left" wrapText="1"/>
    </xf>
    <xf numFmtId="3" fontId="9" fillId="0" borderId="0" xfId="0" applyNumberFormat="1" applyFont="1" applyAlignment="1">
      <alignment wrapText="1"/>
    </xf>
    <xf numFmtId="0" fontId="8" fillId="3" borderId="10" xfId="2" applyFont="1" applyFill="1" applyBorder="1" applyAlignment="1">
      <alignment horizontal="left" wrapText="1"/>
    </xf>
    <xf numFmtId="3" fontId="9" fillId="0" borderId="11" xfId="0" applyNumberFormat="1" applyFont="1" applyBorder="1" applyAlignment="1">
      <alignment wrapText="1"/>
    </xf>
    <xf numFmtId="0" fontId="16" fillId="0" borderId="6" xfId="0" applyFont="1" applyBorder="1"/>
    <xf numFmtId="0" fontId="17" fillId="0" borderId="0" xfId="0" applyFont="1"/>
    <xf numFmtId="0" fontId="18" fillId="4" borderId="0" xfId="2" applyFont="1" applyFill="1" applyAlignment="1">
      <alignment wrapText="1"/>
    </xf>
    <xf numFmtId="0" fontId="18" fillId="4" borderId="5" xfId="2" applyFont="1" applyFill="1" applyBorder="1" applyAlignment="1">
      <alignment wrapText="1"/>
    </xf>
    <xf numFmtId="3" fontId="9" fillId="3" borderId="0" xfId="0" applyNumberFormat="1" applyFont="1" applyFill="1" applyAlignment="1">
      <alignment wrapText="1"/>
    </xf>
    <xf numFmtId="3" fontId="9" fillId="3" borderId="9" xfId="0" applyNumberFormat="1" applyFont="1" applyFill="1" applyBorder="1" applyAlignment="1">
      <alignment wrapText="1"/>
    </xf>
    <xf numFmtId="10" fontId="9" fillId="0" borderId="0" xfId="1" applyNumberFormat="1" applyFont="1" applyBorder="1"/>
    <xf numFmtId="0" fontId="9" fillId="0" borderId="0" xfId="0" applyFont="1" applyAlignment="1">
      <alignment vertical="center"/>
    </xf>
    <xf numFmtId="0" fontId="7" fillId="3" borderId="12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7" fillId="3" borderId="13" xfId="2" applyFont="1" applyFill="1" applyBorder="1" applyAlignment="1">
      <alignment horizontal="left" vertical="center"/>
    </xf>
    <xf numFmtId="3" fontId="9" fillId="0" borderId="11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10" fontId="9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9" fillId="0" borderId="11" xfId="1" applyNumberFormat="1" applyFont="1" applyBorder="1" applyAlignment="1">
      <alignment vertical="center" wrapText="1"/>
    </xf>
    <xf numFmtId="3" fontId="9" fillId="3" borderId="9" xfId="0" applyNumberFormat="1" applyFont="1" applyFill="1" applyBorder="1" applyAlignment="1">
      <alignment vertical="center" wrapText="1"/>
    </xf>
    <xf numFmtId="10" fontId="9" fillId="3" borderId="11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1" xfId="0" applyFont="1" applyBorder="1"/>
    <xf numFmtId="0" fontId="7" fillId="3" borderId="0" xfId="2" applyFont="1" applyFill="1" applyAlignment="1">
      <alignment horizontal="left" vertical="center"/>
    </xf>
    <xf numFmtId="0" fontId="7" fillId="3" borderId="9" xfId="2" applyFont="1" applyFill="1" applyBorder="1" applyAlignment="1">
      <alignment horizontal="left" vertical="center"/>
    </xf>
    <xf numFmtId="0" fontId="7" fillId="3" borderId="11" xfId="2" applyFont="1" applyFill="1" applyBorder="1" applyAlignment="1">
      <alignment horizontal="left" vertical="center"/>
    </xf>
    <xf numFmtId="10" fontId="9" fillId="0" borderId="9" xfId="1" applyNumberFormat="1" applyFont="1" applyBorder="1"/>
    <xf numFmtId="10" fontId="9" fillId="0" borderId="11" xfId="1" applyNumberFormat="1" applyFont="1" applyBorder="1"/>
    <xf numFmtId="10" fontId="9" fillId="3" borderId="9" xfId="1" applyNumberFormat="1" applyFont="1" applyFill="1" applyBorder="1"/>
    <xf numFmtId="10" fontId="9" fillId="3" borderId="9" xfId="1" applyNumberFormat="1" applyFont="1" applyFill="1" applyBorder="1" applyAlignment="1">
      <alignment vertical="center" wrapText="1"/>
    </xf>
    <xf numFmtId="3" fontId="9" fillId="3" borderId="9" xfId="0" applyNumberFormat="1" applyFont="1" applyFill="1" applyBorder="1"/>
    <xf numFmtId="3" fontId="9" fillId="0" borderId="11" xfId="0" applyNumberFormat="1" applyFont="1" applyBorder="1" applyAlignment="1">
      <alignment vertical="center"/>
    </xf>
    <xf numFmtId="10" fontId="9" fillId="0" borderId="11" xfId="1" applyNumberFormat="1" applyFont="1" applyBorder="1" applyAlignment="1">
      <alignment vertical="center"/>
    </xf>
    <xf numFmtId="0" fontId="7" fillId="3" borderId="12" xfId="2" applyFont="1" applyFill="1" applyBorder="1" applyAlignment="1">
      <alignment horizontal="left" vertical="center" wrapText="1"/>
    </xf>
    <xf numFmtId="0" fontId="16" fillId="0" borderId="16" xfId="0" applyFont="1" applyBorder="1" applyAlignment="1">
      <alignment vertical="center"/>
    </xf>
    <xf numFmtId="0" fontId="18" fillId="4" borderId="14" xfId="2" applyFont="1" applyFill="1" applyBorder="1" applyAlignment="1">
      <alignment wrapText="1"/>
    </xf>
    <xf numFmtId="0" fontId="18" fillId="4" borderId="23" xfId="2" applyFont="1" applyFill="1" applyBorder="1" applyAlignment="1">
      <alignment wrapText="1"/>
    </xf>
    <xf numFmtId="0" fontId="15" fillId="0" borderId="0" xfId="0" applyFont="1"/>
    <xf numFmtId="3" fontId="9" fillId="3" borderId="11" xfId="0" applyNumberFormat="1" applyFont="1" applyFill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18" fillId="4" borderId="20" xfId="2" applyFont="1" applyFill="1" applyBorder="1" applyAlignment="1">
      <alignment wrapText="1"/>
    </xf>
    <xf numFmtId="0" fontId="7" fillId="3" borderId="12" xfId="2" applyFont="1" applyFill="1" applyBorder="1" applyAlignment="1">
      <alignment horizontal="left" wrapText="1"/>
    </xf>
    <xf numFmtId="0" fontId="16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0" fontId="9" fillId="3" borderId="9" xfId="1" applyNumberFormat="1" applyFont="1" applyFill="1" applyBorder="1" applyAlignment="1">
      <alignment wrapText="1"/>
    </xf>
    <xf numFmtId="10" fontId="9" fillId="0" borderId="0" xfId="1" applyNumberFormat="1" applyFont="1" applyBorder="1" applyAlignment="1">
      <alignment wrapText="1"/>
    </xf>
    <xf numFmtId="10" fontId="9" fillId="0" borderId="11" xfId="1" applyNumberFormat="1" applyFont="1" applyBorder="1" applyAlignment="1">
      <alignment wrapText="1"/>
    </xf>
    <xf numFmtId="0" fontId="9" fillId="0" borderId="16" xfId="0" applyFont="1" applyBorder="1"/>
    <xf numFmtId="0" fontId="7" fillId="4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wrapText="1"/>
    </xf>
    <xf numFmtId="0" fontId="8" fillId="3" borderId="1" xfId="2" applyFont="1" applyFill="1" applyBorder="1" applyAlignment="1">
      <alignment horizontal="left" wrapText="1"/>
    </xf>
    <xf numFmtId="0" fontId="8" fillId="3" borderId="13" xfId="2" applyFont="1" applyFill="1" applyBorder="1" applyAlignment="1">
      <alignment horizontal="left" wrapText="1"/>
    </xf>
    <xf numFmtId="0" fontId="7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14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horizontal="left"/>
    </xf>
    <xf numFmtId="0" fontId="7" fillId="3" borderId="1" xfId="2" applyFont="1" applyFill="1" applyBorder="1" applyAlignment="1">
      <alignment horizontal="left"/>
    </xf>
    <xf numFmtId="0" fontId="7" fillId="3" borderId="13" xfId="2" applyFont="1" applyFill="1" applyBorder="1" applyAlignment="1">
      <alignment horizontal="left"/>
    </xf>
    <xf numFmtId="0" fontId="7" fillId="4" borderId="1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7" fillId="3" borderId="15" xfId="2" applyFont="1" applyFill="1" applyBorder="1" applyAlignment="1">
      <alignment horizontal="left"/>
    </xf>
    <xf numFmtId="0" fontId="7" fillId="3" borderId="9" xfId="2" applyFont="1" applyFill="1" applyBorder="1" applyAlignment="1">
      <alignment horizontal="left"/>
    </xf>
    <xf numFmtId="0" fontId="7" fillId="3" borderId="12" xfId="2" applyFont="1" applyFill="1" applyBorder="1" applyAlignment="1">
      <alignment horizontal="left"/>
    </xf>
    <xf numFmtId="0" fontId="7" fillId="4" borderId="22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left" wrapText="1"/>
    </xf>
    <xf numFmtId="0" fontId="8" fillId="3" borderId="17" xfId="2" applyFont="1" applyFill="1" applyBorder="1" applyAlignment="1">
      <alignment horizontal="left" wrapText="1"/>
    </xf>
    <xf numFmtId="0" fontId="7" fillId="3" borderId="10" xfId="2" applyFont="1" applyFill="1" applyBorder="1" applyAlignment="1">
      <alignment horizontal="left" wrapText="1"/>
    </xf>
    <xf numFmtId="0" fontId="7" fillId="3" borderId="18" xfId="2" applyFont="1" applyFill="1" applyBorder="1" applyAlignment="1">
      <alignment horizontal="left" wrapText="1"/>
    </xf>
    <xf numFmtId="0" fontId="7" fillId="4" borderId="21" xfId="2" applyFont="1" applyFill="1" applyBorder="1" applyAlignment="1">
      <alignment horizontal="center" vertical="center" wrapText="1"/>
    </xf>
    <xf numFmtId="10" fontId="9" fillId="0" borderId="24" xfId="1" applyNumberFormat="1" applyFont="1" applyBorder="1"/>
    <xf numFmtId="3" fontId="19" fillId="0" borderId="0" xfId="0" applyNumberFormat="1" applyFont="1" applyAlignment="1">
      <alignment wrapText="1"/>
    </xf>
    <xf numFmtId="0" fontId="20" fillId="4" borderId="25" xfId="2" applyFont="1" applyFill="1" applyBorder="1" applyAlignment="1">
      <alignment horizontal="center" vertical="center" wrapText="1"/>
    </xf>
    <xf numFmtId="10" fontId="9" fillId="0" borderId="24" xfId="1" applyNumberFormat="1" applyFont="1" applyBorder="1" applyAlignment="1">
      <alignment wrapText="1"/>
    </xf>
    <xf numFmtId="0" fontId="21" fillId="3" borderId="3" xfId="2" applyFont="1" applyFill="1" applyBorder="1" applyAlignment="1">
      <alignment horizontal="left" wrapText="1"/>
    </xf>
    <xf numFmtId="3" fontId="22" fillId="0" borderId="0" xfId="0" applyNumberFormat="1" applyFont="1" applyAlignment="1">
      <alignment wrapText="1"/>
    </xf>
    <xf numFmtId="0" fontId="23" fillId="5" borderId="3" xfId="2" applyFont="1" applyFill="1" applyBorder="1" applyAlignment="1">
      <alignment horizontal="left" wrapText="1"/>
    </xf>
    <xf numFmtId="3" fontId="22" fillId="5" borderId="0" xfId="0" applyNumberFormat="1" applyFont="1" applyFill="1" applyAlignment="1">
      <alignment wrapText="1"/>
    </xf>
    <xf numFmtId="3" fontId="24" fillId="3" borderId="11" xfId="0" applyNumberFormat="1" applyFont="1" applyFill="1" applyBorder="1" applyAlignment="1">
      <alignment wrapText="1"/>
    </xf>
    <xf numFmtId="3" fontId="19" fillId="3" borderId="11" xfId="0" applyNumberFormat="1" applyFont="1" applyFill="1" applyBorder="1" applyAlignment="1">
      <alignment wrapText="1"/>
    </xf>
    <xf numFmtId="0" fontId="7" fillId="4" borderId="26" xfId="2" applyFont="1" applyFill="1" applyBorder="1" applyAlignment="1">
      <alignment horizontal="center" vertical="center" wrapText="1"/>
    </xf>
    <xf numFmtId="10" fontId="9" fillId="0" borderId="0" xfId="1" applyNumberFormat="1" applyFont="1" applyBorder="1" applyAlignment="1">
      <alignment vertical="center" wrapText="1"/>
    </xf>
    <xf numFmtId="0" fontId="7" fillId="4" borderId="26" xfId="2" applyFont="1" applyFill="1" applyBorder="1" applyAlignment="1">
      <alignment vertical="center" wrapText="1"/>
    </xf>
    <xf numFmtId="10" fontId="9" fillId="0" borderId="27" xfId="1" applyNumberFormat="1" applyFont="1" applyBorder="1" applyAlignment="1">
      <alignment vertical="center" wrapText="1"/>
    </xf>
    <xf numFmtId="0" fontId="20" fillId="4" borderId="28" xfId="2" applyFont="1" applyFill="1" applyBorder="1" applyAlignment="1">
      <alignment horizontal="center" vertical="center" wrapText="1"/>
    </xf>
    <xf numFmtId="3" fontId="19" fillId="0" borderId="9" xfId="0" applyNumberFormat="1" applyFont="1" applyBorder="1" applyAlignment="1">
      <alignment wrapText="1"/>
    </xf>
    <xf numFmtId="3" fontId="19" fillId="5" borderId="0" xfId="0" applyNumberFormat="1" applyFont="1" applyFill="1" applyAlignment="1">
      <alignment wrapText="1"/>
    </xf>
    <xf numFmtId="3" fontId="9" fillId="5" borderId="0" xfId="0" applyNumberFormat="1" applyFont="1" applyFill="1" applyAlignment="1">
      <alignment wrapText="1"/>
    </xf>
    <xf numFmtId="0" fontId="20" fillId="4" borderId="29" xfId="2" applyFont="1" applyFill="1" applyBorder="1" applyAlignment="1">
      <alignment horizontal="center" vertical="center" wrapText="1"/>
    </xf>
    <xf numFmtId="0" fontId="23" fillId="4" borderId="28" xfId="2" applyFont="1" applyFill="1" applyBorder="1" applyAlignment="1">
      <alignment horizontal="center" vertical="center" wrapText="1"/>
    </xf>
    <xf numFmtId="0" fontId="23" fillId="4" borderId="4" xfId="2" applyFont="1" applyFill="1" applyBorder="1" applyAlignment="1">
      <alignment horizontal="center" vertical="center" wrapText="1"/>
    </xf>
    <xf numFmtId="10" fontId="9" fillId="3" borderId="9" xfId="0" applyNumberFormat="1" applyFont="1" applyFill="1" applyBorder="1" applyAlignment="1">
      <alignment wrapText="1"/>
    </xf>
    <xf numFmtId="10" fontId="9" fillId="3" borderId="0" xfId="0" applyNumberFormat="1" applyFont="1" applyFill="1" applyAlignment="1">
      <alignment wrapText="1"/>
    </xf>
    <xf numFmtId="10" fontId="9" fillId="0" borderId="0" xfId="0" applyNumberFormat="1" applyFont="1" applyAlignment="1">
      <alignment wrapText="1"/>
    </xf>
    <xf numFmtId="10" fontId="9" fillId="0" borderId="11" xfId="0" applyNumberFormat="1" applyFont="1" applyBorder="1" applyAlignment="1">
      <alignment wrapText="1"/>
    </xf>
    <xf numFmtId="3" fontId="16" fillId="0" borderId="0" xfId="0" applyNumberFormat="1" applyFont="1"/>
    <xf numFmtId="0" fontId="7" fillId="4" borderId="30" xfId="2" applyFont="1" applyFill="1" applyBorder="1" applyAlignment="1">
      <alignment horizontal="center" vertical="center" wrapText="1"/>
    </xf>
    <xf numFmtId="0" fontId="20" fillId="4" borderId="1" xfId="2" applyFont="1" applyFill="1" applyBorder="1" applyAlignment="1">
      <alignment horizontal="center" vertical="center" wrapText="1"/>
    </xf>
    <xf numFmtId="10" fontId="25" fillId="5" borderId="0" xfId="0" applyNumberFormat="1" applyFont="1" applyFill="1" applyAlignment="1">
      <alignment wrapText="1"/>
    </xf>
    <xf numFmtId="10" fontId="22" fillId="3" borderId="9" xfId="0" applyNumberFormat="1" applyFont="1" applyFill="1" applyBorder="1" applyAlignment="1">
      <alignment wrapText="1"/>
    </xf>
    <xf numFmtId="10" fontId="22" fillId="3" borderId="0" xfId="0" applyNumberFormat="1" applyFont="1" applyFill="1" applyAlignment="1">
      <alignment wrapText="1"/>
    </xf>
    <xf numFmtId="10" fontId="25" fillId="0" borderId="0" xfId="0" applyNumberFormat="1" applyFont="1" applyAlignment="1">
      <alignment wrapText="1"/>
    </xf>
    <xf numFmtId="10" fontId="22" fillId="0" borderId="0" xfId="0" applyNumberFormat="1" applyFont="1" applyAlignment="1">
      <alignment wrapText="1"/>
    </xf>
    <xf numFmtId="10" fontId="25" fillId="0" borderId="24" xfId="0" applyNumberFormat="1" applyFont="1" applyBorder="1" applyAlignment="1">
      <alignment wrapText="1"/>
    </xf>
    <xf numFmtId="10" fontId="22" fillId="0" borderId="11" xfId="0" applyNumberFormat="1" applyFont="1" applyBorder="1" applyAlignment="1">
      <alignment wrapText="1"/>
    </xf>
    <xf numFmtId="0" fontId="5" fillId="2" borderId="0" xfId="7" quotePrefix="1" applyFill="1" applyAlignment="1">
      <alignment horizontal="left"/>
    </xf>
    <xf numFmtId="0" fontId="5" fillId="2" borderId="0" xfId="7" applyFill="1" applyAlignment="1">
      <alignment horizontal="left"/>
    </xf>
    <xf numFmtId="0" fontId="5" fillId="2" borderId="0" xfId="7" quotePrefix="1" applyFill="1" applyAlignment="1">
      <alignment horizontal="left" wrapText="1"/>
    </xf>
  </cellXfs>
  <cellStyles count="8">
    <cellStyle name="Hipervínculo" xfId="7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  <cellStyle name="Porcentaje 2 2" xfId="4" xr:uid="{00000000-0005-0000-0000-000005000000}"/>
    <cellStyle name="Porcentaje 3" xfId="5" xr:uid="{00000000-0005-0000-0000-000006000000}"/>
    <cellStyle name="Porcentaje 3 2" xfId="6" xr:uid="{00000000-0005-0000-0000-000007000000}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rgb="FF000000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indexed="64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</dxfs>
  <tableStyles count="1" defaultTableStyle="TableStyleMedium9" defaultPivotStyle="PivotStyleMedium7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101600</xdr:rowOff>
    </xdr:to>
    <xdr:sp macro="" textlink="">
      <xdr:nvSpPr>
        <xdr:cNvPr id="2" name="AutoShape 1" descr="https://disco.uv.es/disco/sociallabpr/disco/WEB%20OBSERVATORIS%20SOCIETAT%20VALENCIANA/logo%20Social%c2%b7la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431800</xdr:colOff>
      <xdr:row>51</xdr:row>
      <xdr:rowOff>117168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65300" cy="1048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428777</xdr:colOff>
      <xdr:row>0</xdr:row>
      <xdr:rowOff>0</xdr:rowOff>
    </xdr:from>
    <xdr:to>
      <xdr:col>8</xdr:col>
      <xdr:colOff>812800</xdr:colOff>
      <xdr:row>5</xdr:row>
      <xdr:rowOff>39208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3000"/>
        </a:blip>
        <a:stretch>
          <a:fillRect/>
        </a:stretch>
      </xdr:blipFill>
      <xdr:spPr>
        <a:xfrm>
          <a:off x="5381777" y="0"/>
          <a:ext cx="2035023" cy="1182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W17" totalsRowShown="0" headerRowDxfId="104" dataDxfId="103" headerRowBorderDxfId="101" tableBorderDxfId="102" headerRowCellStyle="Normal 2">
  <autoFilter ref="A7:W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00000000-0010-0000-0000-000001000000}" name="Ambos sexos" dataDxfId="100" dataCellStyle="Normal 2"/>
    <tableColumn id="21" xr3:uid="{BA130659-459D-4696-BD27-391A0A81FE16}" name="1999" dataDxfId="99" dataCellStyle="Normal 2"/>
    <tableColumn id="22" xr3:uid="{BCC522B7-1BAF-42E6-9044-CEA946C7D99B}" name="2000" dataDxfId="98" dataCellStyle="Normal 2"/>
    <tableColumn id="23" xr3:uid="{0FB44710-9462-44FD-A85D-2CAFCFE3EB38}" name="2001" dataDxfId="97" dataCellStyle="Normal 2"/>
    <tableColumn id="2" xr3:uid="{00000000-0010-0000-0000-000002000000}" name="2002" dataDxfId="96"/>
    <tableColumn id="3" xr3:uid="{00000000-0010-0000-0000-000003000000}" name="2003" dataDxfId="95"/>
    <tableColumn id="4" xr3:uid="{00000000-0010-0000-0000-000004000000}" name="2004" dataDxfId="94"/>
    <tableColumn id="5" xr3:uid="{00000000-0010-0000-0000-000005000000}" name="2005" dataDxfId="93"/>
    <tableColumn id="6" xr3:uid="{00000000-0010-0000-0000-000006000000}" name="2006" dataDxfId="92"/>
    <tableColumn id="7" xr3:uid="{00000000-0010-0000-0000-000007000000}" name="2007" dataDxfId="91"/>
    <tableColumn id="8" xr3:uid="{00000000-0010-0000-0000-000008000000}" name="2008" dataDxfId="90"/>
    <tableColumn id="9" xr3:uid="{00000000-0010-0000-0000-000009000000}" name="2009" dataDxfId="89"/>
    <tableColumn id="10" xr3:uid="{00000000-0010-0000-0000-00000A000000}" name="2010" dataDxfId="88"/>
    <tableColumn id="11" xr3:uid="{00000000-0010-0000-0000-00000B000000}" name="2011" dataDxfId="87"/>
    <tableColumn id="12" xr3:uid="{00000000-0010-0000-0000-00000C000000}" name="2012" dataDxfId="86"/>
    <tableColumn id="13" xr3:uid="{00000000-0010-0000-0000-00000D000000}" name="2013" dataDxfId="85"/>
    <tableColumn id="14" xr3:uid="{00000000-0010-0000-0000-00000E000000}" name="2014" dataDxfId="84"/>
    <tableColumn id="15" xr3:uid="{00000000-0010-0000-0000-00000F000000}" name="2015" dataDxfId="83"/>
    <tableColumn id="16" xr3:uid="{00000000-0010-0000-0000-000010000000}" name="2016" dataDxfId="82"/>
    <tableColumn id="17" xr3:uid="{00000000-0010-0000-0000-000011000000}" name="2017" dataDxfId="81"/>
    <tableColumn id="18" xr3:uid="{00000000-0010-0000-0000-000012000000}" name="2018" dataDxfId="80"/>
    <tableColumn id="19" xr3:uid="{00000000-0010-0000-0000-000013000000}" name="2019" dataDxfId="79"/>
    <tableColumn id="20" xr3:uid="{00000000-0010-0000-0000-000014000000}" name="2020" dataDxfId="7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B91617-805D-4F46-B9C1-01246FCA7C47}" name="Tabla17" displayName="Tabla17" ref="A49:Y59" totalsRowShown="0" headerRowDxfId="77" dataDxfId="76" headerRowBorderDxfId="74" tableBorderDxfId="75" headerRowCellStyle="Normal 2">
  <autoFilter ref="A49:Y59" xr:uid="{67B91617-805D-4F46-B9C1-01246FCA7C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03745E5D-FB01-4536-89DE-55F995940945}" name="Ambos sexos" dataDxfId="73" dataCellStyle="Normal 2"/>
    <tableColumn id="22" xr3:uid="{9D4DDB10-C05D-4D09-8689-C9622A9EB0CE}" name="1999" dataDxfId="72" dataCellStyle="Normal 2">
      <calculatedColumnFormula>B8/B8</calculatedColumnFormula>
    </tableColumn>
    <tableColumn id="23" xr3:uid="{3DE4A22F-F695-43B6-93AE-6BBB82CA1F1A}" name="2000" dataDxfId="71" dataCellStyle="Normal 2"/>
    <tableColumn id="24" xr3:uid="{854B28AA-CF77-4E7F-BC12-7C1166CC14F0}" name="2001" dataDxfId="70" dataCellStyle="Normal 2"/>
    <tableColumn id="2" xr3:uid="{BDAB9C25-84C8-4456-8140-FE4E833BE97F}" name="2002" dataDxfId="69"/>
    <tableColumn id="3" xr3:uid="{6A342E37-AE14-4EC5-B37F-34E7F26594D4}" name="2003" dataDxfId="68"/>
    <tableColumn id="4" xr3:uid="{8AFD7E57-1F99-4664-A088-3873930771AF}" name="2004" dataDxfId="67"/>
    <tableColumn id="5" xr3:uid="{9A72430D-BCC2-445F-A58B-7B362A96F86D}" name="2005" dataDxfId="66"/>
    <tableColumn id="6" xr3:uid="{3BC68629-E867-4572-A58F-5F71B89A4A6A}" name="2006" dataDxfId="65"/>
    <tableColumn id="7" xr3:uid="{65AC69CF-4F85-4713-B421-27AC9C7366A4}" name="2007" dataDxfId="64"/>
    <tableColumn id="8" xr3:uid="{C357D86B-FE5F-4DE6-9879-33699FBE472D}" name="2008" dataDxfId="63"/>
    <tableColumn id="9" xr3:uid="{BC4BC292-CCC2-49A6-9382-598D066797E6}" name="2009" dataDxfId="62"/>
    <tableColumn id="10" xr3:uid="{B9D40DE9-74A9-42A4-AFD6-CF7F0E105730}" name="2010" dataDxfId="61"/>
    <tableColumn id="11" xr3:uid="{8EAAEC6D-3378-4AEC-8185-D9AEA8CC3FB3}" name="2011" dataDxfId="60"/>
    <tableColumn id="12" xr3:uid="{60280C37-07F7-42BC-971C-17317D2EE5B2}" name="2012" dataDxfId="59"/>
    <tableColumn id="13" xr3:uid="{9FD949EF-9F8A-452F-A22F-98B89C40DEE2}" name="2013" dataDxfId="58"/>
    <tableColumn id="14" xr3:uid="{BF289F58-7EBC-4387-B2BD-264183623139}" name="2014" dataDxfId="57"/>
    <tableColumn id="15" xr3:uid="{6F64B2FE-225D-414F-B218-D5F401CB9324}" name="2015" dataDxfId="56"/>
    <tableColumn id="16" xr3:uid="{69EC168D-64B4-457D-8724-D7754302B700}" name="2016" dataDxfId="55"/>
    <tableColumn id="17" xr3:uid="{B4CF0B0D-5236-49C8-8201-0D408A76426D}" name="2017" dataDxfId="54"/>
    <tableColumn id="18" xr3:uid="{A7C9D6DB-DB4D-4618-A92F-10E9980B97A8}" name="2018" dataDxfId="53"/>
    <tableColumn id="19" xr3:uid="{654C4C49-7827-4122-932F-FBC8380B3975}" name="2019" dataDxfId="52"/>
    <tableColumn id="20" xr3:uid="{F79AC5C0-7778-49F8-A479-9A6A8C19C2E5}" name="2020" dataDxfId="51"/>
    <tableColumn id="21" xr3:uid="{9E6DAB8E-6966-408E-8500-70AC810F35FB}" name="2021" dataDxfId="50"/>
    <tableColumn id="25" xr3:uid="{D438782A-4A10-4AE5-99F3-081BAB78925C}" name="2022" dataDxfId="4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5:U26" totalsRowShown="0" headerRowDxfId="48" dataDxfId="47" headerRowBorderDxfId="45" tableBorderDxfId="46" headerRowCellStyle="Normal 2">
  <autoFilter ref="A5:U2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Ambos sexos" dataDxfId="44" dataCellStyle="Normal 2"/>
    <tableColumn id="2" xr3:uid="{00000000-0010-0000-0100-000002000000}" name="2002" dataDxfId="43"/>
    <tableColumn id="3" xr3:uid="{00000000-0010-0000-0100-000003000000}" name="2003" dataDxfId="42"/>
    <tableColumn id="4" xr3:uid="{00000000-0010-0000-0100-000004000000}" name="2004" dataDxfId="41"/>
    <tableColumn id="5" xr3:uid="{00000000-0010-0000-0100-000005000000}" name="2005" dataDxfId="40"/>
    <tableColumn id="6" xr3:uid="{00000000-0010-0000-0100-000006000000}" name="2006" dataDxfId="39"/>
    <tableColumn id="7" xr3:uid="{00000000-0010-0000-0100-000007000000}" name="2007" dataDxfId="38"/>
    <tableColumn id="8" xr3:uid="{00000000-0010-0000-0100-000008000000}" name="2008" dataDxfId="37"/>
    <tableColumn id="9" xr3:uid="{00000000-0010-0000-0100-000009000000}" name="2009" dataDxfId="36"/>
    <tableColumn id="10" xr3:uid="{00000000-0010-0000-0100-00000A000000}" name="2010" dataDxfId="35"/>
    <tableColumn id="11" xr3:uid="{00000000-0010-0000-0100-00000B000000}" name="2011" dataDxfId="34"/>
    <tableColumn id="12" xr3:uid="{00000000-0010-0000-0100-00000C000000}" name="2012" dataDxfId="33"/>
    <tableColumn id="13" xr3:uid="{00000000-0010-0000-0100-00000D000000}" name="2013" dataDxfId="32"/>
    <tableColumn id="14" xr3:uid="{00000000-0010-0000-0100-00000E000000}" name="2014" dataDxfId="31"/>
    <tableColumn id="15" xr3:uid="{00000000-0010-0000-0100-00000F000000}" name="2015" dataDxfId="30"/>
    <tableColumn id="16" xr3:uid="{00000000-0010-0000-0100-000010000000}" name="2016" dataDxfId="29"/>
    <tableColumn id="17" xr3:uid="{00000000-0010-0000-0100-000011000000}" name="2017" dataDxfId="28"/>
    <tableColumn id="18" xr3:uid="{00000000-0010-0000-0100-000012000000}" name="2018" dataDxfId="27"/>
    <tableColumn id="19" xr3:uid="{00000000-0010-0000-0100-000013000000}" name="2019" dataDxfId="26"/>
    <tableColumn id="20" xr3:uid="{00000000-0010-0000-0100-000014000000}" name="2020" dataDxfId="25"/>
    <tableColumn id="21" xr3:uid="{7D077C61-566D-4325-8828-BA69BF9FBF4D}" name="2021" dataDxfId="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5:T26" totalsRowShown="0" headerRowDxfId="23" dataDxfId="22" headerRowBorderDxfId="20" tableBorderDxfId="21" headerRowCellStyle="Normal 2">
  <autoFilter ref="A5:T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200-000001000000}" name="Ambos sexos" dataDxfId="19" dataCellStyle="Normal 2"/>
    <tableColumn id="2" xr3:uid="{00000000-0010-0000-0200-000002000000}" name="2002" dataDxfId="18"/>
    <tableColumn id="3" xr3:uid="{00000000-0010-0000-0200-000003000000}" name="2003" dataDxfId="17"/>
    <tableColumn id="4" xr3:uid="{00000000-0010-0000-0200-000004000000}" name="2004" dataDxfId="16"/>
    <tableColumn id="5" xr3:uid="{00000000-0010-0000-0200-000005000000}" name="2005" dataDxfId="15"/>
    <tableColumn id="6" xr3:uid="{00000000-0010-0000-0200-000006000000}" name="2006" dataDxfId="14"/>
    <tableColumn id="7" xr3:uid="{00000000-0010-0000-0200-000007000000}" name="2007" dataDxfId="13"/>
    <tableColumn id="8" xr3:uid="{00000000-0010-0000-0200-000008000000}" name="2008" dataDxfId="12"/>
    <tableColumn id="9" xr3:uid="{00000000-0010-0000-0200-000009000000}" name="2009" dataDxfId="11"/>
    <tableColumn id="10" xr3:uid="{00000000-0010-0000-0200-00000A000000}" name="2010" dataDxfId="10"/>
    <tableColumn id="11" xr3:uid="{00000000-0010-0000-0200-00000B000000}" name="2011" dataDxfId="9"/>
    <tableColumn id="12" xr3:uid="{00000000-0010-0000-0200-00000C000000}" name="2012" dataDxfId="8"/>
    <tableColumn id="13" xr3:uid="{00000000-0010-0000-0200-00000D000000}" name="2013" dataDxfId="7"/>
    <tableColumn id="14" xr3:uid="{00000000-0010-0000-0200-00000E000000}" name="2014" dataDxfId="6"/>
    <tableColumn id="15" xr3:uid="{00000000-0010-0000-0200-00000F000000}" name="2015" dataDxfId="5"/>
    <tableColumn id="16" xr3:uid="{00000000-0010-0000-0200-000010000000}" name="2016" dataDxfId="4"/>
    <tableColumn id="17" xr3:uid="{00000000-0010-0000-0200-000011000000}" name="2017" dataDxfId="3"/>
    <tableColumn id="18" xr3:uid="{00000000-0010-0000-0200-000012000000}" name="2018" dataDxfId="2"/>
    <tableColumn id="19" xr3:uid="{00000000-0010-0000-0200-000013000000}" name="2019" dataDxfId="1"/>
    <tableColumn id="20" xr3:uid="{00000000-0010-0000-0200-000014000000}" name="2020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50" workbookViewId="0">
      <selection activeCell="I55" sqref="I55"/>
    </sheetView>
  </sheetViews>
  <sheetFormatPr defaultColWidth="10.875" defaultRowHeight="15.95"/>
  <cols>
    <col min="1" max="16384" width="10.875" style="2"/>
  </cols>
  <sheetData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4"/>
  <sheetViews>
    <sheetView zoomScale="70" zoomScaleNormal="70" zoomScalePageLayoutView="70" workbookViewId="0"/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95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97" t="s">
        <v>37</v>
      </c>
      <c r="V5" s="109" t="s">
        <v>51</v>
      </c>
    </row>
    <row r="6" spans="1:22" ht="18" customHeight="1">
      <c r="A6" s="90" t="s">
        <v>96</v>
      </c>
      <c r="B6" s="16">
        <v>321</v>
      </c>
      <c r="C6" s="16">
        <v>336</v>
      </c>
      <c r="D6" s="16">
        <v>344</v>
      </c>
      <c r="E6" s="16">
        <v>349</v>
      </c>
      <c r="F6" s="16">
        <v>372</v>
      </c>
      <c r="G6" s="16">
        <v>381</v>
      </c>
      <c r="H6" s="16">
        <v>389</v>
      </c>
      <c r="I6" s="16">
        <v>412</v>
      </c>
      <c r="J6" s="16">
        <v>417</v>
      </c>
      <c r="K6" s="16">
        <v>410</v>
      </c>
      <c r="L6" s="16">
        <v>409</v>
      </c>
      <c r="M6" s="16">
        <v>392</v>
      </c>
      <c r="N6" s="16">
        <v>355</v>
      </c>
      <c r="O6" s="16">
        <v>356</v>
      </c>
      <c r="P6" s="16">
        <v>353</v>
      </c>
      <c r="Q6" s="16">
        <v>338</v>
      </c>
      <c r="R6" s="16">
        <v>349</v>
      </c>
      <c r="S6" s="16">
        <v>357</v>
      </c>
      <c r="T6" s="16">
        <v>355</v>
      </c>
      <c r="U6" s="96">
        <v>365</v>
      </c>
      <c r="V6" s="110">
        <v>367</v>
      </c>
    </row>
    <row r="7" spans="1:22" ht="18" customHeight="1">
      <c r="A7" s="91" t="s">
        <v>97</v>
      </c>
      <c r="B7" s="16">
        <v>45</v>
      </c>
      <c r="C7" s="16">
        <v>60</v>
      </c>
      <c r="D7" s="16">
        <v>81</v>
      </c>
      <c r="E7" s="16">
        <v>97</v>
      </c>
      <c r="F7" s="16">
        <v>131</v>
      </c>
      <c r="G7" s="16">
        <v>172</v>
      </c>
      <c r="H7" s="16">
        <v>225</v>
      </c>
      <c r="I7" s="16">
        <v>246</v>
      </c>
      <c r="J7" s="16">
        <v>256</v>
      </c>
      <c r="K7" s="16">
        <v>259</v>
      </c>
      <c r="L7" s="16">
        <v>277</v>
      </c>
      <c r="M7" s="16">
        <v>273</v>
      </c>
      <c r="N7" s="16">
        <v>267</v>
      </c>
      <c r="O7" s="16">
        <v>265</v>
      </c>
      <c r="P7" s="16">
        <v>264</v>
      </c>
      <c r="Q7" s="16">
        <v>288</v>
      </c>
      <c r="R7" s="16">
        <v>324</v>
      </c>
      <c r="S7" s="16">
        <v>358</v>
      </c>
      <c r="T7" s="16">
        <v>352</v>
      </c>
      <c r="U7" s="96">
        <v>347</v>
      </c>
      <c r="V7" s="96">
        <v>350</v>
      </c>
    </row>
    <row r="8" spans="1:22" ht="18" customHeight="1">
      <c r="A8" s="91" t="s">
        <v>98</v>
      </c>
      <c r="B8" s="16">
        <v>1006</v>
      </c>
      <c r="C8" s="16">
        <v>1030</v>
      </c>
      <c r="D8" s="16">
        <v>1026</v>
      </c>
      <c r="E8" s="16">
        <v>1048</v>
      </c>
      <c r="F8" s="16">
        <v>1080</v>
      </c>
      <c r="G8" s="16">
        <v>1099</v>
      </c>
      <c r="H8" s="16">
        <v>1120</v>
      </c>
      <c r="I8" s="16">
        <v>1128</v>
      </c>
      <c r="J8" s="16">
        <v>1129</v>
      </c>
      <c r="K8" s="16">
        <v>1116</v>
      </c>
      <c r="L8" s="16">
        <v>1128</v>
      </c>
      <c r="M8" s="16">
        <v>1094</v>
      </c>
      <c r="N8" s="16">
        <v>1045</v>
      </c>
      <c r="O8" s="16">
        <v>1043</v>
      </c>
      <c r="P8" s="16">
        <v>1036</v>
      </c>
      <c r="Q8" s="16">
        <v>1027</v>
      </c>
      <c r="R8" s="16">
        <v>1026</v>
      </c>
      <c r="S8" s="16">
        <v>1052</v>
      </c>
      <c r="T8" s="16">
        <v>1105</v>
      </c>
      <c r="U8" s="96">
        <v>1133</v>
      </c>
      <c r="V8" s="96">
        <v>1143</v>
      </c>
    </row>
    <row r="9" spans="1:22" ht="18" customHeight="1">
      <c r="A9" s="91" t="s">
        <v>99</v>
      </c>
      <c r="B9" s="16">
        <v>99</v>
      </c>
      <c r="C9" s="16">
        <v>117</v>
      </c>
      <c r="D9" s="16">
        <v>128</v>
      </c>
      <c r="E9" s="16">
        <v>135</v>
      </c>
      <c r="F9" s="16">
        <v>160</v>
      </c>
      <c r="G9" s="16">
        <v>177</v>
      </c>
      <c r="H9" s="16">
        <v>202</v>
      </c>
      <c r="I9" s="16">
        <v>211</v>
      </c>
      <c r="J9" s="16">
        <v>211</v>
      </c>
      <c r="K9" s="16">
        <v>201</v>
      </c>
      <c r="L9" s="16">
        <v>208</v>
      </c>
      <c r="M9" s="16">
        <v>210</v>
      </c>
      <c r="N9" s="16">
        <v>187</v>
      </c>
      <c r="O9" s="16">
        <v>185</v>
      </c>
      <c r="P9" s="16">
        <v>162</v>
      </c>
      <c r="Q9" s="16">
        <v>147</v>
      </c>
      <c r="R9" s="16">
        <v>158</v>
      </c>
      <c r="S9" s="16">
        <v>192</v>
      </c>
      <c r="T9" s="16">
        <v>211</v>
      </c>
      <c r="U9" s="96">
        <v>216</v>
      </c>
      <c r="V9" s="96">
        <v>223</v>
      </c>
    </row>
    <row r="10" spans="1:22" ht="18" customHeight="1">
      <c r="A10" s="91" t="s">
        <v>100</v>
      </c>
      <c r="B10" s="16">
        <v>976</v>
      </c>
      <c r="C10" s="16">
        <v>2370</v>
      </c>
      <c r="D10" s="16">
        <v>3710</v>
      </c>
      <c r="E10" s="16">
        <v>5412</v>
      </c>
      <c r="F10" s="16">
        <v>6652</v>
      </c>
      <c r="G10" s="16">
        <v>9015</v>
      </c>
      <c r="H10" s="16">
        <v>11512</v>
      </c>
      <c r="I10" s="16">
        <v>12176</v>
      </c>
      <c r="J10" s="16">
        <v>12494</v>
      </c>
      <c r="K10" s="16">
        <v>12410</v>
      </c>
      <c r="L10" s="16">
        <v>12628</v>
      </c>
      <c r="M10" s="16">
        <v>11458</v>
      </c>
      <c r="N10" s="16">
        <v>10162</v>
      </c>
      <c r="O10" s="16">
        <v>9557</v>
      </c>
      <c r="P10" s="16">
        <v>8739</v>
      </c>
      <c r="Q10" s="16">
        <v>8287</v>
      </c>
      <c r="R10" s="16">
        <v>8140</v>
      </c>
      <c r="S10" s="16">
        <v>8174</v>
      </c>
      <c r="T10" s="16">
        <v>8053</v>
      </c>
      <c r="U10" s="96">
        <v>7894</v>
      </c>
      <c r="V10" s="96">
        <v>7817</v>
      </c>
    </row>
    <row r="11" spans="1:22" ht="18" customHeight="1">
      <c r="A11" s="91" t="s">
        <v>101</v>
      </c>
      <c r="B11" s="16">
        <v>116</v>
      </c>
      <c r="C11" s="16">
        <v>157</v>
      </c>
      <c r="D11" s="16">
        <v>175</v>
      </c>
      <c r="E11" s="16">
        <v>205</v>
      </c>
      <c r="F11" s="16">
        <v>212</v>
      </c>
      <c r="G11" s="16">
        <v>222</v>
      </c>
      <c r="H11" s="16">
        <v>226</v>
      </c>
      <c r="I11" s="16">
        <v>226</v>
      </c>
      <c r="J11" s="16">
        <v>251</v>
      </c>
      <c r="K11" s="16">
        <v>254</v>
      </c>
      <c r="L11" s="16">
        <v>255</v>
      </c>
      <c r="M11" s="16">
        <v>253</v>
      </c>
      <c r="N11" s="16">
        <v>243</v>
      </c>
      <c r="O11" s="16">
        <v>247</v>
      </c>
      <c r="P11" s="16">
        <v>258</v>
      </c>
      <c r="Q11" s="16">
        <v>252</v>
      </c>
      <c r="R11" s="16">
        <v>269</v>
      </c>
      <c r="S11" s="16">
        <v>281</v>
      </c>
      <c r="T11" s="16">
        <v>291</v>
      </c>
      <c r="U11" s="96">
        <v>304</v>
      </c>
      <c r="V11" s="96">
        <v>333</v>
      </c>
    </row>
    <row r="12" spans="1:22" ht="18" customHeight="1">
      <c r="A12" s="91" t="s">
        <v>102</v>
      </c>
      <c r="B12" s="16">
        <v>428</v>
      </c>
      <c r="C12" s="16">
        <v>576</v>
      </c>
      <c r="D12" s="16">
        <v>639</v>
      </c>
      <c r="E12" s="16">
        <v>729</v>
      </c>
      <c r="F12" s="16">
        <v>816</v>
      </c>
      <c r="G12" s="16">
        <v>804</v>
      </c>
      <c r="H12" s="16">
        <v>888</v>
      </c>
      <c r="I12" s="16">
        <v>865</v>
      </c>
      <c r="J12" s="16">
        <v>826</v>
      </c>
      <c r="K12" s="16">
        <v>841</v>
      </c>
      <c r="L12" s="16">
        <v>837</v>
      </c>
      <c r="M12" s="16">
        <v>846</v>
      </c>
      <c r="N12" s="16">
        <v>839</v>
      </c>
      <c r="O12" s="16">
        <v>816</v>
      </c>
      <c r="P12" s="16">
        <v>809</v>
      </c>
      <c r="Q12" s="16">
        <v>749</v>
      </c>
      <c r="R12" s="16">
        <v>753</v>
      </c>
      <c r="S12" s="16">
        <v>777</v>
      </c>
      <c r="T12" s="16">
        <v>783</v>
      </c>
      <c r="U12" s="96">
        <v>756</v>
      </c>
      <c r="V12" s="96">
        <v>749</v>
      </c>
    </row>
    <row r="13" spans="1:22" ht="18" customHeight="1">
      <c r="A13" s="91" t="s">
        <v>103</v>
      </c>
      <c r="B13" s="16">
        <v>1590</v>
      </c>
      <c r="C13" s="16">
        <v>2145</v>
      </c>
      <c r="D13" s="16">
        <v>2660</v>
      </c>
      <c r="E13" s="16">
        <v>3361</v>
      </c>
      <c r="F13" s="16">
        <v>4180</v>
      </c>
      <c r="G13" s="16">
        <v>4968</v>
      </c>
      <c r="H13" s="16">
        <v>6017</v>
      </c>
      <c r="I13" s="16">
        <v>6061</v>
      </c>
      <c r="J13" s="16">
        <v>6073</v>
      </c>
      <c r="K13" s="16">
        <v>5945</v>
      </c>
      <c r="L13" s="16">
        <v>5728</v>
      </c>
      <c r="M13" s="16">
        <v>5611</v>
      </c>
      <c r="N13" s="16">
        <v>5390</v>
      </c>
      <c r="O13" s="16">
        <v>5328</v>
      </c>
      <c r="P13" s="16">
        <v>5117</v>
      </c>
      <c r="Q13" s="16">
        <v>5031</v>
      </c>
      <c r="R13" s="16">
        <v>5043</v>
      </c>
      <c r="S13" s="16">
        <v>5259</v>
      </c>
      <c r="T13" s="16">
        <v>5576</v>
      </c>
      <c r="U13" s="96">
        <v>5689</v>
      </c>
      <c r="V13" s="96">
        <v>6014</v>
      </c>
    </row>
    <row r="14" spans="1:22" ht="18" customHeight="1">
      <c r="A14" s="91" t="s">
        <v>104</v>
      </c>
      <c r="B14" s="16" t="s">
        <v>105</v>
      </c>
      <c r="C14" s="16" t="s">
        <v>105</v>
      </c>
      <c r="D14" s="16" t="s">
        <v>105</v>
      </c>
      <c r="E14" s="16" t="s">
        <v>105</v>
      </c>
      <c r="F14" s="16" t="s">
        <v>105</v>
      </c>
      <c r="G14" s="16">
        <v>70</v>
      </c>
      <c r="H14" s="16">
        <v>106</v>
      </c>
      <c r="I14" s="16">
        <v>108</v>
      </c>
      <c r="J14" s="16">
        <v>94</v>
      </c>
      <c r="K14" s="16">
        <v>68</v>
      </c>
      <c r="L14" s="16">
        <v>61</v>
      </c>
      <c r="M14" s="16">
        <v>61</v>
      </c>
      <c r="N14" s="16">
        <v>75</v>
      </c>
      <c r="O14" s="16">
        <v>94</v>
      </c>
      <c r="P14" s="16">
        <v>125</v>
      </c>
      <c r="Q14" s="16">
        <v>166</v>
      </c>
      <c r="R14" s="16">
        <v>217</v>
      </c>
      <c r="S14" s="16">
        <v>290</v>
      </c>
      <c r="T14" s="16">
        <v>412</v>
      </c>
      <c r="U14" s="96">
        <v>483</v>
      </c>
      <c r="V14" s="96">
        <v>543</v>
      </c>
    </row>
    <row r="15" spans="1:22" ht="18" customHeight="1">
      <c r="A15" s="91" t="s">
        <v>106</v>
      </c>
      <c r="B15" s="16">
        <v>175</v>
      </c>
      <c r="C15" s="16">
        <v>253</v>
      </c>
      <c r="D15" s="16">
        <v>307</v>
      </c>
      <c r="E15" s="16">
        <v>381</v>
      </c>
      <c r="F15" s="16">
        <v>440</v>
      </c>
      <c r="G15" s="16">
        <v>493</v>
      </c>
      <c r="H15" s="16">
        <v>515</v>
      </c>
      <c r="I15" s="16">
        <v>519</v>
      </c>
      <c r="J15" s="16">
        <v>539</v>
      </c>
      <c r="K15" s="16">
        <v>539</v>
      </c>
      <c r="L15" s="16">
        <v>543</v>
      </c>
      <c r="M15" s="16">
        <v>535</v>
      </c>
      <c r="N15" s="16">
        <v>513</v>
      </c>
      <c r="O15" s="16">
        <v>480</v>
      </c>
      <c r="P15" s="16">
        <v>457</v>
      </c>
      <c r="Q15" s="16">
        <v>462</v>
      </c>
      <c r="R15" s="16">
        <v>463</v>
      </c>
      <c r="S15" s="16">
        <v>487</v>
      </c>
      <c r="T15" s="16">
        <v>515</v>
      </c>
      <c r="U15" s="96">
        <v>566</v>
      </c>
      <c r="V15" s="96">
        <v>664</v>
      </c>
    </row>
    <row r="16" spans="1:22" ht="18" customHeight="1">
      <c r="A16" s="91" t="s">
        <v>107</v>
      </c>
      <c r="B16" s="16">
        <v>171</v>
      </c>
      <c r="C16" s="16">
        <v>202</v>
      </c>
      <c r="D16" s="16">
        <v>251</v>
      </c>
      <c r="E16" s="16">
        <v>309</v>
      </c>
      <c r="F16" s="16">
        <v>368</v>
      </c>
      <c r="G16" s="16">
        <v>438</v>
      </c>
      <c r="H16" s="16">
        <v>565</v>
      </c>
      <c r="I16" s="16">
        <v>551</v>
      </c>
      <c r="J16" s="16">
        <v>514</v>
      </c>
      <c r="K16" s="16">
        <v>464</v>
      </c>
      <c r="L16" s="16">
        <v>437</v>
      </c>
      <c r="M16" s="16">
        <v>410</v>
      </c>
      <c r="N16" s="16">
        <v>407</v>
      </c>
      <c r="O16" s="16">
        <v>407</v>
      </c>
      <c r="P16" s="16">
        <v>414</v>
      </c>
      <c r="Q16" s="16">
        <v>423</v>
      </c>
      <c r="R16" s="16">
        <v>432</v>
      </c>
      <c r="S16" s="16">
        <v>458</v>
      </c>
      <c r="T16" s="16">
        <v>478</v>
      </c>
      <c r="U16" s="96">
        <v>501</v>
      </c>
      <c r="V16" s="96">
        <v>517</v>
      </c>
    </row>
    <row r="17" spans="1:22" ht="18" customHeight="1">
      <c r="A17" s="91" t="s">
        <v>108</v>
      </c>
      <c r="B17" s="16">
        <v>633</v>
      </c>
      <c r="C17" s="16">
        <v>839</v>
      </c>
      <c r="D17" s="16">
        <v>893</v>
      </c>
      <c r="E17" s="16">
        <v>976</v>
      </c>
      <c r="F17" s="16">
        <v>998</v>
      </c>
      <c r="G17" s="16">
        <v>1134</v>
      </c>
      <c r="H17" s="16">
        <v>1301</v>
      </c>
      <c r="I17" s="16">
        <v>1309</v>
      </c>
      <c r="J17" s="16">
        <v>1307</v>
      </c>
      <c r="K17" s="16">
        <v>1239</v>
      </c>
      <c r="L17" s="16">
        <v>1226</v>
      </c>
      <c r="M17" s="16">
        <v>1217</v>
      </c>
      <c r="N17" s="16">
        <v>1149</v>
      </c>
      <c r="O17" s="16">
        <v>1119</v>
      </c>
      <c r="P17" s="16">
        <v>1099</v>
      </c>
      <c r="Q17" s="16">
        <v>1148</v>
      </c>
      <c r="R17" s="16">
        <v>1227</v>
      </c>
      <c r="S17" s="16">
        <v>1353</v>
      </c>
      <c r="T17" s="16">
        <v>1699</v>
      </c>
      <c r="U17" s="96">
        <v>1847</v>
      </c>
      <c r="V17" s="96">
        <v>2078</v>
      </c>
    </row>
    <row r="18" spans="1:22" ht="18" customHeight="1">
      <c r="A18" s="91" t="s">
        <v>109</v>
      </c>
      <c r="B18" s="16">
        <v>179</v>
      </c>
      <c r="C18" s="16">
        <v>244</v>
      </c>
      <c r="D18" s="16">
        <v>303</v>
      </c>
      <c r="E18" s="16">
        <v>342</v>
      </c>
      <c r="F18" s="16">
        <v>325</v>
      </c>
      <c r="G18" s="16">
        <v>311</v>
      </c>
      <c r="H18" s="16">
        <v>353</v>
      </c>
      <c r="I18" s="16">
        <v>324</v>
      </c>
      <c r="J18" s="16">
        <v>356</v>
      </c>
      <c r="K18" s="16">
        <v>345</v>
      </c>
      <c r="L18" s="16">
        <v>346</v>
      </c>
      <c r="M18" s="16">
        <v>335</v>
      </c>
      <c r="N18" s="16">
        <v>316</v>
      </c>
      <c r="O18" s="16">
        <v>311</v>
      </c>
      <c r="P18" s="16">
        <v>300</v>
      </c>
      <c r="Q18" s="16">
        <v>268</v>
      </c>
      <c r="R18" s="16">
        <v>284</v>
      </c>
      <c r="S18" s="16">
        <v>304</v>
      </c>
      <c r="T18" s="16">
        <v>319</v>
      </c>
      <c r="U18" s="96">
        <v>322</v>
      </c>
      <c r="V18" s="96">
        <v>331</v>
      </c>
    </row>
    <row r="19" spans="1:22" ht="18" customHeight="1">
      <c r="A19" s="91" t="s">
        <v>110</v>
      </c>
      <c r="B19" s="16">
        <v>51</v>
      </c>
      <c r="C19" s="16">
        <v>66</v>
      </c>
      <c r="D19" s="16">
        <v>98</v>
      </c>
      <c r="E19" s="16">
        <v>122</v>
      </c>
      <c r="F19" s="16">
        <v>140</v>
      </c>
      <c r="G19" s="16">
        <v>170</v>
      </c>
      <c r="H19" s="16">
        <v>188</v>
      </c>
      <c r="I19" s="16">
        <v>194</v>
      </c>
      <c r="J19" s="16">
        <v>187</v>
      </c>
      <c r="K19" s="16">
        <v>194</v>
      </c>
      <c r="L19" s="16">
        <v>208</v>
      </c>
      <c r="M19" s="16">
        <v>207</v>
      </c>
      <c r="N19" s="16">
        <v>199</v>
      </c>
      <c r="O19" s="16">
        <v>208</v>
      </c>
      <c r="P19" s="16">
        <v>200</v>
      </c>
      <c r="Q19" s="16">
        <v>222</v>
      </c>
      <c r="R19" s="16">
        <v>275</v>
      </c>
      <c r="S19" s="16">
        <v>358</v>
      </c>
      <c r="T19" s="16">
        <v>528</v>
      </c>
      <c r="U19" s="96">
        <v>584</v>
      </c>
      <c r="V19" s="96">
        <v>693</v>
      </c>
    </row>
    <row r="20" spans="1:22" ht="18" customHeight="1">
      <c r="A20" s="91" t="s">
        <v>111</v>
      </c>
      <c r="B20" s="16">
        <v>106</v>
      </c>
      <c r="C20" s="16">
        <v>121</v>
      </c>
      <c r="D20" s="16">
        <v>150</v>
      </c>
      <c r="E20" s="16">
        <v>190</v>
      </c>
      <c r="F20" s="16">
        <v>218</v>
      </c>
      <c r="G20" s="16">
        <v>231</v>
      </c>
      <c r="H20" s="16">
        <v>267</v>
      </c>
      <c r="I20" s="16">
        <v>286</v>
      </c>
      <c r="J20" s="16">
        <v>301</v>
      </c>
      <c r="K20" s="16">
        <v>351</v>
      </c>
      <c r="L20" s="16">
        <v>335</v>
      </c>
      <c r="M20" s="16">
        <v>326</v>
      </c>
      <c r="N20" s="16">
        <v>331</v>
      </c>
      <c r="O20" s="16">
        <v>329</v>
      </c>
      <c r="P20" s="16">
        <v>343</v>
      </c>
      <c r="Q20" s="16">
        <v>321</v>
      </c>
      <c r="R20" s="16">
        <v>310</v>
      </c>
      <c r="S20" s="16">
        <v>326</v>
      </c>
      <c r="T20" s="16">
        <v>333</v>
      </c>
      <c r="U20" s="96">
        <v>299</v>
      </c>
      <c r="V20" s="96">
        <v>304</v>
      </c>
    </row>
    <row r="21" spans="1:22" ht="18" customHeight="1">
      <c r="A21" s="91" t="s">
        <v>112</v>
      </c>
      <c r="B21" s="16">
        <v>2</v>
      </c>
      <c r="C21" s="16">
        <v>4</v>
      </c>
      <c r="D21" s="16">
        <v>7</v>
      </c>
      <c r="E21" s="16">
        <v>10</v>
      </c>
      <c r="F21" s="16">
        <v>16</v>
      </c>
      <c r="G21" s="16">
        <v>28</v>
      </c>
      <c r="H21" s="16">
        <v>51</v>
      </c>
      <c r="I21" s="16">
        <v>68</v>
      </c>
      <c r="J21" s="16">
        <v>85</v>
      </c>
      <c r="K21" s="16">
        <v>130</v>
      </c>
      <c r="L21" s="16">
        <v>160</v>
      </c>
      <c r="M21" s="16">
        <v>178</v>
      </c>
      <c r="N21" s="16">
        <v>205</v>
      </c>
      <c r="O21" s="16">
        <v>231</v>
      </c>
      <c r="P21" s="16">
        <v>264</v>
      </c>
      <c r="Q21" s="16">
        <v>331</v>
      </c>
      <c r="R21" s="16">
        <v>387</v>
      </c>
      <c r="S21" s="16">
        <v>393</v>
      </c>
      <c r="T21" s="16">
        <v>452</v>
      </c>
      <c r="U21" s="96">
        <v>510</v>
      </c>
      <c r="V21" s="96">
        <v>593</v>
      </c>
    </row>
    <row r="22" spans="1:22" ht="18" customHeight="1">
      <c r="A22" s="101" t="s">
        <v>113</v>
      </c>
      <c r="B22" s="102">
        <f>SUM(B6:B21)</f>
        <v>5898</v>
      </c>
      <c r="C22" s="102">
        <f t="shared" ref="C22:U22" si="0">SUM(C6:C21)</f>
        <v>8520</v>
      </c>
      <c r="D22" s="102">
        <f t="shared" si="0"/>
        <v>10772</v>
      </c>
      <c r="E22" s="102">
        <f t="shared" si="0"/>
        <v>13666</v>
      </c>
      <c r="F22" s="102">
        <f t="shared" si="0"/>
        <v>16108</v>
      </c>
      <c r="G22" s="102">
        <f t="shared" si="0"/>
        <v>19713</v>
      </c>
      <c r="H22" s="102">
        <f t="shared" si="0"/>
        <v>23925</v>
      </c>
      <c r="I22" s="102">
        <f t="shared" si="0"/>
        <v>24684</v>
      </c>
      <c r="J22" s="102">
        <f t="shared" si="0"/>
        <v>25040</v>
      </c>
      <c r="K22" s="102">
        <f t="shared" si="0"/>
        <v>24766</v>
      </c>
      <c r="L22" s="102">
        <f t="shared" si="0"/>
        <v>24786</v>
      </c>
      <c r="M22" s="102">
        <f t="shared" si="0"/>
        <v>23406</v>
      </c>
      <c r="N22" s="102">
        <f t="shared" si="0"/>
        <v>21683</v>
      </c>
      <c r="O22" s="102">
        <f t="shared" si="0"/>
        <v>20976</v>
      </c>
      <c r="P22" s="102">
        <f t="shared" si="0"/>
        <v>19940</v>
      </c>
      <c r="Q22" s="102">
        <f t="shared" si="0"/>
        <v>19460</v>
      </c>
      <c r="R22" s="102">
        <f t="shared" si="0"/>
        <v>19657</v>
      </c>
      <c r="S22" s="102">
        <f t="shared" si="0"/>
        <v>20419</v>
      </c>
      <c r="T22" s="102">
        <f t="shared" si="0"/>
        <v>21462</v>
      </c>
      <c r="U22" s="102">
        <f t="shared" si="0"/>
        <v>21816</v>
      </c>
      <c r="V22" s="111">
        <f>SUM(V6:V21)</f>
        <v>22719</v>
      </c>
    </row>
    <row r="23" spans="1:22" ht="18" customHeight="1">
      <c r="A23" s="99" t="s">
        <v>114</v>
      </c>
      <c r="B23" s="100">
        <f>B24-B22</f>
        <v>1040</v>
      </c>
      <c r="C23" s="100">
        <f t="shared" ref="C23:U23" si="1">C24-C22</f>
        <v>1297</v>
      </c>
      <c r="D23" s="100">
        <f t="shared" si="1"/>
        <v>1435</v>
      </c>
      <c r="E23" s="100">
        <f t="shared" si="1"/>
        <v>1718</v>
      </c>
      <c r="F23" s="100">
        <f t="shared" si="1"/>
        <v>1942</v>
      </c>
      <c r="G23" s="100">
        <f t="shared" si="1"/>
        <v>2230</v>
      </c>
      <c r="H23" s="100">
        <f t="shared" si="1"/>
        <v>2651</v>
      </c>
      <c r="I23" s="100">
        <f t="shared" si="1"/>
        <v>2914</v>
      </c>
      <c r="J23" s="100">
        <f t="shared" si="1"/>
        <v>2973</v>
      </c>
      <c r="K23" s="100">
        <f t="shared" si="1"/>
        <v>2915</v>
      </c>
      <c r="L23" s="100">
        <f t="shared" si="1"/>
        <v>2990</v>
      </c>
      <c r="M23" s="100">
        <f t="shared" si="1"/>
        <v>2831</v>
      </c>
      <c r="N23" s="100">
        <f t="shared" si="1"/>
        <v>2664</v>
      </c>
      <c r="O23" s="100">
        <f t="shared" si="1"/>
        <v>2698</v>
      </c>
      <c r="P23" s="100">
        <f t="shared" si="1"/>
        <v>2625</v>
      </c>
      <c r="Q23" s="100">
        <f t="shared" si="1"/>
        <v>2626</v>
      </c>
      <c r="R23" s="100">
        <f t="shared" si="1"/>
        <v>2758</v>
      </c>
      <c r="S23" s="100">
        <f t="shared" si="1"/>
        <v>2973</v>
      </c>
      <c r="T23" s="100">
        <f t="shared" si="1"/>
        <v>3243</v>
      </c>
      <c r="U23" s="100">
        <f t="shared" si="1"/>
        <v>3351</v>
      </c>
      <c r="V23" s="96">
        <f>V24-V22</f>
        <v>3712</v>
      </c>
    </row>
    <row r="24" spans="1:22" ht="18" customHeight="1">
      <c r="A24" s="92" t="s">
        <v>38</v>
      </c>
      <c r="B24" s="61">
        <v>6938</v>
      </c>
      <c r="C24" s="61">
        <v>9817</v>
      </c>
      <c r="D24" s="61">
        <v>12207</v>
      </c>
      <c r="E24" s="61">
        <v>15384</v>
      </c>
      <c r="F24" s="61">
        <v>18050</v>
      </c>
      <c r="G24" s="61">
        <v>21943</v>
      </c>
      <c r="H24" s="61">
        <v>26576</v>
      </c>
      <c r="I24" s="61">
        <v>27598</v>
      </c>
      <c r="J24" s="61">
        <v>28013</v>
      </c>
      <c r="K24" s="61">
        <v>27681</v>
      </c>
      <c r="L24" s="61">
        <v>27776</v>
      </c>
      <c r="M24" s="61">
        <v>26237</v>
      </c>
      <c r="N24" s="61">
        <v>24347</v>
      </c>
      <c r="O24" s="61">
        <v>23674</v>
      </c>
      <c r="P24" s="61">
        <v>22565</v>
      </c>
      <c r="Q24" s="61">
        <v>22086</v>
      </c>
      <c r="R24" s="61">
        <v>22415</v>
      </c>
      <c r="S24" s="61">
        <v>23392</v>
      </c>
      <c r="T24" s="61">
        <v>24705</v>
      </c>
      <c r="U24" s="104">
        <v>25167</v>
      </c>
      <c r="V24" s="104">
        <v>26431</v>
      </c>
    </row>
    <row r="25" spans="1:22" ht="18" customHeight="1">
      <c r="A25" s="32" t="s">
        <v>52</v>
      </c>
      <c r="B25" s="33"/>
      <c r="C25" s="33"/>
      <c r="D25" s="33"/>
      <c r="E25" s="33"/>
      <c r="F25" s="32"/>
      <c r="G25" s="33"/>
      <c r="H25" s="33"/>
      <c r="I25" s="33"/>
      <c r="J25" s="33"/>
      <c r="K25" s="32"/>
      <c r="L25" s="33"/>
      <c r="M25" s="33"/>
      <c r="N25" s="33"/>
      <c r="O25" s="33"/>
      <c r="P25" s="32"/>
      <c r="Q25" s="33"/>
      <c r="R25" s="33"/>
      <c r="S25" s="33"/>
      <c r="T25" s="33"/>
      <c r="U25" s="96"/>
      <c r="V25" s="96"/>
    </row>
    <row r="26" spans="1:22" s="60" customFormat="1" ht="18" customHeight="1">
      <c r="A26" s="5" t="s">
        <v>115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96"/>
      <c r="V26" s="96"/>
    </row>
    <row r="27" spans="1:22" ht="18" customHeight="1"/>
    <row r="28" spans="1:22" ht="18" customHeight="1"/>
    <row r="29" spans="1:22" ht="18" customHeight="1">
      <c r="A29" s="59" t="s">
        <v>48</v>
      </c>
      <c r="B29" s="89">
        <v>2002</v>
      </c>
      <c r="C29" s="89">
        <v>2003</v>
      </c>
      <c r="D29" s="89">
        <v>2004</v>
      </c>
      <c r="E29" s="89">
        <v>2005</v>
      </c>
      <c r="F29" s="89">
        <v>2006</v>
      </c>
      <c r="G29" s="89">
        <v>2007</v>
      </c>
      <c r="H29" s="89">
        <v>2008</v>
      </c>
      <c r="I29" s="89">
        <v>2009</v>
      </c>
      <c r="J29" s="89">
        <v>2010</v>
      </c>
      <c r="K29" s="89">
        <v>2011</v>
      </c>
      <c r="L29" s="89">
        <v>2012</v>
      </c>
      <c r="M29" s="89">
        <v>2013</v>
      </c>
      <c r="N29" s="89">
        <v>2014</v>
      </c>
      <c r="O29" s="89">
        <v>2015</v>
      </c>
      <c r="P29" s="89">
        <v>2016</v>
      </c>
      <c r="Q29" s="89">
        <v>2017</v>
      </c>
      <c r="R29" s="89">
        <v>2018</v>
      </c>
      <c r="S29" s="89">
        <v>2019</v>
      </c>
      <c r="T29" s="89">
        <v>2020</v>
      </c>
      <c r="U29" s="89">
        <v>2021</v>
      </c>
      <c r="V29" s="89">
        <v>2022</v>
      </c>
    </row>
    <row r="30" spans="1:22" ht="18" customHeight="1">
      <c r="A30" s="90" t="s">
        <v>96</v>
      </c>
      <c r="B30" s="16">
        <v>165</v>
      </c>
      <c r="C30" s="16">
        <v>178</v>
      </c>
      <c r="D30" s="16">
        <v>184</v>
      </c>
      <c r="E30" s="16">
        <v>190</v>
      </c>
      <c r="F30" s="16">
        <v>196</v>
      </c>
      <c r="G30" s="16">
        <v>205</v>
      </c>
      <c r="H30" s="16">
        <v>207</v>
      </c>
      <c r="I30" s="16">
        <v>221</v>
      </c>
      <c r="J30" s="16">
        <v>225</v>
      </c>
      <c r="K30" s="16">
        <v>218</v>
      </c>
      <c r="L30" s="16">
        <v>218</v>
      </c>
      <c r="M30" s="16">
        <v>205</v>
      </c>
      <c r="N30" s="16">
        <v>179</v>
      </c>
      <c r="O30" s="16">
        <v>176</v>
      </c>
      <c r="P30" s="16">
        <v>171</v>
      </c>
      <c r="Q30" s="16">
        <v>164</v>
      </c>
      <c r="R30" s="16">
        <v>169</v>
      </c>
      <c r="S30" s="16">
        <v>177</v>
      </c>
      <c r="T30" s="16">
        <v>173</v>
      </c>
      <c r="U30" s="16">
        <v>176</v>
      </c>
      <c r="V30" s="62">
        <v>183</v>
      </c>
    </row>
    <row r="31" spans="1:22" ht="18" customHeight="1">
      <c r="A31" s="91" t="s">
        <v>97</v>
      </c>
      <c r="B31" s="16">
        <v>29</v>
      </c>
      <c r="C31" s="16">
        <v>38</v>
      </c>
      <c r="D31" s="16">
        <v>49</v>
      </c>
      <c r="E31" s="16">
        <v>59</v>
      </c>
      <c r="F31" s="16">
        <v>555</v>
      </c>
      <c r="G31" s="16">
        <v>97</v>
      </c>
      <c r="H31" s="16">
        <v>124</v>
      </c>
      <c r="I31" s="16">
        <v>136</v>
      </c>
      <c r="J31" s="16">
        <v>142</v>
      </c>
      <c r="K31" s="16">
        <v>140</v>
      </c>
      <c r="L31" s="16">
        <v>150</v>
      </c>
      <c r="M31" s="16">
        <v>144</v>
      </c>
      <c r="N31" s="16">
        <v>137</v>
      </c>
      <c r="O31" s="16">
        <v>141</v>
      </c>
      <c r="P31" s="16">
        <v>135</v>
      </c>
      <c r="Q31" s="16">
        <v>146</v>
      </c>
      <c r="R31" s="16">
        <v>164</v>
      </c>
      <c r="S31" s="16">
        <v>180</v>
      </c>
      <c r="T31" s="16">
        <v>172</v>
      </c>
      <c r="U31" s="16">
        <v>170</v>
      </c>
      <c r="V31" s="16">
        <v>170</v>
      </c>
    </row>
    <row r="32" spans="1:22" ht="18" customHeight="1">
      <c r="A32" s="91" t="s">
        <v>98</v>
      </c>
      <c r="B32" s="16">
        <v>496</v>
      </c>
      <c r="C32" s="16">
        <v>514</v>
      </c>
      <c r="D32" s="16">
        <v>521</v>
      </c>
      <c r="E32" s="16">
        <v>540</v>
      </c>
      <c r="F32" s="16">
        <v>114</v>
      </c>
      <c r="G32" s="16">
        <v>563</v>
      </c>
      <c r="H32" s="16">
        <v>566</v>
      </c>
      <c r="I32" s="16">
        <v>572</v>
      </c>
      <c r="J32" s="16">
        <v>573</v>
      </c>
      <c r="K32" s="16">
        <v>566</v>
      </c>
      <c r="L32" s="16">
        <v>580</v>
      </c>
      <c r="M32" s="16">
        <v>563</v>
      </c>
      <c r="N32" s="16">
        <v>532</v>
      </c>
      <c r="O32" s="16">
        <v>532</v>
      </c>
      <c r="P32" s="16">
        <v>538</v>
      </c>
      <c r="Q32" s="16">
        <v>528</v>
      </c>
      <c r="R32" s="16">
        <v>522</v>
      </c>
      <c r="S32" s="16">
        <v>529</v>
      </c>
      <c r="T32" s="16">
        <v>551</v>
      </c>
      <c r="U32" s="16">
        <v>564</v>
      </c>
      <c r="V32" s="16">
        <v>577</v>
      </c>
    </row>
    <row r="33" spans="1:22" ht="18" customHeight="1">
      <c r="A33" s="91" t="s">
        <v>99</v>
      </c>
      <c r="B33" s="16">
        <v>74</v>
      </c>
      <c r="C33" s="16">
        <v>84</v>
      </c>
      <c r="D33" s="16">
        <v>91</v>
      </c>
      <c r="E33" s="16">
        <v>96</v>
      </c>
      <c r="F33" s="16">
        <v>75</v>
      </c>
      <c r="G33" s="16">
        <v>126</v>
      </c>
      <c r="H33" s="16">
        <v>141</v>
      </c>
      <c r="I33" s="16">
        <v>146</v>
      </c>
      <c r="J33" s="16">
        <v>146</v>
      </c>
      <c r="K33" s="16">
        <v>139</v>
      </c>
      <c r="L33" s="16">
        <v>140</v>
      </c>
      <c r="M33" s="16">
        <v>139</v>
      </c>
      <c r="N33" s="16">
        <v>126</v>
      </c>
      <c r="O33" s="16">
        <v>125</v>
      </c>
      <c r="P33" s="16">
        <v>105</v>
      </c>
      <c r="Q33" s="16">
        <v>95</v>
      </c>
      <c r="R33" s="16">
        <v>102</v>
      </c>
      <c r="S33" s="16">
        <v>122</v>
      </c>
      <c r="T33" s="16">
        <v>132</v>
      </c>
      <c r="U33" s="16">
        <v>142</v>
      </c>
      <c r="V33" s="16">
        <v>148</v>
      </c>
    </row>
    <row r="34" spans="1:22" ht="18" customHeight="1">
      <c r="A34" s="91" t="s">
        <v>100</v>
      </c>
      <c r="B34" s="16">
        <v>534</v>
      </c>
      <c r="C34" s="16">
        <v>1245</v>
      </c>
      <c r="D34" s="16">
        <v>1885</v>
      </c>
      <c r="E34" s="16">
        <v>2745</v>
      </c>
      <c r="F34" s="16">
        <v>3335</v>
      </c>
      <c r="G34" s="16">
        <v>4507</v>
      </c>
      <c r="H34" s="16">
        <v>5838</v>
      </c>
      <c r="I34" s="16">
        <v>6156</v>
      </c>
      <c r="J34" s="16">
        <v>6293</v>
      </c>
      <c r="K34" s="16">
        <v>6206</v>
      </c>
      <c r="L34" s="16">
        <v>6270</v>
      </c>
      <c r="M34" s="16">
        <v>5611</v>
      </c>
      <c r="N34" s="16">
        <v>4920</v>
      </c>
      <c r="O34" s="16">
        <v>4610</v>
      </c>
      <c r="P34" s="16">
        <v>4143</v>
      </c>
      <c r="Q34" s="16">
        <v>3906</v>
      </c>
      <c r="R34" s="16">
        <v>3839</v>
      </c>
      <c r="S34" s="16">
        <v>3861</v>
      </c>
      <c r="T34" s="16">
        <v>3790</v>
      </c>
      <c r="U34" s="16">
        <v>3693</v>
      </c>
      <c r="V34" s="16">
        <v>3642</v>
      </c>
    </row>
    <row r="35" spans="1:22" ht="18" customHeight="1">
      <c r="A35" s="91" t="s">
        <v>101</v>
      </c>
      <c r="B35" s="16">
        <v>71</v>
      </c>
      <c r="C35" s="16">
        <v>98</v>
      </c>
      <c r="D35" s="16">
        <v>97</v>
      </c>
      <c r="E35" s="16">
        <v>103</v>
      </c>
      <c r="F35" s="16">
        <v>100</v>
      </c>
      <c r="G35" s="16">
        <v>104</v>
      </c>
      <c r="H35" s="16">
        <v>115</v>
      </c>
      <c r="I35" s="16">
        <v>110</v>
      </c>
      <c r="J35" s="16">
        <v>120</v>
      </c>
      <c r="K35" s="16">
        <v>119</v>
      </c>
      <c r="L35" s="16">
        <v>119</v>
      </c>
      <c r="M35" s="16">
        <v>120</v>
      </c>
      <c r="N35" s="16">
        <v>114</v>
      </c>
      <c r="O35" s="16">
        <v>119</v>
      </c>
      <c r="P35" s="16">
        <v>121</v>
      </c>
      <c r="Q35" s="16">
        <v>119</v>
      </c>
      <c r="R35" s="16">
        <v>128</v>
      </c>
      <c r="S35" s="16">
        <v>129</v>
      </c>
      <c r="T35" s="16">
        <v>128</v>
      </c>
      <c r="U35" s="16">
        <v>140</v>
      </c>
      <c r="V35" s="16">
        <v>146</v>
      </c>
    </row>
    <row r="36" spans="1:22" ht="18" customHeight="1">
      <c r="A36" s="91" t="s">
        <v>102</v>
      </c>
      <c r="B36" s="16">
        <v>326</v>
      </c>
      <c r="C36" s="16">
        <v>417</v>
      </c>
      <c r="D36" s="16">
        <v>447</v>
      </c>
      <c r="E36" s="16">
        <v>506</v>
      </c>
      <c r="F36" s="16">
        <v>568</v>
      </c>
      <c r="G36" s="16">
        <v>551</v>
      </c>
      <c r="H36" s="16">
        <v>598</v>
      </c>
      <c r="I36" s="16">
        <v>580</v>
      </c>
      <c r="J36" s="16">
        <v>539</v>
      </c>
      <c r="K36" s="16">
        <v>536</v>
      </c>
      <c r="L36" s="16">
        <v>536</v>
      </c>
      <c r="M36" s="16">
        <v>527</v>
      </c>
      <c r="N36" s="16">
        <v>525</v>
      </c>
      <c r="O36" s="16">
        <v>509</v>
      </c>
      <c r="P36" s="16">
        <v>493</v>
      </c>
      <c r="Q36" s="16">
        <v>447</v>
      </c>
      <c r="R36" s="16">
        <v>455</v>
      </c>
      <c r="S36" s="16">
        <v>468</v>
      </c>
      <c r="T36" s="16">
        <v>473</v>
      </c>
      <c r="U36" s="16">
        <v>452</v>
      </c>
      <c r="V36" s="16">
        <v>456</v>
      </c>
    </row>
    <row r="37" spans="1:22" ht="18" customHeight="1">
      <c r="A37" s="91" t="s">
        <v>103</v>
      </c>
      <c r="B37" s="16">
        <v>1093</v>
      </c>
      <c r="C37" s="16">
        <v>1455</v>
      </c>
      <c r="D37" s="16">
        <v>1781</v>
      </c>
      <c r="E37" s="16">
        <v>2233</v>
      </c>
      <c r="F37" s="16">
        <v>2745</v>
      </c>
      <c r="G37" s="16">
        <v>3229</v>
      </c>
      <c r="H37" s="16">
        <v>3869</v>
      </c>
      <c r="I37" s="16">
        <v>3832</v>
      </c>
      <c r="J37" s="16">
        <v>3750</v>
      </c>
      <c r="K37" s="16">
        <v>3611</v>
      </c>
      <c r="L37" s="16">
        <v>3478</v>
      </c>
      <c r="M37" s="16">
        <v>3362</v>
      </c>
      <c r="N37" s="16">
        <v>3192</v>
      </c>
      <c r="O37" s="16">
        <v>3122</v>
      </c>
      <c r="P37" s="16">
        <v>2932</v>
      </c>
      <c r="Q37" s="16">
        <v>2851</v>
      </c>
      <c r="R37" s="16">
        <v>2869</v>
      </c>
      <c r="S37" s="16">
        <v>2991</v>
      </c>
      <c r="T37" s="16">
        <v>3170</v>
      </c>
      <c r="U37" s="16">
        <v>3250</v>
      </c>
      <c r="V37" s="16">
        <v>3409</v>
      </c>
    </row>
    <row r="38" spans="1:22" ht="18" customHeight="1">
      <c r="A38" s="91" t="s">
        <v>104</v>
      </c>
      <c r="B38" s="16" t="s">
        <v>105</v>
      </c>
      <c r="C38" s="16" t="s">
        <v>105</v>
      </c>
      <c r="D38" s="16" t="s">
        <v>105</v>
      </c>
      <c r="E38" s="16" t="s">
        <v>105</v>
      </c>
      <c r="F38" s="16" t="s">
        <v>105</v>
      </c>
      <c r="G38" s="16">
        <v>30</v>
      </c>
      <c r="H38" s="16">
        <v>38</v>
      </c>
      <c r="I38" s="16">
        <v>39</v>
      </c>
      <c r="J38" s="16">
        <v>33</v>
      </c>
      <c r="K38" s="16">
        <v>19</v>
      </c>
      <c r="L38" s="16">
        <v>15</v>
      </c>
      <c r="M38" s="16">
        <v>16</v>
      </c>
      <c r="N38" s="16">
        <v>22</v>
      </c>
      <c r="O38" s="16">
        <v>27</v>
      </c>
      <c r="P38" s="16">
        <v>38</v>
      </c>
      <c r="Q38" s="16">
        <v>45</v>
      </c>
      <c r="R38" s="16">
        <v>54</v>
      </c>
      <c r="S38" s="16">
        <v>70</v>
      </c>
      <c r="T38" s="16">
        <v>95</v>
      </c>
      <c r="U38" s="16">
        <v>102</v>
      </c>
      <c r="V38" s="16">
        <v>121</v>
      </c>
    </row>
    <row r="39" spans="1:22" ht="18" customHeight="1">
      <c r="A39" s="91" t="s">
        <v>106</v>
      </c>
      <c r="B39" s="16">
        <v>86</v>
      </c>
      <c r="C39" s="16">
        <v>128</v>
      </c>
      <c r="D39" s="16">
        <v>153</v>
      </c>
      <c r="E39" s="16">
        <v>190</v>
      </c>
      <c r="F39" s="16">
        <v>221</v>
      </c>
      <c r="G39" s="16">
        <v>242</v>
      </c>
      <c r="H39" s="16">
        <v>264</v>
      </c>
      <c r="I39" s="16">
        <v>258</v>
      </c>
      <c r="J39" s="16">
        <v>263</v>
      </c>
      <c r="K39" s="16">
        <v>270</v>
      </c>
      <c r="L39" s="16">
        <v>272</v>
      </c>
      <c r="M39" s="16">
        <v>271</v>
      </c>
      <c r="N39" s="16">
        <v>263</v>
      </c>
      <c r="O39" s="16">
        <v>241</v>
      </c>
      <c r="P39" s="16">
        <v>232</v>
      </c>
      <c r="Q39" s="16">
        <v>236</v>
      </c>
      <c r="R39" s="16">
        <v>237</v>
      </c>
      <c r="S39" s="16">
        <v>255</v>
      </c>
      <c r="T39" s="16">
        <v>267</v>
      </c>
      <c r="U39" s="16">
        <v>297</v>
      </c>
      <c r="V39" s="16">
        <v>351</v>
      </c>
    </row>
    <row r="40" spans="1:22" ht="18" customHeight="1">
      <c r="A40" s="91" t="s">
        <v>107</v>
      </c>
      <c r="B40" s="16">
        <v>57</v>
      </c>
      <c r="C40" s="16">
        <v>69</v>
      </c>
      <c r="D40" s="16">
        <v>89</v>
      </c>
      <c r="E40" s="16">
        <v>119</v>
      </c>
      <c r="F40" s="16">
        <v>138</v>
      </c>
      <c r="G40" s="16">
        <v>162</v>
      </c>
      <c r="H40" s="16">
        <v>211</v>
      </c>
      <c r="I40" s="16">
        <v>203</v>
      </c>
      <c r="J40" s="16">
        <v>184</v>
      </c>
      <c r="K40" s="16">
        <v>153</v>
      </c>
      <c r="L40" s="16">
        <v>142</v>
      </c>
      <c r="M40" s="16">
        <v>133</v>
      </c>
      <c r="N40" s="16">
        <v>120</v>
      </c>
      <c r="O40" s="16">
        <v>116</v>
      </c>
      <c r="P40" s="16">
        <v>124</v>
      </c>
      <c r="Q40" s="16">
        <v>128</v>
      </c>
      <c r="R40" s="16">
        <v>131</v>
      </c>
      <c r="S40" s="16">
        <v>134</v>
      </c>
      <c r="T40" s="16">
        <v>142</v>
      </c>
      <c r="U40" s="16">
        <v>157</v>
      </c>
      <c r="V40" s="16">
        <v>175</v>
      </c>
    </row>
    <row r="41" spans="1:22" ht="18" customHeight="1">
      <c r="A41" s="91" t="s">
        <v>108</v>
      </c>
      <c r="B41" s="16">
        <v>272</v>
      </c>
      <c r="C41" s="16">
        <v>362</v>
      </c>
      <c r="D41" s="16">
        <v>376</v>
      </c>
      <c r="E41" s="16">
        <v>407</v>
      </c>
      <c r="F41" s="16">
        <v>424</v>
      </c>
      <c r="G41" s="16">
        <v>478</v>
      </c>
      <c r="H41" s="16">
        <v>582</v>
      </c>
      <c r="I41" s="16">
        <v>585</v>
      </c>
      <c r="J41" s="16">
        <v>574</v>
      </c>
      <c r="K41" s="16">
        <v>527</v>
      </c>
      <c r="L41" s="16">
        <v>530</v>
      </c>
      <c r="M41" s="16">
        <v>527</v>
      </c>
      <c r="N41" s="16">
        <v>487</v>
      </c>
      <c r="O41" s="16">
        <v>472</v>
      </c>
      <c r="P41" s="16">
        <v>459</v>
      </c>
      <c r="Q41" s="16">
        <v>485</v>
      </c>
      <c r="R41" s="16">
        <v>509</v>
      </c>
      <c r="S41" s="16">
        <v>546</v>
      </c>
      <c r="T41" s="16">
        <v>711</v>
      </c>
      <c r="U41" s="16">
        <v>753</v>
      </c>
      <c r="V41" s="16">
        <v>840</v>
      </c>
    </row>
    <row r="42" spans="1:22" ht="18" customHeight="1">
      <c r="A42" s="91" t="s">
        <v>109</v>
      </c>
      <c r="B42" s="16">
        <v>92</v>
      </c>
      <c r="C42" s="16">
        <v>114</v>
      </c>
      <c r="D42" s="16">
        <v>147</v>
      </c>
      <c r="E42" s="16">
        <v>167</v>
      </c>
      <c r="F42" s="16">
        <v>156</v>
      </c>
      <c r="G42" s="16">
        <v>156</v>
      </c>
      <c r="H42" s="16">
        <v>177</v>
      </c>
      <c r="I42" s="16">
        <v>158</v>
      </c>
      <c r="J42" s="16">
        <v>174</v>
      </c>
      <c r="K42" s="16">
        <v>167</v>
      </c>
      <c r="L42" s="16">
        <v>164</v>
      </c>
      <c r="M42" s="16">
        <v>159</v>
      </c>
      <c r="N42" s="16">
        <v>142</v>
      </c>
      <c r="O42" s="16">
        <v>143</v>
      </c>
      <c r="P42" s="16">
        <v>137</v>
      </c>
      <c r="Q42" s="16">
        <v>122</v>
      </c>
      <c r="R42" s="16">
        <v>131</v>
      </c>
      <c r="S42" s="16">
        <v>138</v>
      </c>
      <c r="T42" s="16">
        <v>143</v>
      </c>
      <c r="U42" s="16">
        <v>147</v>
      </c>
      <c r="V42" s="16">
        <v>149</v>
      </c>
    </row>
    <row r="43" spans="1:22" ht="18" customHeight="1">
      <c r="A43" s="91" t="s">
        <v>110</v>
      </c>
      <c r="B43" s="16">
        <v>25</v>
      </c>
      <c r="C43" s="16">
        <v>30</v>
      </c>
      <c r="D43" s="16">
        <v>47</v>
      </c>
      <c r="E43" s="16">
        <v>57</v>
      </c>
      <c r="F43" s="16">
        <v>63</v>
      </c>
      <c r="G43" s="16">
        <v>71</v>
      </c>
      <c r="H43" s="16">
        <v>77</v>
      </c>
      <c r="I43" s="16">
        <v>78</v>
      </c>
      <c r="J43" s="16">
        <v>74</v>
      </c>
      <c r="K43" s="16">
        <v>74</v>
      </c>
      <c r="L43" s="16">
        <v>79</v>
      </c>
      <c r="M43" s="16">
        <v>83</v>
      </c>
      <c r="N43" s="16">
        <v>83</v>
      </c>
      <c r="O43" s="16">
        <v>80</v>
      </c>
      <c r="P43" s="16">
        <v>78</v>
      </c>
      <c r="Q43" s="16">
        <v>84</v>
      </c>
      <c r="R43" s="16">
        <v>106</v>
      </c>
      <c r="S43" s="16">
        <v>144</v>
      </c>
      <c r="T43" s="16">
        <v>221</v>
      </c>
      <c r="U43" s="16">
        <v>243</v>
      </c>
      <c r="V43" s="16">
        <v>288</v>
      </c>
    </row>
    <row r="44" spans="1:22" ht="18" customHeight="1">
      <c r="A44" s="91" t="s">
        <v>111</v>
      </c>
      <c r="B44" s="16">
        <v>61</v>
      </c>
      <c r="C44" s="16">
        <v>66</v>
      </c>
      <c r="D44" s="16">
        <v>84</v>
      </c>
      <c r="E44" s="16">
        <v>105</v>
      </c>
      <c r="F44" s="16">
        <v>116</v>
      </c>
      <c r="G44" s="16">
        <v>122</v>
      </c>
      <c r="H44" s="16">
        <v>141</v>
      </c>
      <c r="I44" s="16">
        <v>150</v>
      </c>
      <c r="J44" s="16">
        <v>148</v>
      </c>
      <c r="K44" s="16">
        <v>173</v>
      </c>
      <c r="L44" s="16">
        <v>169</v>
      </c>
      <c r="M44" s="16">
        <v>167</v>
      </c>
      <c r="N44" s="16">
        <v>172</v>
      </c>
      <c r="O44" s="16">
        <v>173</v>
      </c>
      <c r="P44" s="16">
        <v>173</v>
      </c>
      <c r="Q44" s="16">
        <v>151</v>
      </c>
      <c r="R44" s="16">
        <v>148</v>
      </c>
      <c r="S44" s="16">
        <v>163</v>
      </c>
      <c r="T44" s="16">
        <v>169</v>
      </c>
      <c r="U44" s="16">
        <v>134</v>
      </c>
      <c r="V44" s="16">
        <v>133</v>
      </c>
    </row>
    <row r="45" spans="1:22" ht="18" customHeight="1">
      <c r="A45" s="91" t="s">
        <v>112</v>
      </c>
      <c r="B45" s="16">
        <v>2</v>
      </c>
      <c r="C45" s="16">
        <v>4</v>
      </c>
      <c r="D45" s="16">
        <v>7</v>
      </c>
      <c r="E45" s="16">
        <v>10</v>
      </c>
      <c r="F45" s="16">
        <v>14</v>
      </c>
      <c r="G45" s="16">
        <v>21</v>
      </c>
      <c r="H45" s="16">
        <v>39</v>
      </c>
      <c r="I45" s="16">
        <v>56</v>
      </c>
      <c r="J45" s="16">
        <v>70</v>
      </c>
      <c r="K45" s="16">
        <v>92</v>
      </c>
      <c r="L45" s="16">
        <v>124</v>
      </c>
      <c r="M45" s="16">
        <v>136</v>
      </c>
      <c r="N45" s="16">
        <v>156</v>
      </c>
      <c r="O45" s="16">
        <v>179</v>
      </c>
      <c r="P45" s="16">
        <v>213</v>
      </c>
      <c r="Q45" s="16">
        <v>268</v>
      </c>
      <c r="R45" s="16">
        <v>310</v>
      </c>
      <c r="S45" s="16">
        <v>303</v>
      </c>
      <c r="T45" s="16">
        <v>350</v>
      </c>
      <c r="U45" s="16">
        <v>400</v>
      </c>
      <c r="V45" s="16">
        <v>455</v>
      </c>
    </row>
    <row r="46" spans="1:22" ht="18" customHeight="1">
      <c r="A46" s="101" t="s">
        <v>113</v>
      </c>
      <c r="B46" s="102">
        <f>SUM(B30:B45)</f>
        <v>3383</v>
      </c>
      <c r="C46" s="102">
        <f t="shared" ref="C46:U46" si="2">SUM(C30:C45)</f>
        <v>4802</v>
      </c>
      <c r="D46" s="102">
        <f t="shared" si="2"/>
        <v>5958</v>
      </c>
      <c r="E46" s="102">
        <f t="shared" si="2"/>
        <v>7527</v>
      </c>
      <c r="F46" s="102">
        <f t="shared" si="2"/>
        <v>8820</v>
      </c>
      <c r="G46" s="102">
        <f t="shared" si="2"/>
        <v>10664</v>
      </c>
      <c r="H46" s="102">
        <f t="shared" si="2"/>
        <v>12987</v>
      </c>
      <c r="I46" s="102">
        <f t="shared" si="2"/>
        <v>13280</v>
      </c>
      <c r="J46" s="102">
        <f t="shared" si="2"/>
        <v>13308</v>
      </c>
      <c r="K46" s="102">
        <f t="shared" si="2"/>
        <v>13010</v>
      </c>
      <c r="L46" s="102">
        <f t="shared" si="2"/>
        <v>12986</v>
      </c>
      <c r="M46" s="102">
        <f t="shared" si="2"/>
        <v>12163</v>
      </c>
      <c r="N46" s="102">
        <f t="shared" si="2"/>
        <v>11170</v>
      </c>
      <c r="O46" s="102">
        <f t="shared" si="2"/>
        <v>10765</v>
      </c>
      <c r="P46" s="102">
        <f t="shared" si="2"/>
        <v>10092</v>
      </c>
      <c r="Q46" s="102">
        <f t="shared" si="2"/>
        <v>9775</v>
      </c>
      <c r="R46" s="102">
        <f t="shared" si="2"/>
        <v>9874</v>
      </c>
      <c r="S46" s="102">
        <f t="shared" si="2"/>
        <v>10210</v>
      </c>
      <c r="T46" s="102">
        <f t="shared" si="2"/>
        <v>10687</v>
      </c>
      <c r="U46" s="102">
        <f t="shared" si="2"/>
        <v>10820</v>
      </c>
      <c r="V46" s="112">
        <f>SUM(V30:V45)</f>
        <v>11243</v>
      </c>
    </row>
    <row r="47" spans="1:22" ht="18" customHeight="1">
      <c r="A47" s="99" t="s">
        <v>114</v>
      </c>
      <c r="B47" s="100">
        <f>B48-B46</f>
        <v>551</v>
      </c>
      <c r="C47" s="100">
        <f t="shared" ref="C47:U47" si="3">C48-C46</f>
        <v>695</v>
      </c>
      <c r="D47" s="100">
        <f t="shared" si="3"/>
        <v>749</v>
      </c>
      <c r="E47" s="100">
        <f t="shared" si="3"/>
        <v>879</v>
      </c>
      <c r="F47" s="100">
        <f t="shared" si="3"/>
        <v>988</v>
      </c>
      <c r="G47" s="100">
        <f t="shared" si="3"/>
        <v>1174</v>
      </c>
      <c r="H47" s="100">
        <f t="shared" si="3"/>
        <v>1410</v>
      </c>
      <c r="I47" s="100">
        <f t="shared" si="3"/>
        <v>1551</v>
      </c>
      <c r="J47" s="100">
        <f t="shared" si="3"/>
        <v>1539</v>
      </c>
      <c r="K47" s="100">
        <f t="shared" si="3"/>
        <v>1504</v>
      </c>
      <c r="L47" s="100">
        <f t="shared" si="3"/>
        <v>1505</v>
      </c>
      <c r="M47" s="100">
        <f t="shared" si="3"/>
        <v>1401</v>
      </c>
      <c r="N47" s="100">
        <f t="shared" si="3"/>
        <v>1305</v>
      </c>
      <c r="O47" s="100">
        <f t="shared" si="3"/>
        <v>1311</v>
      </c>
      <c r="P47" s="100">
        <f t="shared" si="3"/>
        <v>1263</v>
      </c>
      <c r="Q47" s="100">
        <f t="shared" si="3"/>
        <v>1236</v>
      </c>
      <c r="R47" s="100">
        <f t="shared" si="3"/>
        <v>1331</v>
      </c>
      <c r="S47" s="100">
        <f t="shared" si="3"/>
        <v>1475</v>
      </c>
      <c r="T47" s="100">
        <f t="shared" si="3"/>
        <v>1597</v>
      </c>
      <c r="U47" s="100">
        <f t="shared" si="3"/>
        <v>1631</v>
      </c>
      <c r="V47" s="16">
        <f>V48-V46</f>
        <v>1818</v>
      </c>
    </row>
    <row r="48" spans="1:22" ht="18" customHeight="1">
      <c r="A48" s="93" t="s">
        <v>38</v>
      </c>
      <c r="B48" s="61">
        <v>3934</v>
      </c>
      <c r="C48" s="61">
        <v>5497</v>
      </c>
      <c r="D48" s="61">
        <v>6707</v>
      </c>
      <c r="E48" s="61">
        <v>8406</v>
      </c>
      <c r="F48" s="61">
        <v>9808</v>
      </c>
      <c r="G48" s="61">
        <v>11838</v>
      </c>
      <c r="H48" s="61">
        <v>14397</v>
      </c>
      <c r="I48" s="61">
        <v>14831</v>
      </c>
      <c r="J48" s="61">
        <v>14847</v>
      </c>
      <c r="K48" s="61">
        <v>14514</v>
      </c>
      <c r="L48" s="61">
        <v>14491</v>
      </c>
      <c r="M48" s="61">
        <v>13564</v>
      </c>
      <c r="N48" s="61">
        <v>12475</v>
      </c>
      <c r="O48" s="61">
        <v>12076</v>
      </c>
      <c r="P48" s="61">
        <v>11355</v>
      </c>
      <c r="Q48" s="61">
        <v>11011</v>
      </c>
      <c r="R48" s="61">
        <v>11205</v>
      </c>
      <c r="S48" s="61">
        <v>11685</v>
      </c>
      <c r="T48" s="61">
        <v>12284</v>
      </c>
      <c r="U48" s="103">
        <v>12451</v>
      </c>
      <c r="V48" s="103">
        <v>13061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2" ht="18" customHeight="1">
      <c r="A50" s="72" t="s">
        <v>115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3" spans="1:22" ht="18" customHeight="1">
      <c r="A53" s="59" t="s">
        <v>49</v>
      </c>
      <c r="B53" s="89">
        <v>2002</v>
      </c>
      <c r="C53" s="89">
        <v>2003</v>
      </c>
      <c r="D53" s="89">
        <v>2004</v>
      </c>
      <c r="E53" s="89">
        <v>2005</v>
      </c>
      <c r="F53" s="89">
        <v>2006</v>
      </c>
      <c r="G53" s="89">
        <v>2007</v>
      </c>
      <c r="H53" s="89">
        <v>2008</v>
      </c>
      <c r="I53" s="89">
        <v>2009</v>
      </c>
      <c r="J53" s="89">
        <v>2010</v>
      </c>
      <c r="K53" s="89">
        <v>2011</v>
      </c>
      <c r="L53" s="89">
        <v>2012</v>
      </c>
      <c r="M53" s="89">
        <v>2013</v>
      </c>
      <c r="N53" s="89">
        <v>2014</v>
      </c>
      <c r="O53" s="89">
        <v>2015</v>
      </c>
      <c r="P53" s="89">
        <v>2016</v>
      </c>
      <c r="Q53" s="89">
        <v>2017</v>
      </c>
      <c r="R53" s="89">
        <v>2018</v>
      </c>
      <c r="S53" s="89">
        <v>2019</v>
      </c>
      <c r="T53" s="89">
        <v>2020</v>
      </c>
      <c r="U53" s="89">
        <v>2021</v>
      </c>
      <c r="V53" s="89">
        <v>2022</v>
      </c>
    </row>
    <row r="54" spans="1:22" ht="18" customHeight="1">
      <c r="A54" s="90" t="s">
        <v>96</v>
      </c>
      <c r="B54" s="16">
        <v>156</v>
      </c>
      <c r="C54" s="16">
        <v>158</v>
      </c>
      <c r="D54" s="16">
        <v>160</v>
      </c>
      <c r="E54" s="16">
        <v>159</v>
      </c>
      <c r="F54" s="16">
        <v>176</v>
      </c>
      <c r="G54" s="16">
        <v>176</v>
      </c>
      <c r="H54" s="16">
        <v>182</v>
      </c>
      <c r="I54" s="16">
        <v>191</v>
      </c>
      <c r="J54" s="16">
        <v>192</v>
      </c>
      <c r="K54" s="16">
        <v>192</v>
      </c>
      <c r="L54" s="16">
        <v>191</v>
      </c>
      <c r="M54" s="16">
        <v>187</v>
      </c>
      <c r="N54" s="16">
        <v>176</v>
      </c>
      <c r="O54" s="16">
        <v>180</v>
      </c>
      <c r="P54" s="16">
        <v>182</v>
      </c>
      <c r="Q54" s="16">
        <v>174</v>
      </c>
      <c r="R54" s="16">
        <v>180</v>
      </c>
      <c r="S54" s="16">
        <v>180</v>
      </c>
      <c r="T54" s="16">
        <v>182</v>
      </c>
      <c r="U54" s="16">
        <v>189</v>
      </c>
      <c r="V54" s="16">
        <v>184</v>
      </c>
    </row>
    <row r="55" spans="1:22" ht="18" customHeight="1">
      <c r="A55" s="91" t="s">
        <v>97</v>
      </c>
      <c r="B55" s="16">
        <v>16</v>
      </c>
      <c r="C55" s="16">
        <v>22</v>
      </c>
      <c r="D55" s="16">
        <v>32</v>
      </c>
      <c r="E55" s="16">
        <v>38</v>
      </c>
      <c r="F55" s="16">
        <v>-424</v>
      </c>
      <c r="G55" s="16">
        <v>75</v>
      </c>
      <c r="H55" s="16">
        <v>101</v>
      </c>
      <c r="I55" s="16">
        <v>110</v>
      </c>
      <c r="J55" s="16">
        <v>114</v>
      </c>
      <c r="K55" s="16">
        <v>119</v>
      </c>
      <c r="L55" s="16">
        <v>127</v>
      </c>
      <c r="M55" s="16">
        <v>129</v>
      </c>
      <c r="N55" s="16">
        <v>130</v>
      </c>
      <c r="O55" s="16">
        <v>124</v>
      </c>
      <c r="P55" s="16">
        <v>129</v>
      </c>
      <c r="Q55" s="16">
        <v>142</v>
      </c>
      <c r="R55" s="16">
        <v>160</v>
      </c>
      <c r="S55" s="16">
        <v>178</v>
      </c>
      <c r="T55" s="16">
        <v>180</v>
      </c>
      <c r="U55" s="16">
        <v>177</v>
      </c>
      <c r="V55" s="16">
        <v>180</v>
      </c>
    </row>
    <row r="56" spans="1:22" ht="18" customHeight="1">
      <c r="A56" s="91" t="s">
        <v>98</v>
      </c>
      <c r="B56" s="16">
        <v>510</v>
      </c>
      <c r="C56" s="16">
        <v>516</v>
      </c>
      <c r="D56" s="16">
        <v>505</v>
      </c>
      <c r="E56" s="16">
        <v>508</v>
      </c>
      <c r="F56" s="16">
        <v>966</v>
      </c>
      <c r="G56" s="16">
        <v>536</v>
      </c>
      <c r="H56" s="16">
        <v>554</v>
      </c>
      <c r="I56" s="16">
        <v>556</v>
      </c>
      <c r="J56" s="16">
        <v>556</v>
      </c>
      <c r="K56" s="16">
        <v>550</v>
      </c>
      <c r="L56" s="16">
        <v>548</v>
      </c>
      <c r="M56" s="16">
        <v>531</v>
      </c>
      <c r="N56" s="16">
        <v>513</v>
      </c>
      <c r="O56" s="16">
        <v>511</v>
      </c>
      <c r="P56" s="16">
        <v>498</v>
      </c>
      <c r="Q56" s="16">
        <v>499</v>
      </c>
      <c r="R56" s="16">
        <v>504</v>
      </c>
      <c r="S56" s="16">
        <v>523</v>
      </c>
      <c r="T56" s="16">
        <v>554</v>
      </c>
      <c r="U56" s="16">
        <v>569</v>
      </c>
      <c r="V56" s="16">
        <v>566</v>
      </c>
    </row>
    <row r="57" spans="1:22" ht="18" customHeight="1">
      <c r="A57" s="91" t="s">
        <v>99</v>
      </c>
      <c r="B57" s="16">
        <v>25</v>
      </c>
      <c r="C57" s="16">
        <v>33</v>
      </c>
      <c r="D57" s="16">
        <v>37</v>
      </c>
      <c r="E57" s="16">
        <v>39</v>
      </c>
      <c r="F57" s="16">
        <v>85</v>
      </c>
      <c r="G57" s="16">
        <v>51</v>
      </c>
      <c r="H57" s="16">
        <v>61</v>
      </c>
      <c r="I57" s="16">
        <v>65</v>
      </c>
      <c r="J57" s="16">
        <v>65</v>
      </c>
      <c r="K57" s="16">
        <v>62</v>
      </c>
      <c r="L57" s="16">
        <v>68</v>
      </c>
      <c r="M57" s="16">
        <v>71</v>
      </c>
      <c r="N57" s="16">
        <v>61</v>
      </c>
      <c r="O57" s="16">
        <v>60</v>
      </c>
      <c r="P57" s="16">
        <v>57</v>
      </c>
      <c r="Q57" s="16">
        <v>52</v>
      </c>
      <c r="R57" s="16">
        <v>56</v>
      </c>
      <c r="S57" s="16">
        <v>70</v>
      </c>
      <c r="T57" s="16">
        <v>79</v>
      </c>
      <c r="U57" s="16">
        <v>74</v>
      </c>
      <c r="V57" s="16">
        <v>75</v>
      </c>
    </row>
    <row r="58" spans="1:22" ht="18" customHeight="1">
      <c r="A58" s="91" t="s">
        <v>100</v>
      </c>
      <c r="B58" s="16">
        <v>442</v>
      </c>
      <c r="C58" s="16">
        <v>1125</v>
      </c>
      <c r="D58" s="16">
        <v>1825</v>
      </c>
      <c r="E58" s="16">
        <v>2667</v>
      </c>
      <c r="F58" s="16">
        <v>3317</v>
      </c>
      <c r="G58" s="16">
        <v>4508</v>
      </c>
      <c r="H58" s="16">
        <v>5674</v>
      </c>
      <c r="I58" s="16">
        <v>6020</v>
      </c>
      <c r="J58" s="16">
        <v>6201</v>
      </c>
      <c r="K58" s="16">
        <v>6204</v>
      </c>
      <c r="L58" s="16">
        <v>6358</v>
      </c>
      <c r="M58" s="16">
        <v>5847</v>
      </c>
      <c r="N58" s="16">
        <v>5242</v>
      </c>
      <c r="O58" s="16">
        <v>4947</v>
      </c>
      <c r="P58" s="16">
        <v>4596</v>
      </c>
      <c r="Q58" s="16">
        <v>4381</v>
      </c>
      <c r="R58" s="16">
        <v>4301</v>
      </c>
      <c r="S58" s="16">
        <v>4313</v>
      </c>
      <c r="T58" s="16">
        <v>4263</v>
      </c>
      <c r="U58" s="16">
        <v>4201</v>
      </c>
      <c r="V58" s="16">
        <v>4175</v>
      </c>
    </row>
    <row r="59" spans="1:22" ht="18" customHeight="1">
      <c r="A59" s="91" t="s">
        <v>101</v>
      </c>
      <c r="B59" s="16">
        <v>45</v>
      </c>
      <c r="C59" s="16">
        <v>59</v>
      </c>
      <c r="D59" s="16">
        <v>78</v>
      </c>
      <c r="E59" s="16">
        <v>102</v>
      </c>
      <c r="F59" s="16">
        <v>112</v>
      </c>
      <c r="G59" s="16">
        <v>118</v>
      </c>
      <c r="H59" s="16">
        <v>111</v>
      </c>
      <c r="I59" s="16">
        <v>116</v>
      </c>
      <c r="J59" s="16">
        <v>131</v>
      </c>
      <c r="K59" s="16">
        <v>135</v>
      </c>
      <c r="L59" s="16">
        <v>136</v>
      </c>
      <c r="M59" s="16">
        <v>133</v>
      </c>
      <c r="N59" s="16">
        <v>129</v>
      </c>
      <c r="O59" s="16">
        <v>128</v>
      </c>
      <c r="P59" s="16">
        <v>137</v>
      </c>
      <c r="Q59" s="16">
        <v>133</v>
      </c>
      <c r="R59" s="16">
        <v>141</v>
      </c>
      <c r="S59" s="16">
        <v>152</v>
      </c>
      <c r="T59" s="16">
        <v>163</v>
      </c>
      <c r="U59" s="16">
        <v>164</v>
      </c>
      <c r="V59" s="16">
        <v>187</v>
      </c>
    </row>
    <row r="60" spans="1:22" ht="18" customHeight="1">
      <c r="A60" s="91" t="s">
        <v>102</v>
      </c>
      <c r="B60" s="16">
        <v>102</v>
      </c>
      <c r="C60" s="16">
        <v>159</v>
      </c>
      <c r="D60" s="16">
        <v>192</v>
      </c>
      <c r="E60" s="16">
        <v>223</v>
      </c>
      <c r="F60" s="16">
        <v>248</v>
      </c>
      <c r="G60" s="16">
        <v>253</v>
      </c>
      <c r="H60" s="16">
        <v>290</v>
      </c>
      <c r="I60" s="16">
        <v>285</v>
      </c>
      <c r="J60" s="16">
        <v>287</v>
      </c>
      <c r="K60" s="16">
        <v>305</v>
      </c>
      <c r="L60" s="16">
        <v>301</v>
      </c>
      <c r="M60" s="16">
        <v>319</v>
      </c>
      <c r="N60" s="16">
        <v>314</v>
      </c>
      <c r="O60" s="16">
        <v>307</v>
      </c>
      <c r="P60" s="16">
        <v>316</v>
      </c>
      <c r="Q60" s="16">
        <v>302</v>
      </c>
      <c r="R60" s="16">
        <v>298</v>
      </c>
      <c r="S60" s="16">
        <v>309</v>
      </c>
      <c r="T60" s="16">
        <v>310</v>
      </c>
      <c r="U60" s="16">
        <v>304</v>
      </c>
      <c r="V60" s="16">
        <v>293</v>
      </c>
    </row>
    <row r="61" spans="1:22" ht="18" customHeight="1">
      <c r="A61" s="91" t="s">
        <v>103</v>
      </c>
      <c r="B61" s="16">
        <v>497</v>
      </c>
      <c r="C61" s="16">
        <v>690</v>
      </c>
      <c r="D61" s="16">
        <v>879</v>
      </c>
      <c r="E61" s="16">
        <v>1128</v>
      </c>
      <c r="F61" s="16">
        <v>1435</v>
      </c>
      <c r="G61" s="16">
        <v>1739</v>
      </c>
      <c r="H61" s="16">
        <v>2148</v>
      </c>
      <c r="I61" s="16">
        <v>2229</v>
      </c>
      <c r="J61" s="16">
        <v>2323</v>
      </c>
      <c r="K61" s="16">
        <v>2334</v>
      </c>
      <c r="L61" s="16">
        <v>2250</v>
      </c>
      <c r="M61" s="16">
        <v>2249</v>
      </c>
      <c r="N61" s="16">
        <v>2198</v>
      </c>
      <c r="O61" s="16">
        <v>2206</v>
      </c>
      <c r="P61" s="16">
        <v>2185</v>
      </c>
      <c r="Q61" s="16">
        <v>2180</v>
      </c>
      <c r="R61" s="16">
        <v>2174</v>
      </c>
      <c r="S61" s="16">
        <v>2268</v>
      </c>
      <c r="T61" s="16">
        <v>2406</v>
      </c>
      <c r="U61" s="16">
        <v>2439</v>
      </c>
      <c r="V61" s="16">
        <v>2605</v>
      </c>
    </row>
    <row r="62" spans="1:22" ht="18" customHeight="1">
      <c r="A62" s="91" t="s">
        <v>104</v>
      </c>
      <c r="B62" s="16" t="s">
        <v>105</v>
      </c>
      <c r="C62" s="16" t="s">
        <v>105</v>
      </c>
      <c r="D62" s="16" t="s">
        <v>105</v>
      </c>
      <c r="E62" s="16" t="s">
        <v>105</v>
      </c>
      <c r="F62" s="16" t="s">
        <v>105</v>
      </c>
      <c r="G62" s="16">
        <v>40</v>
      </c>
      <c r="H62" s="16">
        <v>68</v>
      </c>
      <c r="I62" s="16">
        <v>69</v>
      </c>
      <c r="J62" s="16">
        <v>61</v>
      </c>
      <c r="K62" s="16">
        <v>49</v>
      </c>
      <c r="L62" s="16">
        <v>46</v>
      </c>
      <c r="M62" s="16">
        <v>45</v>
      </c>
      <c r="N62" s="16">
        <v>53</v>
      </c>
      <c r="O62" s="16">
        <v>67</v>
      </c>
      <c r="P62" s="16">
        <v>87</v>
      </c>
      <c r="Q62" s="16">
        <v>121</v>
      </c>
      <c r="R62" s="16">
        <v>163</v>
      </c>
      <c r="S62" s="16">
        <v>220</v>
      </c>
      <c r="T62" s="16">
        <v>317</v>
      </c>
      <c r="U62" s="16">
        <v>381</v>
      </c>
      <c r="V62" s="16">
        <v>422</v>
      </c>
    </row>
    <row r="63" spans="1:22" ht="18" customHeight="1">
      <c r="A63" s="91" t="s">
        <v>106</v>
      </c>
      <c r="B63" s="16">
        <v>89</v>
      </c>
      <c r="C63" s="16">
        <v>125</v>
      </c>
      <c r="D63" s="16">
        <v>154</v>
      </c>
      <c r="E63" s="16">
        <v>191</v>
      </c>
      <c r="F63" s="16">
        <v>219</v>
      </c>
      <c r="G63" s="16">
        <v>251</v>
      </c>
      <c r="H63" s="16">
        <v>251</v>
      </c>
      <c r="I63" s="16">
        <v>261</v>
      </c>
      <c r="J63" s="16">
        <v>276</v>
      </c>
      <c r="K63" s="16">
        <v>269</v>
      </c>
      <c r="L63" s="16">
        <v>271</v>
      </c>
      <c r="M63" s="16">
        <v>264</v>
      </c>
      <c r="N63" s="16">
        <v>250</v>
      </c>
      <c r="O63" s="16">
        <v>239</v>
      </c>
      <c r="P63" s="16">
        <v>225</v>
      </c>
      <c r="Q63" s="16">
        <v>226</v>
      </c>
      <c r="R63" s="16">
        <v>226</v>
      </c>
      <c r="S63" s="16">
        <v>232</v>
      </c>
      <c r="T63" s="16">
        <v>248</v>
      </c>
      <c r="U63" s="16">
        <v>269</v>
      </c>
      <c r="V63" s="16">
        <v>313</v>
      </c>
    </row>
    <row r="64" spans="1:22" ht="18" customHeight="1">
      <c r="A64" s="91" t="s">
        <v>107</v>
      </c>
      <c r="B64" s="16">
        <v>114</v>
      </c>
      <c r="C64" s="16">
        <v>133</v>
      </c>
      <c r="D64" s="16">
        <v>162</v>
      </c>
      <c r="E64" s="16">
        <v>190</v>
      </c>
      <c r="F64" s="16">
        <v>230</v>
      </c>
      <c r="G64" s="16">
        <v>276</v>
      </c>
      <c r="H64" s="16">
        <v>354</v>
      </c>
      <c r="I64" s="16">
        <v>348</v>
      </c>
      <c r="J64" s="16">
        <v>330</v>
      </c>
      <c r="K64" s="16">
        <v>311</v>
      </c>
      <c r="L64" s="16">
        <v>295</v>
      </c>
      <c r="M64" s="16">
        <v>277</v>
      </c>
      <c r="N64" s="16">
        <v>287</v>
      </c>
      <c r="O64" s="16">
        <v>291</v>
      </c>
      <c r="P64" s="16">
        <v>290</v>
      </c>
      <c r="Q64" s="16">
        <v>295</v>
      </c>
      <c r="R64" s="16">
        <v>301</v>
      </c>
      <c r="S64" s="16">
        <v>324</v>
      </c>
      <c r="T64" s="16">
        <v>336</v>
      </c>
      <c r="U64" s="16">
        <v>344</v>
      </c>
      <c r="V64" s="16">
        <v>342</v>
      </c>
    </row>
    <row r="65" spans="1:22" ht="18" customHeight="1">
      <c r="A65" s="91" t="s">
        <v>108</v>
      </c>
      <c r="B65" s="16">
        <v>361</v>
      </c>
      <c r="C65" s="16">
        <v>477</v>
      </c>
      <c r="D65" s="16">
        <v>517</v>
      </c>
      <c r="E65" s="16">
        <v>569</v>
      </c>
      <c r="F65" s="16">
        <v>574</v>
      </c>
      <c r="G65" s="16">
        <v>656</v>
      </c>
      <c r="H65" s="16">
        <v>719</v>
      </c>
      <c r="I65" s="16">
        <v>724</v>
      </c>
      <c r="J65" s="16">
        <v>733</v>
      </c>
      <c r="K65" s="16">
        <v>712</v>
      </c>
      <c r="L65" s="16">
        <v>696</v>
      </c>
      <c r="M65" s="16">
        <v>690</v>
      </c>
      <c r="N65" s="16">
        <v>662</v>
      </c>
      <c r="O65" s="16">
        <v>647</v>
      </c>
      <c r="P65" s="16">
        <v>640</v>
      </c>
      <c r="Q65" s="16">
        <v>663</v>
      </c>
      <c r="R65" s="16">
        <v>718</v>
      </c>
      <c r="S65" s="16">
        <v>807</v>
      </c>
      <c r="T65" s="16">
        <v>988</v>
      </c>
      <c r="U65" s="16">
        <v>1094</v>
      </c>
      <c r="V65" s="16">
        <v>1238</v>
      </c>
    </row>
    <row r="66" spans="1:22" ht="18" customHeight="1">
      <c r="A66" s="91" t="s">
        <v>109</v>
      </c>
      <c r="B66" s="16">
        <v>87</v>
      </c>
      <c r="C66" s="16">
        <v>130</v>
      </c>
      <c r="D66" s="16">
        <v>156</v>
      </c>
      <c r="E66" s="16">
        <v>175</v>
      </c>
      <c r="F66" s="16">
        <v>169</v>
      </c>
      <c r="G66" s="16">
        <v>155</v>
      </c>
      <c r="H66" s="16">
        <v>176</v>
      </c>
      <c r="I66" s="16">
        <v>166</v>
      </c>
      <c r="J66" s="16">
        <v>182</v>
      </c>
      <c r="K66" s="16">
        <v>178</v>
      </c>
      <c r="L66" s="16">
        <v>182</v>
      </c>
      <c r="M66" s="16">
        <v>176</v>
      </c>
      <c r="N66" s="16">
        <v>174</v>
      </c>
      <c r="O66" s="16">
        <v>168</v>
      </c>
      <c r="P66" s="16">
        <v>163</v>
      </c>
      <c r="Q66" s="16">
        <v>146</v>
      </c>
      <c r="R66" s="16">
        <v>153</v>
      </c>
      <c r="S66" s="16">
        <v>166</v>
      </c>
      <c r="T66" s="16">
        <v>176</v>
      </c>
      <c r="U66" s="16">
        <v>175</v>
      </c>
      <c r="V66" s="16">
        <v>182</v>
      </c>
    </row>
    <row r="67" spans="1:22" ht="18" customHeight="1">
      <c r="A67" s="91" t="s">
        <v>110</v>
      </c>
      <c r="B67" s="16">
        <v>26</v>
      </c>
      <c r="C67" s="16">
        <v>36</v>
      </c>
      <c r="D67" s="16">
        <v>51</v>
      </c>
      <c r="E67" s="16">
        <v>65</v>
      </c>
      <c r="F67" s="16">
        <v>77</v>
      </c>
      <c r="G67" s="16">
        <v>99</v>
      </c>
      <c r="H67" s="16">
        <v>111</v>
      </c>
      <c r="I67" s="16">
        <v>116</v>
      </c>
      <c r="J67" s="16">
        <v>113</v>
      </c>
      <c r="K67" s="16">
        <v>120</v>
      </c>
      <c r="L67" s="16">
        <v>129</v>
      </c>
      <c r="M67" s="16">
        <v>124</v>
      </c>
      <c r="N67" s="16">
        <v>116</v>
      </c>
      <c r="O67" s="16">
        <v>128</v>
      </c>
      <c r="P67" s="16">
        <v>122</v>
      </c>
      <c r="Q67" s="16">
        <v>138</v>
      </c>
      <c r="R67" s="16">
        <v>169</v>
      </c>
      <c r="S67" s="16">
        <v>214</v>
      </c>
      <c r="T67" s="16">
        <v>307</v>
      </c>
      <c r="U67" s="16">
        <v>341</v>
      </c>
      <c r="V67" s="16">
        <v>405</v>
      </c>
    </row>
    <row r="68" spans="1:22" ht="18" customHeight="1">
      <c r="A68" s="91" t="s">
        <v>111</v>
      </c>
      <c r="B68" s="16">
        <v>45</v>
      </c>
      <c r="C68" s="16">
        <v>55</v>
      </c>
      <c r="D68" s="16">
        <v>66</v>
      </c>
      <c r="E68" s="16">
        <v>85</v>
      </c>
      <c r="F68" s="16">
        <v>102</v>
      </c>
      <c r="G68" s="16">
        <v>109</v>
      </c>
      <c r="H68" s="16">
        <v>126</v>
      </c>
      <c r="I68" s="16">
        <v>136</v>
      </c>
      <c r="J68" s="16">
        <v>153</v>
      </c>
      <c r="K68" s="16">
        <v>178</v>
      </c>
      <c r="L68" s="16">
        <v>166</v>
      </c>
      <c r="M68" s="16">
        <v>159</v>
      </c>
      <c r="N68" s="16">
        <v>159</v>
      </c>
      <c r="O68" s="16">
        <v>156</v>
      </c>
      <c r="P68" s="16">
        <v>170</v>
      </c>
      <c r="Q68" s="16">
        <v>170</v>
      </c>
      <c r="R68" s="16">
        <v>162</v>
      </c>
      <c r="S68" s="16">
        <v>163</v>
      </c>
      <c r="T68" s="16">
        <v>164</v>
      </c>
      <c r="U68" s="16">
        <v>165</v>
      </c>
      <c r="V68" s="16">
        <v>171</v>
      </c>
    </row>
    <row r="69" spans="1:22" ht="18" customHeight="1">
      <c r="A69" s="91" t="s">
        <v>112</v>
      </c>
      <c r="B69" s="16">
        <v>0</v>
      </c>
      <c r="C69" s="16">
        <v>0</v>
      </c>
      <c r="D69" s="16">
        <v>0</v>
      </c>
      <c r="E69" s="16">
        <v>0</v>
      </c>
      <c r="F69" s="16">
        <v>2</v>
      </c>
      <c r="G69" s="16">
        <v>7</v>
      </c>
      <c r="H69" s="16">
        <v>12</v>
      </c>
      <c r="I69" s="16">
        <v>12</v>
      </c>
      <c r="J69" s="16">
        <v>15</v>
      </c>
      <c r="K69" s="16">
        <v>38</v>
      </c>
      <c r="L69" s="16">
        <v>36</v>
      </c>
      <c r="M69" s="16">
        <v>42</v>
      </c>
      <c r="N69" s="16">
        <v>49</v>
      </c>
      <c r="O69" s="16">
        <v>52</v>
      </c>
      <c r="P69" s="16">
        <v>51</v>
      </c>
      <c r="Q69" s="16">
        <v>63</v>
      </c>
      <c r="R69" s="16">
        <v>77</v>
      </c>
      <c r="S69" s="16">
        <v>90</v>
      </c>
      <c r="T69" s="16">
        <v>102</v>
      </c>
      <c r="U69" s="16">
        <v>110</v>
      </c>
      <c r="V69" s="16">
        <v>138</v>
      </c>
    </row>
    <row r="70" spans="1:22" ht="18" customHeight="1">
      <c r="A70" s="101" t="s">
        <v>113</v>
      </c>
      <c r="B70" s="102">
        <f>SUM(B54:B69)</f>
        <v>2515</v>
      </c>
      <c r="C70" s="102">
        <f t="shared" ref="C70:U70" si="4">SUM(C54:C69)</f>
        <v>3718</v>
      </c>
      <c r="D70" s="102">
        <f t="shared" si="4"/>
        <v>4814</v>
      </c>
      <c r="E70" s="102">
        <f t="shared" si="4"/>
        <v>6139</v>
      </c>
      <c r="F70" s="102">
        <f t="shared" si="4"/>
        <v>7288</v>
      </c>
      <c r="G70" s="102">
        <f t="shared" si="4"/>
        <v>9049</v>
      </c>
      <c r="H70" s="102">
        <f t="shared" si="4"/>
        <v>10938</v>
      </c>
      <c r="I70" s="102">
        <f t="shared" si="4"/>
        <v>11404</v>
      </c>
      <c r="J70" s="102">
        <f t="shared" si="4"/>
        <v>11732</v>
      </c>
      <c r="K70" s="102">
        <f t="shared" si="4"/>
        <v>11756</v>
      </c>
      <c r="L70" s="102">
        <f t="shared" si="4"/>
        <v>11800</v>
      </c>
      <c r="M70" s="102">
        <f t="shared" si="4"/>
        <v>11243</v>
      </c>
      <c r="N70" s="102">
        <f t="shared" si="4"/>
        <v>10513</v>
      </c>
      <c r="O70" s="102">
        <f t="shared" si="4"/>
        <v>10211</v>
      </c>
      <c r="P70" s="102">
        <f t="shared" si="4"/>
        <v>9848</v>
      </c>
      <c r="Q70" s="102">
        <f t="shared" si="4"/>
        <v>9685</v>
      </c>
      <c r="R70" s="102">
        <f t="shared" si="4"/>
        <v>9783</v>
      </c>
      <c r="S70" s="102">
        <f t="shared" si="4"/>
        <v>10209</v>
      </c>
      <c r="T70" s="102">
        <f t="shared" si="4"/>
        <v>10775</v>
      </c>
      <c r="U70" s="102">
        <f t="shared" si="4"/>
        <v>10996</v>
      </c>
      <c r="V70" s="112">
        <f>SUM(V54:V69)</f>
        <v>11476</v>
      </c>
    </row>
    <row r="71" spans="1:22" ht="18" customHeight="1">
      <c r="A71" s="99" t="s">
        <v>114</v>
      </c>
      <c r="B71" s="100">
        <f>B72-B70</f>
        <v>489</v>
      </c>
      <c r="C71" s="100">
        <f t="shared" ref="C71:U71" si="5">C72-C70</f>
        <v>602</v>
      </c>
      <c r="D71" s="100">
        <f t="shared" si="5"/>
        <v>686</v>
      </c>
      <c r="E71" s="100">
        <f t="shared" si="5"/>
        <v>839</v>
      </c>
      <c r="F71" s="100">
        <f t="shared" si="5"/>
        <v>954</v>
      </c>
      <c r="G71" s="100">
        <f t="shared" si="5"/>
        <v>1056</v>
      </c>
      <c r="H71" s="100">
        <f t="shared" si="5"/>
        <v>1241</v>
      </c>
      <c r="I71" s="100">
        <f t="shared" si="5"/>
        <v>1363</v>
      </c>
      <c r="J71" s="100">
        <f t="shared" si="5"/>
        <v>1434</v>
      </c>
      <c r="K71" s="100">
        <f t="shared" si="5"/>
        <v>1411</v>
      </c>
      <c r="L71" s="100">
        <f t="shared" si="5"/>
        <v>1485</v>
      </c>
      <c r="M71" s="100">
        <f t="shared" si="5"/>
        <v>1430</v>
      </c>
      <c r="N71" s="100">
        <f t="shared" si="5"/>
        <v>1359</v>
      </c>
      <c r="O71" s="100">
        <f t="shared" si="5"/>
        <v>1387</v>
      </c>
      <c r="P71" s="100">
        <f t="shared" si="5"/>
        <v>1362</v>
      </c>
      <c r="Q71" s="100">
        <f t="shared" si="5"/>
        <v>1390</v>
      </c>
      <c r="R71" s="100">
        <f t="shared" si="5"/>
        <v>1427</v>
      </c>
      <c r="S71" s="100">
        <f t="shared" si="5"/>
        <v>1498</v>
      </c>
      <c r="T71" s="100">
        <f t="shared" si="5"/>
        <v>1646</v>
      </c>
      <c r="U71" s="100">
        <f t="shared" si="5"/>
        <v>1720</v>
      </c>
      <c r="V71" s="16">
        <f>V72-V70</f>
        <v>1894</v>
      </c>
    </row>
    <row r="72" spans="1:22" ht="18" customHeight="1">
      <c r="A72" s="93" t="s">
        <v>38</v>
      </c>
      <c r="B72" s="61">
        <v>3004</v>
      </c>
      <c r="C72" s="61">
        <v>4320</v>
      </c>
      <c r="D72" s="61">
        <v>5500</v>
      </c>
      <c r="E72" s="61">
        <v>6978</v>
      </c>
      <c r="F72" s="61">
        <v>8242</v>
      </c>
      <c r="G72" s="61">
        <v>10105</v>
      </c>
      <c r="H72" s="61">
        <v>12179</v>
      </c>
      <c r="I72" s="61">
        <v>12767</v>
      </c>
      <c r="J72" s="61">
        <v>13166</v>
      </c>
      <c r="K72" s="61">
        <v>13167</v>
      </c>
      <c r="L72" s="61">
        <v>13285</v>
      </c>
      <c r="M72" s="61">
        <v>12673</v>
      </c>
      <c r="N72" s="61">
        <v>11872</v>
      </c>
      <c r="O72" s="61">
        <v>11598</v>
      </c>
      <c r="P72" s="61">
        <v>11210</v>
      </c>
      <c r="Q72" s="61">
        <v>11075</v>
      </c>
      <c r="R72" s="61">
        <v>11210</v>
      </c>
      <c r="S72" s="61">
        <v>11707</v>
      </c>
      <c r="T72" s="61">
        <v>12421</v>
      </c>
      <c r="U72" s="103">
        <v>12716</v>
      </c>
      <c r="V72" s="103">
        <v>13370</v>
      </c>
    </row>
    <row r="73" spans="1:22" ht="18" customHeight="1">
      <c r="A73" s="57" t="s">
        <v>52</v>
      </c>
    </row>
    <row r="74" spans="1:22">
      <c r="A74" s="72" t="s">
        <v>115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4"/>
  <sheetViews>
    <sheetView topLeftCell="A5" zoomScale="70" zoomScaleNormal="70" zoomScalePageLayoutView="70" workbookViewId="0">
      <selection sqref="A1:V1048576"/>
    </sheetView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116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89" t="s">
        <v>37</v>
      </c>
      <c r="V5" s="109" t="s">
        <v>51</v>
      </c>
    </row>
    <row r="6" spans="1:22" ht="18" customHeight="1">
      <c r="A6" s="90" t="s">
        <v>97</v>
      </c>
      <c r="B6" s="62">
        <v>41</v>
      </c>
      <c r="C6" s="62">
        <v>59</v>
      </c>
      <c r="D6" s="62">
        <v>77</v>
      </c>
      <c r="E6" s="62">
        <v>94</v>
      </c>
      <c r="F6" s="62">
        <v>127</v>
      </c>
      <c r="G6" s="62">
        <v>173</v>
      </c>
      <c r="H6" s="62">
        <v>226</v>
      </c>
      <c r="I6" s="62">
        <v>249</v>
      </c>
      <c r="J6" s="62">
        <v>264</v>
      </c>
      <c r="K6" s="62">
        <v>265</v>
      </c>
      <c r="L6" s="62">
        <v>284</v>
      </c>
      <c r="M6" s="62">
        <v>283</v>
      </c>
      <c r="N6" s="62">
        <v>274</v>
      </c>
      <c r="O6" s="62">
        <v>273</v>
      </c>
      <c r="P6" s="62">
        <v>273</v>
      </c>
      <c r="Q6" s="62">
        <v>290</v>
      </c>
      <c r="R6" s="62">
        <v>328</v>
      </c>
      <c r="S6" s="62">
        <v>361</v>
      </c>
      <c r="T6" s="62">
        <v>355</v>
      </c>
      <c r="U6" s="62">
        <v>345</v>
      </c>
      <c r="V6" s="110">
        <v>353</v>
      </c>
    </row>
    <row r="7" spans="1:22" ht="18" customHeight="1">
      <c r="A7" s="91" t="s">
        <v>98</v>
      </c>
      <c r="B7" s="16">
        <v>355</v>
      </c>
      <c r="C7" s="16">
        <v>363</v>
      </c>
      <c r="D7" s="16">
        <v>347</v>
      </c>
      <c r="E7" s="16">
        <v>350</v>
      </c>
      <c r="F7" s="16">
        <v>379</v>
      </c>
      <c r="G7" s="16">
        <v>397</v>
      </c>
      <c r="H7" s="16">
        <v>409</v>
      </c>
      <c r="I7" s="16">
        <v>352</v>
      </c>
      <c r="J7" s="16">
        <v>323</v>
      </c>
      <c r="K7" s="16">
        <v>332</v>
      </c>
      <c r="L7" s="16">
        <v>352</v>
      </c>
      <c r="M7" s="16">
        <v>313</v>
      </c>
      <c r="N7" s="16">
        <v>258</v>
      </c>
      <c r="O7" s="16">
        <v>246</v>
      </c>
      <c r="P7" s="16">
        <v>240</v>
      </c>
      <c r="Q7" s="16">
        <v>235</v>
      </c>
      <c r="R7" s="63">
        <v>245</v>
      </c>
      <c r="S7" s="63">
        <v>277</v>
      </c>
      <c r="T7" s="63">
        <v>317</v>
      </c>
      <c r="U7" s="63">
        <v>331</v>
      </c>
      <c r="V7" s="96">
        <v>341</v>
      </c>
    </row>
    <row r="8" spans="1:22" ht="18" customHeight="1">
      <c r="A8" s="91" t="s">
        <v>99</v>
      </c>
      <c r="B8" s="16">
        <v>112</v>
      </c>
      <c r="C8" s="16">
        <v>134</v>
      </c>
      <c r="D8" s="16">
        <v>163</v>
      </c>
      <c r="E8" s="16">
        <v>186</v>
      </c>
      <c r="F8" s="16">
        <v>248</v>
      </c>
      <c r="G8" s="16">
        <v>289</v>
      </c>
      <c r="H8" s="16">
        <v>324</v>
      </c>
      <c r="I8" s="16">
        <v>346</v>
      </c>
      <c r="J8" s="16">
        <v>361</v>
      </c>
      <c r="K8" s="16">
        <v>358</v>
      </c>
      <c r="L8" s="16">
        <v>371</v>
      </c>
      <c r="M8" s="16">
        <v>339</v>
      </c>
      <c r="N8" s="16">
        <v>310</v>
      </c>
      <c r="O8" s="16">
        <v>298</v>
      </c>
      <c r="P8" s="16">
        <v>252</v>
      </c>
      <c r="Q8" s="16">
        <v>239</v>
      </c>
      <c r="R8" s="16">
        <v>270</v>
      </c>
      <c r="S8" s="16">
        <v>321</v>
      </c>
      <c r="T8" s="16">
        <v>352</v>
      </c>
      <c r="U8" s="16">
        <v>370</v>
      </c>
      <c r="V8" s="96">
        <v>414</v>
      </c>
    </row>
    <row r="9" spans="1:22" ht="18" customHeight="1">
      <c r="A9" s="91" t="s">
        <v>117</v>
      </c>
      <c r="B9" s="63">
        <v>98</v>
      </c>
      <c r="C9" s="16">
        <v>126</v>
      </c>
      <c r="D9" s="16">
        <v>133</v>
      </c>
      <c r="E9" s="16">
        <v>177</v>
      </c>
      <c r="F9" s="16">
        <v>205</v>
      </c>
      <c r="G9" s="16">
        <v>266</v>
      </c>
      <c r="H9" s="16">
        <v>299</v>
      </c>
      <c r="I9" s="16">
        <v>331</v>
      </c>
      <c r="J9" s="16">
        <v>350</v>
      </c>
      <c r="K9" s="16">
        <v>332</v>
      </c>
      <c r="L9" s="16">
        <v>336</v>
      </c>
      <c r="M9" s="16">
        <v>277</v>
      </c>
      <c r="N9" s="16">
        <v>230</v>
      </c>
      <c r="O9" s="16">
        <v>237</v>
      </c>
      <c r="P9" s="16">
        <v>195</v>
      </c>
      <c r="Q9" s="16">
        <v>174</v>
      </c>
      <c r="R9" s="16">
        <v>171</v>
      </c>
      <c r="S9" s="16">
        <v>176</v>
      </c>
      <c r="T9" s="16">
        <v>194</v>
      </c>
      <c r="U9" s="16">
        <v>188</v>
      </c>
      <c r="V9" s="96">
        <v>197</v>
      </c>
    </row>
    <row r="10" spans="1:22" ht="18" customHeight="1">
      <c r="A10" s="91" t="s">
        <v>100</v>
      </c>
      <c r="B10" s="16">
        <v>963</v>
      </c>
      <c r="C10" s="16">
        <v>2362</v>
      </c>
      <c r="D10" s="16">
        <v>3744</v>
      </c>
      <c r="E10" s="16">
        <v>5545</v>
      </c>
      <c r="F10" s="16">
        <v>6879</v>
      </c>
      <c r="G10" s="16">
        <v>9373</v>
      </c>
      <c r="H10" s="16">
        <v>12056</v>
      </c>
      <c r="I10" s="16">
        <v>12958</v>
      </c>
      <c r="J10" s="16">
        <v>13455</v>
      </c>
      <c r="K10" s="16">
        <v>13501</v>
      </c>
      <c r="L10" s="16">
        <v>13861</v>
      </c>
      <c r="M10" s="16">
        <v>12662</v>
      </c>
      <c r="N10" s="16">
        <v>11356</v>
      </c>
      <c r="O10" s="16">
        <v>10729</v>
      </c>
      <c r="P10" s="16">
        <v>9892</v>
      </c>
      <c r="Q10" s="16">
        <v>9437</v>
      </c>
      <c r="R10" s="16">
        <v>9366</v>
      </c>
      <c r="S10" s="16">
        <v>9443</v>
      </c>
      <c r="T10" s="16">
        <v>9328</v>
      </c>
      <c r="U10" s="16">
        <v>9155</v>
      </c>
      <c r="V10" s="96">
        <v>9064</v>
      </c>
    </row>
    <row r="11" spans="1:22" ht="18" customHeight="1">
      <c r="A11" s="91" t="s">
        <v>101</v>
      </c>
      <c r="B11" s="63">
        <v>107</v>
      </c>
      <c r="C11" s="63">
        <v>149</v>
      </c>
      <c r="D11" s="16">
        <v>169</v>
      </c>
      <c r="E11" s="16">
        <v>200</v>
      </c>
      <c r="F11" s="16">
        <v>207</v>
      </c>
      <c r="G11" s="16">
        <v>218</v>
      </c>
      <c r="H11" s="16">
        <v>228</v>
      </c>
      <c r="I11" s="16">
        <v>228</v>
      </c>
      <c r="J11" s="16">
        <v>251</v>
      </c>
      <c r="K11" s="16">
        <v>253</v>
      </c>
      <c r="L11" s="16">
        <v>258</v>
      </c>
      <c r="M11" s="16">
        <v>256</v>
      </c>
      <c r="N11" s="16">
        <v>241</v>
      </c>
      <c r="O11" s="16">
        <v>237</v>
      </c>
      <c r="P11" s="16">
        <v>245</v>
      </c>
      <c r="Q11" s="16">
        <v>230</v>
      </c>
      <c r="R11" s="16">
        <v>247</v>
      </c>
      <c r="S11" s="16">
        <v>251</v>
      </c>
      <c r="T11" s="16">
        <v>250</v>
      </c>
      <c r="U11" s="16">
        <v>252</v>
      </c>
      <c r="V11" s="96">
        <v>272</v>
      </c>
    </row>
    <row r="12" spans="1:22" ht="18" customHeight="1">
      <c r="A12" s="91" t="s">
        <v>102</v>
      </c>
      <c r="B12" s="63">
        <v>445</v>
      </c>
      <c r="C12" s="63">
        <v>613</v>
      </c>
      <c r="D12" s="63">
        <v>705</v>
      </c>
      <c r="E12" s="16">
        <v>821</v>
      </c>
      <c r="F12" s="16">
        <v>936</v>
      </c>
      <c r="G12" s="16">
        <v>961</v>
      </c>
      <c r="H12" s="16">
        <v>1062</v>
      </c>
      <c r="I12" s="16">
        <v>1069</v>
      </c>
      <c r="J12" s="16">
        <v>1073</v>
      </c>
      <c r="K12" s="16">
        <v>1120</v>
      </c>
      <c r="L12" s="16">
        <v>1136</v>
      </c>
      <c r="M12" s="16">
        <v>1165</v>
      </c>
      <c r="N12" s="16">
        <v>1144</v>
      </c>
      <c r="O12" s="16">
        <v>1076</v>
      </c>
      <c r="P12" s="16">
        <v>1034</v>
      </c>
      <c r="Q12" s="16">
        <v>973</v>
      </c>
      <c r="R12" s="16">
        <v>938</v>
      </c>
      <c r="S12" s="16">
        <v>932</v>
      </c>
      <c r="T12" s="16">
        <v>923</v>
      </c>
      <c r="U12" s="16">
        <v>875</v>
      </c>
      <c r="V12" s="96">
        <v>842</v>
      </c>
    </row>
    <row r="13" spans="1:22" ht="18" customHeight="1">
      <c r="A13" s="91" t="s">
        <v>103</v>
      </c>
      <c r="B13" s="63">
        <v>1578</v>
      </c>
      <c r="C13" s="63">
        <v>2159</v>
      </c>
      <c r="D13" s="63">
        <v>2804</v>
      </c>
      <c r="E13" s="16">
        <v>3609</v>
      </c>
      <c r="F13" s="16">
        <v>4509</v>
      </c>
      <c r="G13" s="16">
        <v>5444</v>
      </c>
      <c r="H13" s="16">
        <v>6648</v>
      </c>
      <c r="I13" s="16">
        <v>6860</v>
      </c>
      <c r="J13" s="16">
        <v>7016</v>
      </c>
      <c r="K13" s="16">
        <v>6996</v>
      </c>
      <c r="L13" s="16">
        <v>6763</v>
      </c>
      <c r="M13" s="16">
        <v>6559</v>
      </c>
      <c r="N13" s="16">
        <v>5792</v>
      </c>
      <c r="O13" s="16">
        <v>5466</v>
      </c>
      <c r="P13" s="16">
        <v>5120</v>
      </c>
      <c r="Q13" s="16">
        <v>4889</v>
      </c>
      <c r="R13" s="16">
        <v>4827</v>
      </c>
      <c r="S13" s="16">
        <v>4892</v>
      </c>
      <c r="T13" s="16">
        <v>5080</v>
      </c>
      <c r="U13" s="16">
        <v>5121</v>
      </c>
      <c r="V13" s="96">
        <v>5263</v>
      </c>
    </row>
    <row r="14" spans="1:22" ht="18" customHeight="1">
      <c r="A14" s="91" t="s">
        <v>104</v>
      </c>
      <c r="B14" s="16" t="s">
        <v>105</v>
      </c>
      <c r="C14" s="16" t="s">
        <v>105</v>
      </c>
      <c r="D14" s="16" t="s">
        <v>105</v>
      </c>
      <c r="E14" s="16" t="s">
        <v>105</v>
      </c>
      <c r="F14" s="16" t="s">
        <v>105</v>
      </c>
      <c r="G14" s="16">
        <v>64</v>
      </c>
      <c r="H14" s="16">
        <v>100</v>
      </c>
      <c r="I14" s="16">
        <v>103</v>
      </c>
      <c r="J14" s="16">
        <v>87</v>
      </c>
      <c r="K14" s="16">
        <v>56</v>
      </c>
      <c r="L14" s="16">
        <v>49</v>
      </c>
      <c r="M14" s="16">
        <v>42</v>
      </c>
      <c r="N14" s="16">
        <v>45</v>
      </c>
      <c r="O14" s="16">
        <v>64</v>
      </c>
      <c r="P14" s="16">
        <v>92</v>
      </c>
      <c r="Q14" s="16">
        <v>127</v>
      </c>
      <c r="R14" s="16">
        <v>179</v>
      </c>
      <c r="S14" s="16">
        <v>255</v>
      </c>
      <c r="T14" s="16">
        <v>369</v>
      </c>
      <c r="U14" s="16">
        <v>434</v>
      </c>
      <c r="V14" s="96">
        <v>483</v>
      </c>
    </row>
    <row r="15" spans="1:22" ht="18" customHeight="1">
      <c r="A15" s="91" t="s">
        <v>106</v>
      </c>
      <c r="B15" s="16">
        <v>129</v>
      </c>
      <c r="C15" s="16">
        <v>193</v>
      </c>
      <c r="D15" s="16">
        <v>237</v>
      </c>
      <c r="E15" s="16">
        <v>286</v>
      </c>
      <c r="F15" s="16">
        <v>298</v>
      </c>
      <c r="G15" s="16">
        <v>325</v>
      </c>
      <c r="H15" s="16">
        <v>327</v>
      </c>
      <c r="I15" s="16">
        <v>307</v>
      </c>
      <c r="J15" s="16">
        <v>304</v>
      </c>
      <c r="K15" s="16">
        <v>283</v>
      </c>
      <c r="L15" s="16">
        <v>275</v>
      </c>
      <c r="M15" s="16">
        <v>269</v>
      </c>
      <c r="N15" s="16">
        <v>246</v>
      </c>
      <c r="O15" s="16">
        <v>207</v>
      </c>
      <c r="P15" s="16">
        <v>193</v>
      </c>
      <c r="Q15" s="16">
        <v>185</v>
      </c>
      <c r="R15" s="16">
        <v>188</v>
      </c>
      <c r="S15" s="16">
        <v>191</v>
      </c>
      <c r="T15" s="16">
        <v>203</v>
      </c>
      <c r="U15" s="16">
        <v>233</v>
      </c>
      <c r="V15" s="96">
        <v>283</v>
      </c>
    </row>
    <row r="16" spans="1:22" ht="18" customHeight="1">
      <c r="A16" s="91" t="s">
        <v>107</v>
      </c>
      <c r="B16" s="16">
        <v>128</v>
      </c>
      <c r="C16" s="16">
        <v>159</v>
      </c>
      <c r="D16" s="16">
        <v>208</v>
      </c>
      <c r="E16" s="16">
        <v>260</v>
      </c>
      <c r="F16" s="16">
        <v>307</v>
      </c>
      <c r="G16" s="16">
        <v>372</v>
      </c>
      <c r="H16" s="16">
        <v>508</v>
      </c>
      <c r="I16" s="16">
        <v>490</v>
      </c>
      <c r="J16" s="16">
        <v>447</v>
      </c>
      <c r="K16" s="16">
        <v>395</v>
      </c>
      <c r="L16" s="16">
        <v>355</v>
      </c>
      <c r="M16" s="16">
        <v>321</v>
      </c>
      <c r="N16" s="16">
        <v>309</v>
      </c>
      <c r="O16" s="16">
        <v>297</v>
      </c>
      <c r="P16" s="16">
        <v>294</v>
      </c>
      <c r="Q16" s="16">
        <v>298</v>
      </c>
      <c r="R16" s="16">
        <v>291</v>
      </c>
      <c r="S16" s="16">
        <v>317</v>
      </c>
      <c r="T16" s="16">
        <v>324</v>
      </c>
      <c r="U16" s="16">
        <v>333</v>
      </c>
      <c r="V16" s="96">
        <v>332</v>
      </c>
    </row>
    <row r="17" spans="1:22" ht="18" customHeight="1">
      <c r="A17" s="91" t="s">
        <v>108</v>
      </c>
      <c r="B17" s="63">
        <v>596</v>
      </c>
      <c r="C17" s="63">
        <v>795</v>
      </c>
      <c r="D17" s="63">
        <v>842</v>
      </c>
      <c r="E17" s="63">
        <v>919</v>
      </c>
      <c r="F17" s="63">
        <v>929</v>
      </c>
      <c r="G17" s="16">
        <v>1033</v>
      </c>
      <c r="H17" s="16">
        <v>1147</v>
      </c>
      <c r="I17" s="16">
        <v>1121</v>
      </c>
      <c r="J17" s="16">
        <v>1066</v>
      </c>
      <c r="K17" s="16">
        <v>922</v>
      </c>
      <c r="L17" s="16">
        <v>827</v>
      </c>
      <c r="M17" s="16">
        <v>740</v>
      </c>
      <c r="N17" s="16">
        <v>606</v>
      </c>
      <c r="O17" s="63">
        <v>506</v>
      </c>
      <c r="P17" s="63">
        <v>488</v>
      </c>
      <c r="Q17" s="63">
        <v>517</v>
      </c>
      <c r="R17" s="63">
        <v>590</v>
      </c>
      <c r="S17" s="63">
        <v>692</v>
      </c>
      <c r="T17" s="63">
        <v>1018</v>
      </c>
      <c r="U17" s="16">
        <v>1145</v>
      </c>
      <c r="V17" s="96">
        <v>1347</v>
      </c>
    </row>
    <row r="18" spans="1:22" ht="18" customHeight="1">
      <c r="A18" s="91" t="s">
        <v>109</v>
      </c>
      <c r="B18" s="16">
        <v>179</v>
      </c>
      <c r="C18" s="16">
        <v>243</v>
      </c>
      <c r="D18" s="16">
        <v>303</v>
      </c>
      <c r="E18" s="16">
        <v>349</v>
      </c>
      <c r="F18" s="16">
        <v>328</v>
      </c>
      <c r="G18" s="16">
        <v>300</v>
      </c>
      <c r="H18" s="16">
        <v>314</v>
      </c>
      <c r="I18" s="16">
        <v>276</v>
      </c>
      <c r="J18" s="16">
        <v>288</v>
      </c>
      <c r="K18" s="16">
        <v>250</v>
      </c>
      <c r="L18" s="16">
        <v>229</v>
      </c>
      <c r="M18" s="16">
        <v>182</v>
      </c>
      <c r="N18" s="16">
        <v>154</v>
      </c>
      <c r="O18" s="16">
        <v>133</v>
      </c>
      <c r="P18" s="16">
        <v>119</v>
      </c>
      <c r="Q18" s="16">
        <v>96</v>
      </c>
      <c r="R18" s="16">
        <v>97</v>
      </c>
      <c r="S18" s="16">
        <v>93</v>
      </c>
      <c r="T18" s="16">
        <v>95</v>
      </c>
      <c r="U18" s="16">
        <v>95</v>
      </c>
      <c r="V18" s="96">
        <v>100</v>
      </c>
    </row>
    <row r="19" spans="1:22" ht="18" customHeight="1">
      <c r="A19" s="91" t="s">
        <v>110</v>
      </c>
      <c r="B19" s="16">
        <v>34</v>
      </c>
      <c r="C19" s="16">
        <v>43</v>
      </c>
      <c r="D19" s="16">
        <v>70</v>
      </c>
      <c r="E19" s="16">
        <v>95</v>
      </c>
      <c r="F19" s="16">
        <v>102</v>
      </c>
      <c r="G19" s="16">
        <v>113</v>
      </c>
      <c r="H19" s="16">
        <v>120</v>
      </c>
      <c r="I19" s="16">
        <v>122</v>
      </c>
      <c r="J19" s="16">
        <v>114</v>
      </c>
      <c r="K19" s="16">
        <v>119</v>
      </c>
      <c r="L19" s="16">
        <v>122</v>
      </c>
      <c r="M19" s="16">
        <v>112</v>
      </c>
      <c r="N19" s="16">
        <v>97</v>
      </c>
      <c r="O19" s="16">
        <v>95</v>
      </c>
      <c r="P19" s="16">
        <v>90</v>
      </c>
      <c r="Q19" s="16">
        <v>100</v>
      </c>
      <c r="R19" s="16">
        <v>145</v>
      </c>
      <c r="S19" s="16">
        <v>210</v>
      </c>
      <c r="T19" s="16">
        <v>342</v>
      </c>
      <c r="U19" s="16">
        <v>370</v>
      </c>
      <c r="V19" s="96">
        <v>449</v>
      </c>
    </row>
    <row r="20" spans="1:22" ht="18" customHeight="1">
      <c r="A20" s="91" t="s">
        <v>111</v>
      </c>
      <c r="B20" s="63">
        <v>114</v>
      </c>
      <c r="C20" s="63">
        <v>126</v>
      </c>
      <c r="D20" s="63">
        <v>156</v>
      </c>
      <c r="E20" s="63">
        <v>10</v>
      </c>
      <c r="F20" s="63">
        <v>233</v>
      </c>
      <c r="G20" s="63">
        <v>238</v>
      </c>
      <c r="H20" s="63">
        <v>267</v>
      </c>
      <c r="I20" s="63">
        <v>295</v>
      </c>
      <c r="J20" s="63">
        <v>309</v>
      </c>
      <c r="K20" s="63">
        <v>356</v>
      </c>
      <c r="L20" s="63">
        <v>348</v>
      </c>
      <c r="M20" s="63">
        <v>353</v>
      </c>
      <c r="N20" s="63">
        <v>355</v>
      </c>
      <c r="O20" s="63">
        <v>360</v>
      </c>
      <c r="P20" s="63">
        <v>389</v>
      </c>
      <c r="Q20" s="63">
        <v>377</v>
      </c>
      <c r="R20" s="16">
        <v>363</v>
      </c>
      <c r="S20" s="16">
        <v>388</v>
      </c>
      <c r="T20" s="16">
        <v>395</v>
      </c>
      <c r="U20" s="16">
        <v>362</v>
      </c>
      <c r="V20" s="96">
        <v>367</v>
      </c>
    </row>
    <row r="21" spans="1:22" ht="18" customHeight="1">
      <c r="A21" s="91" t="s">
        <v>112</v>
      </c>
      <c r="B21" s="63">
        <v>2</v>
      </c>
      <c r="C21" s="63">
        <v>4</v>
      </c>
      <c r="D21" s="63">
        <v>7</v>
      </c>
      <c r="E21" s="63">
        <v>206</v>
      </c>
      <c r="F21" s="63">
        <v>16</v>
      </c>
      <c r="G21" s="63">
        <v>30</v>
      </c>
      <c r="H21" s="16">
        <v>55</v>
      </c>
      <c r="I21" s="16">
        <v>74</v>
      </c>
      <c r="J21" s="16">
        <v>99</v>
      </c>
      <c r="K21" s="16">
        <v>152</v>
      </c>
      <c r="L21" s="16">
        <v>184</v>
      </c>
      <c r="M21" s="16">
        <v>203</v>
      </c>
      <c r="N21" s="16">
        <v>229</v>
      </c>
      <c r="O21" s="16">
        <v>245</v>
      </c>
      <c r="P21" s="16">
        <v>276</v>
      </c>
      <c r="Q21" s="16">
        <v>343</v>
      </c>
      <c r="R21" s="16">
        <v>401</v>
      </c>
      <c r="S21" s="16">
        <v>407</v>
      </c>
      <c r="T21" s="16">
        <v>461</v>
      </c>
      <c r="U21" s="16">
        <v>518</v>
      </c>
      <c r="V21" s="96">
        <v>604</v>
      </c>
    </row>
    <row r="22" spans="1:22" ht="18" customHeight="1">
      <c r="A22" s="101" t="s">
        <v>113</v>
      </c>
      <c r="B22" s="102">
        <f>SUM(B6:B21)</f>
        <v>4881</v>
      </c>
      <c r="C22" s="102">
        <f t="shared" ref="C22:U22" si="0">SUM(C6:C21)</f>
        <v>7528</v>
      </c>
      <c r="D22" s="102">
        <f t="shared" si="0"/>
        <v>9965</v>
      </c>
      <c r="E22" s="102">
        <f t="shared" si="0"/>
        <v>13107</v>
      </c>
      <c r="F22" s="102">
        <f t="shared" si="0"/>
        <v>15703</v>
      </c>
      <c r="G22" s="102">
        <f t="shared" si="0"/>
        <v>19596</v>
      </c>
      <c r="H22" s="102">
        <f t="shared" si="0"/>
        <v>24090</v>
      </c>
      <c r="I22" s="102">
        <f t="shared" si="0"/>
        <v>25181</v>
      </c>
      <c r="J22" s="102">
        <f t="shared" si="0"/>
        <v>25807</v>
      </c>
      <c r="K22" s="102">
        <f t="shared" si="0"/>
        <v>25690</v>
      </c>
      <c r="L22" s="102">
        <f t="shared" si="0"/>
        <v>25750</v>
      </c>
      <c r="M22" s="102">
        <f t="shared" si="0"/>
        <v>24076</v>
      </c>
      <c r="N22" s="102">
        <f t="shared" si="0"/>
        <v>21646</v>
      </c>
      <c r="O22" s="102">
        <f t="shared" si="0"/>
        <v>20469</v>
      </c>
      <c r="P22" s="102">
        <f t="shared" si="0"/>
        <v>19192</v>
      </c>
      <c r="Q22" s="102">
        <f t="shared" si="0"/>
        <v>18510</v>
      </c>
      <c r="R22" s="102">
        <f t="shared" si="0"/>
        <v>18646</v>
      </c>
      <c r="S22" s="102">
        <f t="shared" si="0"/>
        <v>19206</v>
      </c>
      <c r="T22" s="102">
        <f t="shared" si="0"/>
        <v>20006</v>
      </c>
      <c r="U22" s="102">
        <f t="shared" si="0"/>
        <v>20127</v>
      </c>
      <c r="V22" s="111">
        <f>SUM(V6:V21)</f>
        <v>20711</v>
      </c>
    </row>
    <row r="23" spans="1:22" ht="18" customHeight="1">
      <c r="A23" s="99" t="s">
        <v>114</v>
      </c>
      <c r="B23" s="100">
        <f>B24-B22</f>
        <v>882</v>
      </c>
      <c r="C23" s="100">
        <f t="shared" ref="C23:U23" si="1">C24-C22</f>
        <v>1067</v>
      </c>
      <c r="D23" s="100">
        <f t="shared" si="1"/>
        <v>1181</v>
      </c>
      <c r="E23" s="100">
        <f t="shared" si="1"/>
        <v>1392</v>
      </c>
      <c r="F23" s="100">
        <f t="shared" si="1"/>
        <v>1552</v>
      </c>
      <c r="G23" s="100">
        <f t="shared" si="1"/>
        <v>1767</v>
      </c>
      <c r="H23" s="100">
        <f t="shared" si="1"/>
        <v>2111</v>
      </c>
      <c r="I23" s="100">
        <f t="shared" si="1"/>
        <v>2343</v>
      </c>
      <c r="J23" s="100">
        <f t="shared" si="1"/>
        <v>2363</v>
      </c>
      <c r="K23" s="100">
        <f t="shared" si="1"/>
        <v>2281</v>
      </c>
      <c r="L23" s="100">
        <f t="shared" si="1"/>
        <v>2300</v>
      </c>
      <c r="M23" s="100">
        <f t="shared" si="1"/>
        <v>2142</v>
      </c>
      <c r="N23" s="100">
        <f t="shared" si="1"/>
        <v>1927</v>
      </c>
      <c r="O23" s="100">
        <f t="shared" si="1"/>
        <v>1881</v>
      </c>
      <c r="P23" s="100">
        <f t="shared" si="1"/>
        <v>1813</v>
      </c>
      <c r="Q23" s="100">
        <f t="shared" si="1"/>
        <v>1784</v>
      </c>
      <c r="R23" s="100">
        <f t="shared" si="1"/>
        <v>1897</v>
      </c>
      <c r="S23" s="100">
        <f t="shared" si="1"/>
        <v>2098</v>
      </c>
      <c r="T23" s="100">
        <f t="shared" si="1"/>
        <v>2272</v>
      </c>
      <c r="U23" s="100">
        <f t="shared" si="1"/>
        <v>2329</v>
      </c>
      <c r="V23" s="96">
        <f>V24-V22</f>
        <v>2610</v>
      </c>
    </row>
    <row r="24" spans="1:22" ht="18" customHeight="1">
      <c r="A24" s="92" t="s">
        <v>38</v>
      </c>
      <c r="B24" s="61">
        <v>5763</v>
      </c>
      <c r="C24" s="61">
        <v>8595</v>
      </c>
      <c r="D24" s="61">
        <v>11146</v>
      </c>
      <c r="E24" s="61">
        <v>14499</v>
      </c>
      <c r="F24" s="61">
        <v>17255</v>
      </c>
      <c r="G24" s="61">
        <v>21363</v>
      </c>
      <c r="H24" s="61">
        <v>26201</v>
      </c>
      <c r="I24" s="61">
        <v>27524</v>
      </c>
      <c r="J24" s="61">
        <v>28170</v>
      </c>
      <c r="K24" s="61">
        <v>27971</v>
      </c>
      <c r="L24" s="61">
        <v>28050</v>
      </c>
      <c r="M24" s="61">
        <v>26218</v>
      </c>
      <c r="N24" s="61">
        <v>23573</v>
      </c>
      <c r="O24" s="61">
        <v>22350</v>
      </c>
      <c r="P24" s="61">
        <v>21005</v>
      </c>
      <c r="Q24" s="61">
        <v>20294</v>
      </c>
      <c r="R24" s="61">
        <v>20543</v>
      </c>
      <c r="S24" s="61">
        <v>21304</v>
      </c>
      <c r="T24" s="61">
        <v>22278</v>
      </c>
      <c r="U24" s="103">
        <v>22456</v>
      </c>
      <c r="V24" s="104">
        <v>23321</v>
      </c>
    </row>
    <row r="25" spans="1:22" ht="18" customHeight="1">
      <c r="A25" s="32" t="s">
        <v>52</v>
      </c>
      <c r="B25" s="68"/>
      <c r="C25" s="68"/>
      <c r="D25" s="68"/>
      <c r="E25" s="68"/>
      <c r="F25" s="67"/>
      <c r="G25" s="68"/>
      <c r="H25" s="68"/>
      <c r="I25" s="68"/>
      <c r="J25" s="68"/>
      <c r="K25" s="67"/>
      <c r="L25" s="68"/>
      <c r="M25" s="68"/>
      <c r="N25" s="68"/>
      <c r="O25" s="68"/>
      <c r="P25" s="67"/>
      <c r="Q25" s="68"/>
      <c r="R25" s="68"/>
      <c r="S25" s="68"/>
      <c r="T25" s="68"/>
      <c r="U25" s="68"/>
      <c r="V25" s="96"/>
    </row>
    <row r="26" spans="1:22" s="60" customFormat="1" ht="18" customHeight="1">
      <c r="A26" s="5" t="s">
        <v>118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96"/>
    </row>
    <row r="27" spans="1:22" ht="18" customHeight="1"/>
    <row r="28" spans="1:22" ht="18" customHeight="1"/>
    <row r="29" spans="1:22" ht="18" customHeight="1">
      <c r="A29" s="59" t="s">
        <v>48</v>
      </c>
      <c r="B29" s="89">
        <v>2002</v>
      </c>
      <c r="C29" s="89">
        <v>2003</v>
      </c>
      <c r="D29" s="89">
        <v>2004</v>
      </c>
      <c r="E29" s="89">
        <v>2005</v>
      </c>
      <c r="F29" s="89">
        <v>2006</v>
      </c>
      <c r="G29" s="89">
        <v>2007</v>
      </c>
      <c r="H29" s="89">
        <v>2008</v>
      </c>
      <c r="I29" s="89">
        <v>2009</v>
      </c>
      <c r="J29" s="89">
        <v>2010</v>
      </c>
      <c r="K29" s="89">
        <v>2011</v>
      </c>
      <c r="L29" s="89">
        <v>2012</v>
      </c>
      <c r="M29" s="89">
        <v>2013</v>
      </c>
      <c r="N29" s="89">
        <v>2014</v>
      </c>
      <c r="O29" s="89">
        <v>2015</v>
      </c>
      <c r="P29" s="89">
        <v>2016</v>
      </c>
      <c r="Q29" s="89">
        <v>2017</v>
      </c>
      <c r="R29" s="89">
        <v>2018</v>
      </c>
      <c r="S29" s="89">
        <v>2019</v>
      </c>
      <c r="T29" s="89">
        <v>2020</v>
      </c>
      <c r="U29" s="89">
        <v>2021</v>
      </c>
      <c r="V29" s="113" t="s">
        <v>51</v>
      </c>
    </row>
    <row r="30" spans="1:22" ht="18" customHeight="1">
      <c r="A30" s="90" t="s">
        <v>97</v>
      </c>
      <c r="B30" s="62">
        <v>26</v>
      </c>
      <c r="C30" s="62">
        <v>36</v>
      </c>
      <c r="D30" s="62">
        <v>45</v>
      </c>
      <c r="E30" s="62">
        <v>55</v>
      </c>
      <c r="F30" s="62">
        <v>71</v>
      </c>
      <c r="G30" s="64">
        <v>97</v>
      </c>
      <c r="H30" s="64">
        <v>124</v>
      </c>
      <c r="I30" s="64">
        <v>137</v>
      </c>
      <c r="J30" s="64">
        <v>147</v>
      </c>
      <c r="K30" s="62">
        <v>143</v>
      </c>
      <c r="L30" s="62">
        <v>153</v>
      </c>
      <c r="M30" s="62">
        <v>149</v>
      </c>
      <c r="N30" s="64">
        <v>142</v>
      </c>
      <c r="O30" s="64">
        <v>145</v>
      </c>
      <c r="P30" s="64">
        <v>141</v>
      </c>
      <c r="Q30" s="64">
        <v>149</v>
      </c>
      <c r="R30" s="64">
        <v>167</v>
      </c>
      <c r="S30" s="64">
        <v>182</v>
      </c>
      <c r="T30" s="64">
        <v>174</v>
      </c>
      <c r="U30" s="64">
        <v>169</v>
      </c>
      <c r="V30" s="64">
        <v>169</v>
      </c>
    </row>
    <row r="31" spans="1:22" ht="18" customHeight="1">
      <c r="A31" s="91" t="s">
        <v>98</v>
      </c>
      <c r="B31" s="16">
        <v>178</v>
      </c>
      <c r="C31" s="16">
        <v>184</v>
      </c>
      <c r="D31" s="63">
        <v>178</v>
      </c>
      <c r="E31" s="16">
        <v>183</v>
      </c>
      <c r="F31" s="16">
        <v>204</v>
      </c>
      <c r="G31" s="63">
        <v>212</v>
      </c>
      <c r="H31" s="63">
        <v>212</v>
      </c>
      <c r="I31" s="63">
        <v>192</v>
      </c>
      <c r="J31" s="63">
        <v>173</v>
      </c>
      <c r="K31" s="63">
        <v>177</v>
      </c>
      <c r="L31" s="63">
        <v>185</v>
      </c>
      <c r="M31" s="63">
        <v>169</v>
      </c>
      <c r="N31" s="63">
        <v>137</v>
      </c>
      <c r="O31" s="63">
        <v>130</v>
      </c>
      <c r="P31" s="63">
        <v>130</v>
      </c>
      <c r="Q31" s="63">
        <v>120</v>
      </c>
      <c r="R31" s="63">
        <v>130</v>
      </c>
      <c r="S31" s="63">
        <v>146</v>
      </c>
      <c r="T31" s="63">
        <v>164</v>
      </c>
      <c r="U31" s="63">
        <v>174</v>
      </c>
      <c r="V31" s="16">
        <v>177</v>
      </c>
    </row>
    <row r="32" spans="1:22" ht="18" customHeight="1">
      <c r="A32" s="91" t="s">
        <v>99</v>
      </c>
      <c r="B32" s="63">
        <v>80</v>
      </c>
      <c r="C32" s="16">
        <v>93</v>
      </c>
      <c r="D32" s="16">
        <v>109</v>
      </c>
      <c r="E32" s="16">
        <v>124</v>
      </c>
      <c r="F32" s="16">
        <v>161</v>
      </c>
      <c r="G32" s="16">
        <v>184</v>
      </c>
      <c r="H32" s="16">
        <v>200</v>
      </c>
      <c r="I32" s="16">
        <v>217</v>
      </c>
      <c r="J32" s="16">
        <v>226</v>
      </c>
      <c r="K32" s="16">
        <v>223</v>
      </c>
      <c r="L32" s="16">
        <v>230</v>
      </c>
      <c r="M32" s="16">
        <v>209</v>
      </c>
      <c r="N32" s="16">
        <v>193</v>
      </c>
      <c r="O32" s="16">
        <v>182</v>
      </c>
      <c r="P32" s="16">
        <v>149</v>
      </c>
      <c r="Q32" s="16">
        <v>136</v>
      </c>
      <c r="R32" s="16">
        <v>158</v>
      </c>
      <c r="S32" s="16">
        <v>193</v>
      </c>
      <c r="T32" s="16">
        <v>204</v>
      </c>
      <c r="U32" s="16">
        <v>224</v>
      </c>
      <c r="V32" s="16">
        <v>256</v>
      </c>
    </row>
    <row r="33" spans="1:22" ht="18" customHeight="1">
      <c r="A33" s="91" t="s">
        <v>117</v>
      </c>
      <c r="B33" s="63">
        <v>56</v>
      </c>
      <c r="C33" s="63">
        <v>75</v>
      </c>
      <c r="D33" s="16">
        <v>77</v>
      </c>
      <c r="E33" s="16">
        <v>105</v>
      </c>
      <c r="F33" s="16">
        <v>119</v>
      </c>
      <c r="G33" s="16">
        <v>156</v>
      </c>
      <c r="H33" s="16">
        <v>167</v>
      </c>
      <c r="I33" s="16">
        <v>180</v>
      </c>
      <c r="J33" s="16">
        <v>179</v>
      </c>
      <c r="K33" s="16">
        <v>164</v>
      </c>
      <c r="L33" s="16">
        <v>161</v>
      </c>
      <c r="M33" s="16">
        <v>133</v>
      </c>
      <c r="N33" s="16">
        <v>101</v>
      </c>
      <c r="O33" s="16">
        <v>105</v>
      </c>
      <c r="P33" s="16">
        <v>87</v>
      </c>
      <c r="Q33" s="16">
        <v>73</v>
      </c>
      <c r="R33" s="16">
        <v>73</v>
      </c>
      <c r="S33" s="16">
        <v>71</v>
      </c>
      <c r="T33" s="16">
        <v>80</v>
      </c>
      <c r="U33" s="16">
        <v>79</v>
      </c>
      <c r="V33" s="16">
        <v>88</v>
      </c>
    </row>
    <row r="34" spans="1:22" ht="18" customHeight="1">
      <c r="A34" s="91" t="s">
        <v>100</v>
      </c>
      <c r="B34" s="63">
        <v>530</v>
      </c>
      <c r="C34" s="63">
        <v>1251</v>
      </c>
      <c r="D34" s="16">
        <v>1912</v>
      </c>
      <c r="E34" s="16">
        <v>2819</v>
      </c>
      <c r="F34" s="16">
        <v>3455</v>
      </c>
      <c r="G34" s="16">
        <v>4697</v>
      </c>
      <c r="H34" s="16">
        <v>6119</v>
      </c>
      <c r="I34" s="16">
        <v>6552</v>
      </c>
      <c r="J34" s="16">
        <v>6791</v>
      </c>
      <c r="K34" s="16">
        <v>6772</v>
      </c>
      <c r="L34" s="16">
        <v>6916</v>
      </c>
      <c r="M34" s="16">
        <v>6241</v>
      </c>
      <c r="N34" s="16">
        <v>5568</v>
      </c>
      <c r="O34" s="16">
        <v>5241</v>
      </c>
      <c r="P34" s="16">
        <v>4746</v>
      </c>
      <c r="Q34" s="16">
        <v>4517</v>
      </c>
      <c r="R34" s="16">
        <v>4488</v>
      </c>
      <c r="S34" s="16">
        <v>4546</v>
      </c>
      <c r="T34" s="16">
        <v>4473</v>
      </c>
      <c r="U34" s="16">
        <v>4370</v>
      </c>
      <c r="V34" s="16">
        <v>4329</v>
      </c>
    </row>
    <row r="35" spans="1:22" ht="18" customHeight="1">
      <c r="A35" s="91" t="s">
        <v>101</v>
      </c>
      <c r="B35" s="63">
        <v>64</v>
      </c>
      <c r="C35" s="63">
        <v>92</v>
      </c>
      <c r="D35" s="63">
        <v>90</v>
      </c>
      <c r="E35" s="63">
        <v>97</v>
      </c>
      <c r="F35" s="16">
        <v>92</v>
      </c>
      <c r="G35" s="16">
        <v>99</v>
      </c>
      <c r="H35" s="16">
        <v>111</v>
      </c>
      <c r="I35" s="16">
        <v>108</v>
      </c>
      <c r="J35" s="16">
        <v>118</v>
      </c>
      <c r="K35" s="16">
        <v>119</v>
      </c>
      <c r="L35" s="16">
        <v>119</v>
      </c>
      <c r="M35" s="16">
        <v>120</v>
      </c>
      <c r="N35" s="16">
        <v>109</v>
      </c>
      <c r="O35" s="16">
        <v>109</v>
      </c>
      <c r="P35" s="16">
        <v>110</v>
      </c>
      <c r="Q35" s="16">
        <v>109</v>
      </c>
      <c r="R35" s="16">
        <v>119</v>
      </c>
      <c r="S35" s="16">
        <v>120</v>
      </c>
      <c r="T35" s="16">
        <v>111</v>
      </c>
      <c r="U35" s="16">
        <v>114</v>
      </c>
      <c r="V35" s="16">
        <v>120</v>
      </c>
    </row>
    <row r="36" spans="1:22" ht="18" customHeight="1">
      <c r="A36" s="91" t="s">
        <v>102</v>
      </c>
      <c r="B36" s="63">
        <v>338</v>
      </c>
      <c r="C36" s="63">
        <v>436</v>
      </c>
      <c r="D36" s="63">
        <v>476</v>
      </c>
      <c r="E36" s="63">
        <v>546</v>
      </c>
      <c r="F36" s="63">
        <v>621</v>
      </c>
      <c r="G36" s="63">
        <v>621</v>
      </c>
      <c r="H36" s="63">
        <v>677</v>
      </c>
      <c r="I36" s="63">
        <v>676</v>
      </c>
      <c r="J36" s="63">
        <v>652</v>
      </c>
      <c r="K36" s="63">
        <v>669</v>
      </c>
      <c r="L36" s="63">
        <v>687</v>
      </c>
      <c r="M36" s="63">
        <v>687</v>
      </c>
      <c r="N36" s="63">
        <v>674</v>
      </c>
      <c r="O36" s="63">
        <v>629</v>
      </c>
      <c r="P36" s="63">
        <v>594</v>
      </c>
      <c r="Q36" s="63">
        <v>555</v>
      </c>
      <c r="R36" s="16">
        <v>539</v>
      </c>
      <c r="S36" s="16">
        <v>536</v>
      </c>
      <c r="T36" s="16">
        <v>534</v>
      </c>
      <c r="U36" s="16">
        <v>502</v>
      </c>
      <c r="V36" s="16">
        <v>487</v>
      </c>
    </row>
    <row r="37" spans="1:22" ht="18" customHeight="1">
      <c r="A37" s="91" t="s">
        <v>103</v>
      </c>
      <c r="B37" s="63">
        <v>1082</v>
      </c>
      <c r="C37" s="63">
        <v>1458</v>
      </c>
      <c r="D37" s="63">
        <v>1850</v>
      </c>
      <c r="E37" s="63">
        <v>2354</v>
      </c>
      <c r="F37" s="63">
        <v>2911</v>
      </c>
      <c r="G37" s="63">
        <v>3460</v>
      </c>
      <c r="H37" s="63">
        <v>4161</v>
      </c>
      <c r="I37" s="63">
        <v>4200</v>
      </c>
      <c r="J37" s="63">
        <v>4189</v>
      </c>
      <c r="K37" s="63">
        <v>4098</v>
      </c>
      <c r="L37" s="63">
        <v>3932</v>
      </c>
      <c r="M37" s="63">
        <v>3751</v>
      </c>
      <c r="N37" s="63">
        <v>3253</v>
      </c>
      <c r="O37" s="63">
        <v>3021</v>
      </c>
      <c r="P37" s="63">
        <v>2765</v>
      </c>
      <c r="Q37" s="63">
        <v>2590</v>
      </c>
      <c r="R37" s="63">
        <v>2559</v>
      </c>
      <c r="S37" s="16">
        <v>2617</v>
      </c>
      <c r="T37" s="16">
        <v>2725</v>
      </c>
      <c r="U37" s="16">
        <v>2755</v>
      </c>
      <c r="V37" s="16">
        <v>2805</v>
      </c>
    </row>
    <row r="38" spans="1:22" ht="18" customHeight="1">
      <c r="A38" s="91" t="s">
        <v>104</v>
      </c>
      <c r="B38" s="16" t="s">
        <v>105</v>
      </c>
      <c r="C38" s="16" t="s">
        <v>105</v>
      </c>
      <c r="D38" s="16" t="s">
        <v>105</v>
      </c>
      <c r="E38" s="16" t="s">
        <v>105</v>
      </c>
      <c r="F38" s="16" t="s">
        <v>105</v>
      </c>
      <c r="G38" s="16">
        <v>26</v>
      </c>
      <c r="H38" s="16">
        <v>33</v>
      </c>
      <c r="I38" s="16">
        <v>35</v>
      </c>
      <c r="J38" s="16">
        <v>29</v>
      </c>
      <c r="K38" s="16">
        <v>12</v>
      </c>
      <c r="L38" s="16">
        <v>9</v>
      </c>
      <c r="M38" s="16">
        <v>9</v>
      </c>
      <c r="N38" s="16">
        <v>10</v>
      </c>
      <c r="O38" s="16">
        <v>16</v>
      </c>
      <c r="P38" s="16">
        <v>27</v>
      </c>
      <c r="Q38" s="16">
        <v>33</v>
      </c>
      <c r="R38" s="16">
        <v>43</v>
      </c>
      <c r="S38" s="16">
        <v>59</v>
      </c>
      <c r="T38" s="16">
        <v>84</v>
      </c>
      <c r="U38" s="16">
        <v>88</v>
      </c>
      <c r="V38" s="16">
        <v>104</v>
      </c>
    </row>
    <row r="39" spans="1:22" ht="18" customHeight="1">
      <c r="A39" s="91" t="s">
        <v>106</v>
      </c>
      <c r="B39" s="63">
        <v>62</v>
      </c>
      <c r="C39" s="16">
        <v>93</v>
      </c>
      <c r="D39" s="16">
        <v>115</v>
      </c>
      <c r="E39" s="16">
        <v>139</v>
      </c>
      <c r="F39" s="16">
        <v>143</v>
      </c>
      <c r="G39" s="16">
        <v>154</v>
      </c>
      <c r="H39" s="16">
        <v>163</v>
      </c>
      <c r="I39" s="16">
        <v>143</v>
      </c>
      <c r="J39" s="16">
        <v>138</v>
      </c>
      <c r="K39" s="16">
        <v>132</v>
      </c>
      <c r="L39" s="16">
        <v>125</v>
      </c>
      <c r="M39" s="16">
        <v>120</v>
      </c>
      <c r="N39" s="16">
        <v>109</v>
      </c>
      <c r="O39" s="16">
        <v>94</v>
      </c>
      <c r="P39" s="16">
        <v>87</v>
      </c>
      <c r="Q39" s="16">
        <v>87</v>
      </c>
      <c r="R39" s="16">
        <v>85</v>
      </c>
      <c r="S39" s="16">
        <v>89</v>
      </c>
      <c r="T39" s="16">
        <v>93</v>
      </c>
      <c r="U39" s="16">
        <v>114</v>
      </c>
      <c r="V39" s="16">
        <v>136</v>
      </c>
    </row>
    <row r="40" spans="1:22" ht="18" customHeight="1">
      <c r="A40" s="91" t="s">
        <v>107</v>
      </c>
      <c r="B40" s="63">
        <v>38</v>
      </c>
      <c r="C40" s="16">
        <v>50</v>
      </c>
      <c r="D40" s="16">
        <v>70</v>
      </c>
      <c r="E40" s="16">
        <v>96</v>
      </c>
      <c r="F40" s="16">
        <v>107</v>
      </c>
      <c r="G40" s="16">
        <v>126</v>
      </c>
      <c r="H40" s="16">
        <v>183</v>
      </c>
      <c r="I40" s="16">
        <v>172</v>
      </c>
      <c r="J40" s="16">
        <v>144</v>
      </c>
      <c r="K40" s="16">
        <v>115</v>
      </c>
      <c r="L40" s="16">
        <v>101</v>
      </c>
      <c r="M40" s="16">
        <v>90</v>
      </c>
      <c r="N40" s="16">
        <v>75</v>
      </c>
      <c r="O40" s="16">
        <v>68</v>
      </c>
      <c r="P40" s="63">
        <v>74</v>
      </c>
      <c r="Q40" s="63">
        <v>77</v>
      </c>
      <c r="R40" s="63">
        <v>76</v>
      </c>
      <c r="S40" s="16">
        <v>83</v>
      </c>
      <c r="T40" s="16">
        <v>86</v>
      </c>
      <c r="U40" s="16">
        <v>94</v>
      </c>
      <c r="V40" s="16">
        <v>105</v>
      </c>
    </row>
    <row r="41" spans="1:22" ht="18" customHeight="1">
      <c r="A41" s="91" t="s">
        <v>108</v>
      </c>
      <c r="B41" s="63">
        <v>255</v>
      </c>
      <c r="C41" s="63">
        <v>340</v>
      </c>
      <c r="D41" s="63">
        <v>351</v>
      </c>
      <c r="E41" s="63">
        <v>381</v>
      </c>
      <c r="F41" s="63">
        <v>393</v>
      </c>
      <c r="G41" s="63">
        <v>432</v>
      </c>
      <c r="H41" s="63">
        <v>507</v>
      </c>
      <c r="I41" s="63">
        <v>501</v>
      </c>
      <c r="J41" s="63">
        <v>470</v>
      </c>
      <c r="K41" s="63">
        <v>394</v>
      </c>
      <c r="L41" s="63">
        <v>355</v>
      </c>
      <c r="M41" s="63">
        <v>330</v>
      </c>
      <c r="N41" s="63">
        <v>267</v>
      </c>
      <c r="O41" s="63">
        <v>221</v>
      </c>
      <c r="P41" s="63">
        <v>220</v>
      </c>
      <c r="Q41" s="63">
        <v>243</v>
      </c>
      <c r="R41" s="63">
        <v>267</v>
      </c>
      <c r="S41" s="63">
        <v>299</v>
      </c>
      <c r="T41" s="63">
        <v>448</v>
      </c>
      <c r="U41" s="63">
        <v>481</v>
      </c>
      <c r="V41" s="16">
        <v>557</v>
      </c>
    </row>
    <row r="42" spans="1:22" ht="18" customHeight="1">
      <c r="A42" s="91" t="s">
        <v>109</v>
      </c>
      <c r="B42" s="16">
        <v>92</v>
      </c>
      <c r="C42" s="16">
        <v>114</v>
      </c>
      <c r="D42" s="16">
        <v>148</v>
      </c>
      <c r="E42" s="16">
        <v>171</v>
      </c>
      <c r="F42" s="16">
        <v>155</v>
      </c>
      <c r="G42" s="16">
        <v>147</v>
      </c>
      <c r="H42" s="16">
        <v>155</v>
      </c>
      <c r="I42" s="16">
        <v>134</v>
      </c>
      <c r="J42" s="16">
        <v>139</v>
      </c>
      <c r="K42" s="16">
        <v>120</v>
      </c>
      <c r="L42" s="16">
        <v>109</v>
      </c>
      <c r="M42" s="16">
        <v>95</v>
      </c>
      <c r="N42" s="16">
        <v>78</v>
      </c>
      <c r="O42" s="16">
        <v>71</v>
      </c>
      <c r="P42" s="16">
        <v>65</v>
      </c>
      <c r="Q42" s="16">
        <v>53</v>
      </c>
      <c r="R42" s="16">
        <v>57</v>
      </c>
      <c r="S42" s="16">
        <v>55</v>
      </c>
      <c r="T42" s="16">
        <v>55</v>
      </c>
      <c r="U42" s="16">
        <v>57</v>
      </c>
      <c r="V42" s="16">
        <v>53</v>
      </c>
    </row>
    <row r="43" spans="1:22" ht="18" customHeight="1">
      <c r="A43" s="91" t="s">
        <v>110</v>
      </c>
      <c r="B43" s="16">
        <v>10</v>
      </c>
      <c r="C43" s="16">
        <v>12</v>
      </c>
      <c r="D43" s="16">
        <v>27</v>
      </c>
      <c r="E43" s="16">
        <v>39</v>
      </c>
      <c r="F43" s="16">
        <v>38</v>
      </c>
      <c r="G43" s="16">
        <v>41</v>
      </c>
      <c r="H43" s="16">
        <v>43</v>
      </c>
      <c r="I43" s="16">
        <v>43</v>
      </c>
      <c r="J43" s="16">
        <v>39</v>
      </c>
      <c r="K43" s="16">
        <v>38</v>
      </c>
      <c r="L43" s="16">
        <v>38</v>
      </c>
      <c r="M43" s="16">
        <v>40</v>
      </c>
      <c r="N43" s="16">
        <v>34</v>
      </c>
      <c r="O43" s="16">
        <v>28</v>
      </c>
      <c r="P43" s="63">
        <v>28</v>
      </c>
      <c r="Q43" s="63">
        <v>30</v>
      </c>
      <c r="R43" s="63">
        <v>51</v>
      </c>
      <c r="S43" s="63">
        <v>82</v>
      </c>
      <c r="T43" s="63">
        <v>135</v>
      </c>
      <c r="U43" s="63">
        <v>148</v>
      </c>
      <c r="V43" s="63">
        <v>181</v>
      </c>
    </row>
    <row r="44" spans="1:22" ht="18" customHeight="1">
      <c r="A44" s="91" t="s">
        <v>111</v>
      </c>
      <c r="B44" s="63">
        <v>65</v>
      </c>
      <c r="C44" s="63">
        <v>70</v>
      </c>
      <c r="D44" s="63">
        <v>90</v>
      </c>
      <c r="E44" s="63">
        <v>10</v>
      </c>
      <c r="F44" s="63">
        <v>127</v>
      </c>
      <c r="G44" s="63">
        <v>136</v>
      </c>
      <c r="H44" s="63">
        <v>148</v>
      </c>
      <c r="I44" s="63">
        <v>163</v>
      </c>
      <c r="J44" s="63">
        <v>160</v>
      </c>
      <c r="K44" s="63">
        <v>188</v>
      </c>
      <c r="L44" s="63">
        <v>188</v>
      </c>
      <c r="M44" s="63">
        <v>194</v>
      </c>
      <c r="N44" s="63">
        <v>192</v>
      </c>
      <c r="O44" s="63">
        <v>202</v>
      </c>
      <c r="P44" s="63">
        <v>207</v>
      </c>
      <c r="Q44" s="63">
        <v>186</v>
      </c>
      <c r="R44" s="63">
        <v>180</v>
      </c>
      <c r="S44" s="63">
        <v>199</v>
      </c>
      <c r="T44" s="16">
        <v>209</v>
      </c>
      <c r="U44" s="16">
        <v>175</v>
      </c>
      <c r="V44" s="16">
        <v>174</v>
      </c>
    </row>
    <row r="45" spans="1:22" ht="18" customHeight="1">
      <c r="A45" s="91" t="s">
        <v>112</v>
      </c>
      <c r="B45" s="63">
        <v>2</v>
      </c>
      <c r="C45" s="63">
        <v>4</v>
      </c>
      <c r="D45" s="63">
        <v>7</v>
      </c>
      <c r="E45" s="63">
        <v>113</v>
      </c>
      <c r="F45" s="63">
        <v>14</v>
      </c>
      <c r="G45" s="63">
        <v>21</v>
      </c>
      <c r="H45" s="63">
        <v>39</v>
      </c>
      <c r="I45" s="63">
        <v>57</v>
      </c>
      <c r="J45" s="63">
        <v>77</v>
      </c>
      <c r="K45" s="63">
        <v>104</v>
      </c>
      <c r="L45" s="63">
        <v>136</v>
      </c>
      <c r="M45" s="63">
        <v>147</v>
      </c>
      <c r="N45" s="63">
        <v>166</v>
      </c>
      <c r="O45" s="63">
        <v>182</v>
      </c>
      <c r="P45" s="16">
        <v>215</v>
      </c>
      <c r="Q45" s="16">
        <v>270</v>
      </c>
      <c r="R45" s="16">
        <v>313</v>
      </c>
      <c r="S45" s="16">
        <v>304</v>
      </c>
      <c r="T45" s="16">
        <v>343</v>
      </c>
      <c r="U45" s="16">
        <v>394</v>
      </c>
      <c r="V45" s="16">
        <v>451</v>
      </c>
    </row>
    <row r="46" spans="1:22" ht="18" customHeight="1">
      <c r="A46" s="101" t="s">
        <v>113</v>
      </c>
      <c r="B46" s="102">
        <f>SUM(B30:B45)</f>
        <v>2878</v>
      </c>
      <c r="C46" s="102">
        <f t="shared" ref="C46:U46" si="2">SUM(C30:C45)</f>
        <v>4308</v>
      </c>
      <c r="D46" s="102">
        <f t="shared" si="2"/>
        <v>5545</v>
      </c>
      <c r="E46" s="102">
        <f t="shared" si="2"/>
        <v>7232</v>
      </c>
      <c r="F46" s="102">
        <f t="shared" si="2"/>
        <v>8611</v>
      </c>
      <c r="G46" s="102">
        <f t="shared" si="2"/>
        <v>10609</v>
      </c>
      <c r="H46" s="102">
        <f t="shared" si="2"/>
        <v>13042</v>
      </c>
      <c r="I46" s="102">
        <f t="shared" si="2"/>
        <v>13510</v>
      </c>
      <c r="J46" s="102">
        <f t="shared" si="2"/>
        <v>13671</v>
      </c>
      <c r="K46" s="102">
        <f t="shared" si="2"/>
        <v>13468</v>
      </c>
      <c r="L46" s="102">
        <f t="shared" si="2"/>
        <v>13444</v>
      </c>
      <c r="M46" s="102">
        <f t="shared" si="2"/>
        <v>12484</v>
      </c>
      <c r="N46" s="102">
        <f t="shared" si="2"/>
        <v>11108</v>
      </c>
      <c r="O46" s="102">
        <f t="shared" si="2"/>
        <v>10444</v>
      </c>
      <c r="P46" s="102">
        <f t="shared" si="2"/>
        <v>9645</v>
      </c>
      <c r="Q46" s="102">
        <f t="shared" si="2"/>
        <v>9228</v>
      </c>
      <c r="R46" s="102">
        <f t="shared" si="2"/>
        <v>9305</v>
      </c>
      <c r="S46" s="102">
        <f t="shared" si="2"/>
        <v>9581</v>
      </c>
      <c r="T46" s="102">
        <f t="shared" si="2"/>
        <v>9918</v>
      </c>
      <c r="U46" s="102">
        <f t="shared" si="2"/>
        <v>9938</v>
      </c>
      <c r="V46" s="112">
        <f>SUM(V30:V45)</f>
        <v>10192</v>
      </c>
    </row>
    <row r="47" spans="1:22" ht="18" customHeight="1">
      <c r="A47" s="99" t="s">
        <v>114</v>
      </c>
      <c r="B47" s="100">
        <f>B48-B46</f>
        <v>468</v>
      </c>
      <c r="C47" s="100">
        <f t="shared" ref="C47:U47" si="3">C48-C46</f>
        <v>580</v>
      </c>
      <c r="D47" s="100">
        <f t="shared" si="3"/>
        <v>633</v>
      </c>
      <c r="E47" s="100">
        <f t="shared" si="3"/>
        <v>725</v>
      </c>
      <c r="F47" s="100">
        <f t="shared" si="3"/>
        <v>810</v>
      </c>
      <c r="G47" s="100">
        <f t="shared" si="3"/>
        <v>950</v>
      </c>
      <c r="H47" s="100">
        <f t="shared" si="3"/>
        <v>1149</v>
      </c>
      <c r="I47" s="100">
        <f t="shared" si="3"/>
        <v>1276</v>
      </c>
      <c r="J47" s="100">
        <f t="shared" si="3"/>
        <v>1265</v>
      </c>
      <c r="K47" s="100">
        <f t="shared" si="3"/>
        <v>1217</v>
      </c>
      <c r="L47" s="100">
        <f t="shared" si="3"/>
        <v>1202</v>
      </c>
      <c r="M47" s="100">
        <f t="shared" si="3"/>
        <v>1094</v>
      </c>
      <c r="N47" s="100">
        <f t="shared" si="3"/>
        <v>974</v>
      </c>
      <c r="O47" s="100">
        <f t="shared" si="3"/>
        <v>949</v>
      </c>
      <c r="P47" s="100">
        <f t="shared" si="3"/>
        <v>905</v>
      </c>
      <c r="Q47" s="100">
        <f t="shared" si="3"/>
        <v>884</v>
      </c>
      <c r="R47" s="100">
        <f t="shared" si="3"/>
        <v>956</v>
      </c>
      <c r="S47" s="100">
        <f t="shared" si="3"/>
        <v>1082</v>
      </c>
      <c r="T47" s="100">
        <f t="shared" si="3"/>
        <v>1156</v>
      </c>
      <c r="U47" s="100">
        <f t="shared" si="3"/>
        <v>1161</v>
      </c>
      <c r="V47" s="16">
        <f>V48-V46</f>
        <v>1320</v>
      </c>
    </row>
    <row r="48" spans="1:22" ht="18" customHeight="1">
      <c r="A48" s="93" t="s">
        <v>38</v>
      </c>
      <c r="B48" s="61">
        <v>3346</v>
      </c>
      <c r="C48" s="61">
        <v>4888</v>
      </c>
      <c r="D48" s="61">
        <v>6178</v>
      </c>
      <c r="E48" s="61">
        <v>7957</v>
      </c>
      <c r="F48" s="61">
        <v>9421</v>
      </c>
      <c r="G48" s="61">
        <v>11559</v>
      </c>
      <c r="H48" s="61">
        <v>14191</v>
      </c>
      <c r="I48" s="61">
        <v>14786</v>
      </c>
      <c r="J48" s="61">
        <v>14936</v>
      </c>
      <c r="K48" s="61">
        <v>14685</v>
      </c>
      <c r="L48" s="61">
        <v>14646</v>
      </c>
      <c r="M48" s="61">
        <v>13578</v>
      </c>
      <c r="N48" s="61">
        <v>12082</v>
      </c>
      <c r="O48" s="61">
        <v>11393</v>
      </c>
      <c r="P48" s="61">
        <v>10550</v>
      </c>
      <c r="Q48" s="61">
        <v>10112</v>
      </c>
      <c r="R48" s="61">
        <v>10261</v>
      </c>
      <c r="S48" s="61">
        <v>10663</v>
      </c>
      <c r="T48" s="61">
        <v>11074</v>
      </c>
      <c r="U48" s="103">
        <v>11099</v>
      </c>
      <c r="V48" s="103">
        <v>11512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2" ht="18" customHeight="1">
      <c r="A50" s="72" t="s">
        <v>118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3" spans="1:22" ht="18" customHeight="1">
      <c r="A53" s="59" t="s">
        <v>49</v>
      </c>
      <c r="B53" s="89">
        <v>2002</v>
      </c>
      <c r="C53" s="89">
        <v>2003</v>
      </c>
      <c r="D53" s="89">
        <v>2004</v>
      </c>
      <c r="E53" s="89">
        <v>2005</v>
      </c>
      <c r="F53" s="89">
        <v>2006</v>
      </c>
      <c r="G53" s="89">
        <v>2007</v>
      </c>
      <c r="H53" s="89">
        <v>2008</v>
      </c>
      <c r="I53" s="89">
        <v>2009</v>
      </c>
      <c r="J53" s="89">
        <v>2010</v>
      </c>
      <c r="K53" s="89">
        <v>2011</v>
      </c>
      <c r="L53" s="89">
        <v>2012</v>
      </c>
      <c r="M53" s="89">
        <v>2013</v>
      </c>
      <c r="N53" s="89">
        <v>2014</v>
      </c>
      <c r="O53" s="89">
        <v>2015</v>
      </c>
      <c r="P53" s="89">
        <v>2016</v>
      </c>
      <c r="Q53" s="89">
        <v>2017</v>
      </c>
      <c r="R53" s="89">
        <v>2018</v>
      </c>
      <c r="S53" s="89">
        <v>2019</v>
      </c>
      <c r="T53" s="89">
        <v>2020</v>
      </c>
      <c r="U53" s="89">
        <v>2021</v>
      </c>
      <c r="V53" s="113" t="s">
        <v>51</v>
      </c>
    </row>
    <row r="54" spans="1:22" ht="18" customHeight="1">
      <c r="A54" s="90" t="s">
        <v>97</v>
      </c>
      <c r="B54" s="16">
        <v>15</v>
      </c>
      <c r="C54" s="16">
        <v>23</v>
      </c>
      <c r="D54" s="16">
        <v>32</v>
      </c>
      <c r="E54" s="16">
        <v>39</v>
      </c>
      <c r="F54" s="16">
        <v>56</v>
      </c>
      <c r="G54" s="16">
        <v>76</v>
      </c>
      <c r="H54" s="16">
        <v>102</v>
      </c>
      <c r="I54" s="16">
        <v>112</v>
      </c>
      <c r="J54" s="16">
        <v>117</v>
      </c>
      <c r="K54" s="16">
        <v>122</v>
      </c>
      <c r="L54" s="16">
        <v>131</v>
      </c>
      <c r="M54" s="16">
        <v>134</v>
      </c>
      <c r="N54" s="16">
        <v>132</v>
      </c>
      <c r="O54" s="16">
        <v>128</v>
      </c>
      <c r="P54" s="16">
        <v>132</v>
      </c>
      <c r="Q54" s="16">
        <v>141</v>
      </c>
      <c r="R54" s="16">
        <v>161</v>
      </c>
      <c r="S54" s="16">
        <v>179</v>
      </c>
      <c r="T54" s="16">
        <v>181</v>
      </c>
      <c r="U54" s="16">
        <v>176</v>
      </c>
      <c r="V54" s="16">
        <v>184</v>
      </c>
    </row>
    <row r="55" spans="1:22" ht="18" customHeight="1">
      <c r="A55" s="91" t="s">
        <v>98</v>
      </c>
      <c r="B55" s="16">
        <v>177</v>
      </c>
      <c r="C55" s="16">
        <v>179</v>
      </c>
      <c r="D55" s="16">
        <v>169</v>
      </c>
      <c r="E55" s="16">
        <v>167</v>
      </c>
      <c r="F55" s="16">
        <v>175</v>
      </c>
      <c r="G55" s="16">
        <v>185</v>
      </c>
      <c r="H55" s="16">
        <v>197</v>
      </c>
      <c r="I55" s="16">
        <v>160</v>
      </c>
      <c r="J55" s="16">
        <v>150</v>
      </c>
      <c r="K55" s="16">
        <v>155</v>
      </c>
      <c r="L55" s="16">
        <v>167</v>
      </c>
      <c r="M55" s="16">
        <v>144</v>
      </c>
      <c r="N55" s="16">
        <v>121</v>
      </c>
      <c r="O55" s="16">
        <v>116</v>
      </c>
      <c r="P55" s="16">
        <v>110</v>
      </c>
      <c r="Q55" s="16">
        <v>115</v>
      </c>
      <c r="R55" s="16">
        <v>115</v>
      </c>
      <c r="S55" s="16">
        <v>131</v>
      </c>
      <c r="T55" s="16">
        <v>153</v>
      </c>
      <c r="U55" s="16">
        <v>157</v>
      </c>
      <c r="V55" s="16">
        <v>164</v>
      </c>
    </row>
    <row r="56" spans="1:22" ht="18" customHeight="1">
      <c r="A56" s="91" t="s">
        <v>99</v>
      </c>
      <c r="B56" s="16">
        <v>32</v>
      </c>
      <c r="C56" s="16">
        <v>41</v>
      </c>
      <c r="D56" s="16">
        <v>54</v>
      </c>
      <c r="E56" s="16">
        <v>62</v>
      </c>
      <c r="F56" s="16">
        <v>87</v>
      </c>
      <c r="G56" s="16">
        <v>105</v>
      </c>
      <c r="H56" s="16">
        <v>124</v>
      </c>
      <c r="I56" s="16">
        <v>129</v>
      </c>
      <c r="J56" s="16">
        <v>135</v>
      </c>
      <c r="K56" s="16">
        <v>135</v>
      </c>
      <c r="L56" s="16">
        <v>141</v>
      </c>
      <c r="M56" s="16">
        <v>130</v>
      </c>
      <c r="N56" s="16">
        <v>117</v>
      </c>
      <c r="O56" s="16">
        <v>116</v>
      </c>
      <c r="P56" s="16">
        <v>103</v>
      </c>
      <c r="Q56" s="16">
        <v>103</v>
      </c>
      <c r="R56" s="16">
        <v>112</v>
      </c>
      <c r="S56" s="16">
        <v>128</v>
      </c>
      <c r="T56" s="16">
        <v>148</v>
      </c>
      <c r="U56" s="16">
        <v>146</v>
      </c>
      <c r="V56" s="16">
        <v>158</v>
      </c>
    </row>
    <row r="57" spans="1:22" ht="18" customHeight="1">
      <c r="A57" s="91" t="s">
        <v>117</v>
      </c>
      <c r="B57" s="16">
        <v>42</v>
      </c>
      <c r="C57" s="16">
        <v>51</v>
      </c>
      <c r="D57" s="16">
        <v>56</v>
      </c>
      <c r="E57" s="16">
        <v>72</v>
      </c>
      <c r="F57" s="16">
        <v>86</v>
      </c>
      <c r="G57" s="16">
        <v>110</v>
      </c>
      <c r="H57" s="16">
        <v>132</v>
      </c>
      <c r="I57" s="16">
        <v>151</v>
      </c>
      <c r="J57" s="16">
        <v>171</v>
      </c>
      <c r="K57" s="16">
        <v>168</v>
      </c>
      <c r="L57" s="16">
        <v>175</v>
      </c>
      <c r="M57" s="16">
        <v>144</v>
      </c>
      <c r="N57" s="16">
        <v>129</v>
      </c>
      <c r="O57" s="16">
        <v>132</v>
      </c>
      <c r="P57" s="16">
        <v>108</v>
      </c>
      <c r="Q57" s="16">
        <v>101</v>
      </c>
      <c r="R57" s="16">
        <v>98</v>
      </c>
      <c r="S57" s="16">
        <v>105</v>
      </c>
      <c r="T57" s="16">
        <v>114</v>
      </c>
      <c r="U57" s="16">
        <v>109</v>
      </c>
      <c r="V57" s="16">
        <v>109</v>
      </c>
    </row>
    <row r="58" spans="1:22" ht="18" customHeight="1">
      <c r="A58" s="91" t="s">
        <v>100</v>
      </c>
      <c r="B58" s="16">
        <v>433</v>
      </c>
      <c r="C58" s="16">
        <v>1111</v>
      </c>
      <c r="D58" s="16">
        <v>1832</v>
      </c>
      <c r="E58" s="16">
        <v>2726</v>
      </c>
      <c r="F58" s="16">
        <v>3424</v>
      </c>
      <c r="G58" s="16">
        <v>4676</v>
      </c>
      <c r="H58" s="16">
        <v>5937</v>
      </c>
      <c r="I58" s="16">
        <v>6406</v>
      </c>
      <c r="J58" s="16">
        <v>6664</v>
      </c>
      <c r="K58" s="16">
        <v>6729</v>
      </c>
      <c r="L58" s="16">
        <v>6945</v>
      </c>
      <c r="M58" s="16">
        <v>6421</v>
      </c>
      <c r="N58" s="16">
        <v>5788</v>
      </c>
      <c r="O58" s="16">
        <v>5488</v>
      </c>
      <c r="P58" s="16">
        <v>5146</v>
      </c>
      <c r="Q58" s="16">
        <v>4920</v>
      </c>
      <c r="R58" s="16">
        <v>4878</v>
      </c>
      <c r="S58" s="16">
        <v>4897</v>
      </c>
      <c r="T58" s="16">
        <v>4855</v>
      </c>
      <c r="U58" s="16">
        <v>4785</v>
      </c>
      <c r="V58" s="16">
        <v>4735</v>
      </c>
    </row>
    <row r="59" spans="1:22" ht="18" customHeight="1">
      <c r="A59" s="91" t="s">
        <v>101</v>
      </c>
      <c r="B59" s="16">
        <v>43</v>
      </c>
      <c r="C59" s="16">
        <v>57</v>
      </c>
      <c r="D59" s="16">
        <v>79</v>
      </c>
      <c r="E59" s="16">
        <v>103</v>
      </c>
      <c r="F59" s="16">
        <v>115</v>
      </c>
      <c r="G59" s="16">
        <v>119</v>
      </c>
      <c r="H59" s="16">
        <v>117</v>
      </c>
      <c r="I59" s="16">
        <v>120</v>
      </c>
      <c r="J59" s="16">
        <v>133</v>
      </c>
      <c r="K59" s="16">
        <v>134</v>
      </c>
      <c r="L59" s="16">
        <v>139</v>
      </c>
      <c r="M59" s="16">
        <v>136</v>
      </c>
      <c r="N59" s="16">
        <v>132</v>
      </c>
      <c r="O59" s="16">
        <v>128</v>
      </c>
      <c r="P59" s="16">
        <v>135</v>
      </c>
      <c r="Q59" s="16">
        <v>121</v>
      </c>
      <c r="R59" s="16">
        <v>128</v>
      </c>
      <c r="S59" s="16">
        <v>131</v>
      </c>
      <c r="T59" s="16">
        <v>139</v>
      </c>
      <c r="U59" s="16">
        <v>138</v>
      </c>
      <c r="V59" s="16">
        <v>152</v>
      </c>
    </row>
    <row r="60" spans="1:22" ht="18" customHeight="1">
      <c r="A60" s="91" t="s">
        <v>102</v>
      </c>
      <c r="B60" s="16">
        <v>107</v>
      </c>
      <c r="C60" s="16">
        <v>177</v>
      </c>
      <c r="D60" s="16">
        <v>229</v>
      </c>
      <c r="E60" s="16">
        <v>275</v>
      </c>
      <c r="F60" s="16">
        <v>315</v>
      </c>
      <c r="G60" s="16">
        <v>340</v>
      </c>
      <c r="H60" s="16">
        <v>385</v>
      </c>
      <c r="I60" s="16">
        <v>393</v>
      </c>
      <c r="J60" s="16">
        <v>421</v>
      </c>
      <c r="K60" s="16">
        <v>451</v>
      </c>
      <c r="L60" s="16">
        <v>449</v>
      </c>
      <c r="M60" s="16">
        <v>478</v>
      </c>
      <c r="N60" s="16">
        <v>470</v>
      </c>
      <c r="O60" s="16">
        <v>447</v>
      </c>
      <c r="P60" s="16">
        <v>440</v>
      </c>
      <c r="Q60" s="16">
        <v>418</v>
      </c>
      <c r="R60" s="16">
        <v>399</v>
      </c>
      <c r="S60" s="16">
        <v>396</v>
      </c>
      <c r="T60" s="16">
        <v>389</v>
      </c>
      <c r="U60" s="16">
        <v>373</v>
      </c>
      <c r="V60" s="16">
        <v>355</v>
      </c>
    </row>
    <row r="61" spans="1:22" ht="18" customHeight="1">
      <c r="A61" s="91" t="s">
        <v>103</v>
      </c>
      <c r="B61" s="16">
        <v>496</v>
      </c>
      <c r="C61" s="16">
        <v>701</v>
      </c>
      <c r="D61" s="16">
        <v>954</v>
      </c>
      <c r="E61" s="16">
        <v>1255</v>
      </c>
      <c r="F61" s="16">
        <v>1598</v>
      </c>
      <c r="G61" s="16">
        <v>1984</v>
      </c>
      <c r="H61" s="16">
        <v>2487</v>
      </c>
      <c r="I61" s="16">
        <v>2660</v>
      </c>
      <c r="J61" s="16">
        <v>2827</v>
      </c>
      <c r="K61" s="16">
        <v>2898</v>
      </c>
      <c r="L61" s="16">
        <v>2831</v>
      </c>
      <c r="M61" s="16">
        <v>2808</v>
      </c>
      <c r="N61" s="16">
        <v>2539</v>
      </c>
      <c r="O61" s="16">
        <v>2445</v>
      </c>
      <c r="P61" s="16">
        <v>2355</v>
      </c>
      <c r="Q61" s="16">
        <v>2299</v>
      </c>
      <c r="R61" s="16">
        <v>2268</v>
      </c>
      <c r="S61" s="16">
        <v>2275</v>
      </c>
      <c r="T61" s="16">
        <v>2355</v>
      </c>
      <c r="U61" s="16">
        <v>2366</v>
      </c>
      <c r="V61" s="16">
        <v>2458</v>
      </c>
    </row>
    <row r="62" spans="1:22" ht="18" customHeight="1">
      <c r="A62" s="91" t="s">
        <v>104</v>
      </c>
      <c r="B62" s="16" t="s">
        <v>105</v>
      </c>
      <c r="C62" s="16" t="s">
        <v>105</v>
      </c>
      <c r="D62" s="16" t="s">
        <v>105</v>
      </c>
      <c r="E62" s="16" t="s">
        <v>105</v>
      </c>
      <c r="F62" s="16" t="s">
        <v>105</v>
      </c>
      <c r="G62" s="16">
        <v>38</v>
      </c>
      <c r="H62" s="16">
        <v>67</v>
      </c>
      <c r="I62" s="16">
        <v>68</v>
      </c>
      <c r="J62" s="16">
        <v>58</v>
      </c>
      <c r="K62" s="16">
        <v>44</v>
      </c>
      <c r="L62" s="16">
        <v>40</v>
      </c>
      <c r="M62" s="16">
        <v>33</v>
      </c>
      <c r="N62" s="16">
        <v>35</v>
      </c>
      <c r="O62" s="16">
        <v>48</v>
      </c>
      <c r="P62" s="16">
        <v>65</v>
      </c>
      <c r="Q62" s="16">
        <v>94</v>
      </c>
      <c r="R62" s="16">
        <v>136</v>
      </c>
      <c r="S62" s="16">
        <v>196</v>
      </c>
      <c r="T62" s="16">
        <v>285</v>
      </c>
      <c r="U62" s="16">
        <v>346</v>
      </c>
      <c r="V62" s="16">
        <v>379</v>
      </c>
    </row>
    <row r="63" spans="1:22" ht="18" customHeight="1">
      <c r="A63" s="91" t="s">
        <v>106</v>
      </c>
      <c r="B63" s="16">
        <v>67</v>
      </c>
      <c r="C63" s="16">
        <v>100</v>
      </c>
      <c r="D63" s="16">
        <v>122</v>
      </c>
      <c r="E63" s="16">
        <v>147</v>
      </c>
      <c r="F63" s="16">
        <v>155</v>
      </c>
      <c r="G63" s="16">
        <v>171</v>
      </c>
      <c r="H63" s="16">
        <v>164</v>
      </c>
      <c r="I63" s="16">
        <v>164</v>
      </c>
      <c r="J63" s="16">
        <v>166</v>
      </c>
      <c r="K63" s="16">
        <v>151</v>
      </c>
      <c r="L63" s="16">
        <v>150</v>
      </c>
      <c r="M63" s="16">
        <v>149</v>
      </c>
      <c r="N63" s="16">
        <v>137</v>
      </c>
      <c r="O63" s="16">
        <v>113</v>
      </c>
      <c r="P63" s="16">
        <v>106</v>
      </c>
      <c r="Q63" s="16">
        <v>98</v>
      </c>
      <c r="R63" s="16">
        <v>103</v>
      </c>
      <c r="S63" s="16">
        <v>102</v>
      </c>
      <c r="T63" s="16">
        <v>110</v>
      </c>
      <c r="U63" s="16">
        <v>119</v>
      </c>
      <c r="V63" s="16">
        <v>147</v>
      </c>
    </row>
    <row r="64" spans="1:22" ht="18" customHeight="1">
      <c r="A64" s="91" t="s">
        <v>107</v>
      </c>
      <c r="B64" s="16">
        <v>90</v>
      </c>
      <c r="C64" s="16">
        <v>109</v>
      </c>
      <c r="D64" s="16">
        <v>138</v>
      </c>
      <c r="E64" s="16">
        <v>164</v>
      </c>
      <c r="F64" s="16">
        <v>200</v>
      </c>
      <c r="G64" s="16">
        <v>246</v>
      </c>
      <c r="H64" s="16">
        <v>325</v>
      </c>
      <c r="I64" s="16">
        <v>318</v>
      </c>
      <c r="J64" s="16">
        <v>303</v>
      </c>
      <c r="K64" s="16">
        <v>280</v>
      </c>
      <c r="L64" s="16">
        <v>254</v>
      </c>
      <c r="M64" s="16">
        <v>231</v>
      </c>
      <c r="N64" s="16">
        <v>234</v>
      </c>
      <c r="O64" s="16">
        <v>229</v>
      </c>
      <c r="P64" s="16">
        <v>220</v>
      </c>
      <c r="Q64" s="16">
        <v>221</v>
      </c>
      <c r="R64" s="16">
        <v>215</v>
      </c>
      <c r="S64" s="16">
        <v>234</v>
      </c>
      <c r="T64" s="16">
        <v>238</v>
      </c>
      <c r="U64" s="16">
        <v>239</v>
      </c>
      <c r="V64" s="16">
        <v>227</v>
      </c>
    </row>
    <row r="65" spans="1:22" ht="18" customHeight="1">
      <c r="A65" s="91" t="s">
        <v>108</v>
      </c>
      <c r="B65" s="16">
        <v>341</v>
      </c>
      <c r="C65" s="16">
        <v>455</v>
      </c>
      <c r="D65" s="16">
        <v>491</v>
      </c>
      <c r="E65" s="16">
        <v>538</v>
      </c>
      <c r="F65" s="16">
        <v>536</v>
      </c>
      <c r="G65" s="16">
        <v>601</v>
      </c>
      <c r="H65" s="16">
        <v>640</v>
      </c>
      <c r="I65" s="16">
        <v>620</v>
      </c>
      <c r="J65" s="16">
        <v>596</v>
      </c>
      <c r="K65" s="16">
        <v>528</v>
      </c>
      <c r="L65" s="16">
        <v>472</v>
      </c>
      <c r="M65" s="16">
        <v>410</v>
      </c>
      <c r="N65" s="16">
        <v>339</v>
      </c>
      <c r="O65" s="16">
        <v>285</v>
      </c>
      <c r="P65" s="16">
        <v>268</v>
      </c>
      <c r="Q65" s="16">
        <v>274</v>
      </c>
      <c r="R65" s="16">
        <v>323</v>
      </c>
      <c r="S65" s="16">
        <v>393</v>
      </c>
      <c r="T65" s="16">
        <v>570</v>
      </c>
      <c r="U65" s="16">
        <v>664</v>
      </c>
      <c r="V65" s="16">
        <v>790</v>
      </c>
    </row>
    <row r="66" spans="1:22" ht="18" customHeight="1">
      <c r="A66" s="91" t="s">
        <v>109</v>
      </c>
      <c r="B66" s="16">
        <v>87</v>
      </c>
      <c r="C66" s="16">
        <v>129</v>
      </c>
      <c r="D66" s="16">
        <v>155</v>
      </c>
      <c r="E66" s="16">
        <v>178</v>
      </c>
      <c r="F66" s="16">
        <v>173</v>
      </c>
      <c r="G66" s="16">
        <v>153</v>
      </c>
      <c r="H66" s="16">
        <v>159</v>
      </c>
      <c r="I66" s="16">
        <v>142</v>
      </c>
      <c r="J66" s="16">
        <v>149</v>
      </c>
      <c r="K66" s="16">
        <v>130</v>
      </c>
      <c r="L66" s="16">
        <v>120</v>
      </c>
      <c r="M66" s="16">
        <v>87</v>
      </c>
      <c r="N66" s="16">
        <v>76</v>
      </c>
      <c r="O66" s="16">
        <v>62</v>
      </c>
      <c r="P66" s="16">
        <v>54</v>
      </c>
      <c r="Q66" s="16">
        <v>43</v>
      </c>
      <c r="R66" s="16">
        <v>40</v>
      </c>
      <c r="S66" s="16">
        <v>38</v>
      </c>
      <c r="T66" s="16">
        <v>40</v>
      </c>
      <c r="U66" s="16">
        <v>38</v>
      </c>
      <c r="V66" s="16">
        <v>47</v>
      </c>
    </row>
    <row r="67" spans="1:22" ht="18" customHeight="1">
      <c r="A67" s="91" t="s">
        <v>110</v>
      </c>
      <c r="B67" s="16">
        <v>24</v>
      </c>
      <c r="C67" s="16">
        <v>31</v>
      </c>
      <c r="D67" s="16">
        <v>43</v>
      </c>
      <c r="E67" s="16">
        <v>56</v>
      </c>
      <c r="F67" s="16">
        <v>64</v>
      </c>
      <c r="G67" s="16">
        <v>72</v>
      </c>
      <c r="H67" s="16">
        <v>77</v>
      </c>
      <c r="I67" s="16">
        <v>79</v>
      </c>
      <c r="J67" s="16">
        <v>75</v>
      </c>
      <c r="K67" s="16">
        <v>81</v>
      </c>
      <c r="L67" s="16">
        <v>84</v>
      </c>
      <c r="M67" s="16">
        <v>72</v>
      </c>
      <c r="N67" s="16">
        <v>63</v>
      </c>
      <c r="O67" s="16">
        <v>67</v>
      </c>
      <c r="P67" s="16">
        <v>62</v>
      </c>
      <c r="Q67" s="16">
        <v>70</v>
      </c>
      <c r="R67" s="16">
        <v>94</v>
      </c>
      <c r="S67" s="16">
        <v>128</v>
      </c>
      <c r="T67" s="16">
        <v>207</v>
      </c>
      <c r="U67" s="16">
        <v>222</v>
      </c>
      <c r="V67" s="16">
        <v>268</v>
      </c>
    </row>
    <row r="68" spans="1:22" ht="18" customHeight="1">
      <c r="A68" s="91" t="s">
        <v>111</v>
      </c>
      <c r="B68" s="16">
        <v>49</v>
      </c>
      <c r="C68" s="16">
        <v>56</v>
      </c>
      <c r="D68" s="16">
        <v>66</v>
      </c>
      <c r="E68" s="16">
        <v>0</v>
      </c>
      <c r="F68" s="16">
        <v>106</v>
      </c>
      <c r="G68" s="16">
        <v>102</v>
      </c>
      <c r="H68" s="16">
        <v>119</v>
      </c>
      <c r="I68" s="16">
        <v>132</v>
      </c>
      <c r="J68" s="16">
        <v>149</v>
      </c>
      <c r="K68" s="16">
        <v>168</v>
      </c>
      <c r="L68" s="16">
        <v>160</v>
      </c>
      <c r="M68" s="16">
        <v>159</v>
      </c>
      <c r="N68" s="16">
        <v>163</v>
      </c>
      <c r="O68" s="16">
        <v>158</v>
      </c>
      <c r="P68" s="16">
        <v>182</v>
      </c>
      <c r="Q68" s="16">
        <v>191</v>
      </c>
      <c r="R68" s="16">
        <v>183</v>
      </c>
      <c r="S68" s="16">
        <v>189</v>
      </c>
      <c r="T68" s="16">
        <v>186</v>
      </c>
      <c r="U68" s="16">
        <v>187</v>
      </c>
      <c r="V68" s="16">
        <v>193</v>
      </c>
    </row>
    <row r="69" spans="1:22" ht="18" customHeight="1">
      <c r="A69" s="91" t="s">
        <v>112</v>
      </c>
      <c r="B69" s="16">
        <v>0</v>
      </c>
      <c r="C69" s="16">
        <v>0</v>
      </c>
      <c r="D69" s="16">
        <v>0</v>
      </c>
      <c r="E69" s="16">
        <v>93</v>
      </c>
      <c r="F69" s="16">
        <v>2</v>
      </c>
      <c r="G69" s="16">
        <v>9</v>
      </c>
      <c r="H69" s="16">
        <v>16</v>
      </c>
      <c r="I69" s="16">
        <v>17</v>
      </c>
      <c r="J69" s="16">
        <v>22</v>
      </c>
      <c r="K69" s="16">
        <v>48</v>
      </c>
      <c r="L69" s="16">
        <v>48</v>
      </c>
      <c r="M69" s="16">
        <v>56</v>
      </c>
      <c r="N69" s="16">
        <v>63</v>
      </c>
      <c r="O69" s="16">
        <v>63</v>
      </c>
      <c r="P69" s="16">
        <v>61</v>
      </c>
      <c r="Q69" s="16">
        <v>73</v>
      </c>
      <c r="R69" s="16">
        <v>88</v>
      </c>
      <c r="S69" s="16">
        <v>103</v>
      </c>
      <c r="T69" s="16">
        <v>118</v>
      </c>
      <c r="U69" s="16">
        <v>124</v>
      </c>
      <c r="V69" s="16">
        <v>153</v>
      </c>
    </row>
    <row r="70" spans="1:22" ht="18" customHeight="1">
      <c r="A70" s="101" t="s">
        <v>113</v>
      </c>
      <c r="B70" s="102">
        <f>SUM(B54:B69)</f>
        <v>2003</v>
      </c>
      <c r="C70" s="102">
        <f t="shared" ref="C70:U70" si="4">SUM(C54:C69)</f>
        <v>3220</v>
      </c>
      <c r="D70" s="102">
        <f t="shared" si="4"/>
        <v>4420</v>
      </c>
      <c r="E70" s="102">
        <f t="shared" si="4"/>
        <v>5875</v>
      </c>
      <c r="F70" s="102">
        <f t="shared" si="4"/>
        <v>7092</v>
      </c>
      <c r="G70" s="102">
        <f t="shared" si="4"/>
        <v>8987</v>
      </c>
      <c r="H70" s="102">
        <f t="shared" si="4"/>
        <v>11048</v>
      </c>
      <c r="I70" s="102">
        <f t="shared" si="4"/>
        <v>11671</v>
      </c>
      <c r="J70" s="102">
        <f t="shared" si="4"/>
        <v>12136</v>
      </c>
      <c r="K70" s="102">
        <f t="shared" si="4"/>
        <v>12222</v>
      </c>
      <c r="L70" s="102">
        <f t="shared" si="4"/>
        <v>12306</v>
      </c>
      <c r="M70" s="102">
        <f t="shared" si="4"/>
        <v>11592</v>
      </c>
      <c r="N70" s="102">
        <f t="shared" si="4"/>
        <v>10538</v>
      </c>
      <c r="O70" s="102">
        <f t="shared" si="4"/>
        <v>10025</v>
      </c>
      <c r="P70" s="102">
        <f t="shared" si="4"/>
        <v>9547</v>
      </c>
      <c r="Q70" s="102">
        <f t="shared" si="4"/>
        <v>9282</v>
      </c>
      <c r="R70" s="102">
        <f t="shared" si="4"/>
        <v>9341</v>
      </c>
      <c r="S70" s="102">
        <f t="shared" si="4"/>
        <v>9625</v>
      </c>
      <c r="T70" s="102">
        <f t="shared" si="4"/>
        <v>10088</v>
      </c>
      <c r="U70" s="102">
        <f t="shared" si="4"/>
        <v>10189</v>
      </c>
      <c r="V70" s="112">
        <f>SUM(V54:V69)</f>
        <v>10519</v>
      </c>
    </row>
    <row r="71" spans="1:22" ht="18" customHeight="1">
      <c r="A71" s="99" t="s">
        <v>114</v>
      </c>
      <c r="B71" s="100">
        <f>B72-B70</f>
        <v>414</v>
      </c>
      <c r="C71" s="100">
        <f t="shared" ref="C71:U71" si="5">C72-C70</f>
        <v>487</v>
      </c>
      <c r="D71" s="100">
        <f t="shared" si="5"/>
        <v>548</v>
      </c>
      <c r="E71" s="100">
        <f t="shared" si="5"/>
        <v>667</v>
      </c>
      <c r="F71" s="100">
        <f t="shared" si="5"/>
        <v>742</v>
      </c>
      <c r="G71" s="100">
        <f t="shared" si="5"/>
        <v>817</v>
      </c>
      <c r="H71" s="100">
        <f t="shared" si="5"/>
        <v>962</v>
      </c>
      <c r="I71" s="100">
        <f t="shared" si="5"/>
        <v>1067</v>
      </c>
      <c r="J71" s="100">
        <f t="shared" si="5"/>
        <v>1098</v>
      </c>
      <c r="K71" s="100">
        <f t="shared" si="5"/>
        <v>1064</v>
      </c>
      <c r="L71" s="100">
        <f t="shared" si="5"/>
        <v>1098</v>
      </c>
      <c r="M71" s="100">
        <f t="shared" si="5"/>
        <v>1048</v>
      </c>
      <c r="N71" s="100">
        <f t="shared" si="5"/>
        <v>953</v>
      </c>
      <c r="O71" s="100">
        <f t="shared" si="5"/>
        <v>932</v>
      </c>
      <c r="P71" s="100">
        <f t="shared" si="5"/>
        <v>908</v>
      </c>
      <c r="Q71" s="100">
        <f t="shared" si="5"/>
        <v>900</v>
      </c>
      <c r="R71" s="100">
        <f t="shared" si="5"/>
        <v>941</v>
      </c>
      <c r="S71" s="100">
        <f t="shared" si="5"/>
        <v>1016</v>
      </c>
      <c r="T71" s="100">
        <f t="shared" si="5"/>
        <v>1116</v>
      </c>
      <c r="U71" s="100">
        <f t="shared" si="5"/>
        <v>1168</v>
      </c>
      <c r="V71" s="16">
        <f>V72-V70</f>
        <v>1290</v>
      </c>
    </row>
    <row r="72" spans="1:22" ht="18" customHeight="1">
      <c r="A72" s="93" t="s">
        <v>38</v>
      </c>
      <c r="B72" s="61">
        <v>2417</v>
      </c>
      <c r="C72" s="61">
        <v>3707</v>
      </c>
      <c r="D72" s="61">
        <v>4968</v>
      </c>
      <c r="E72" s="61">
        <v>6542</v>
      </c>
      <c r="F72" s="61">
        <v>7834</v>
      </c>
      <c r="G72" s="61">
        <v>9804</v>
      </c>
      <c r="H72" s="61">
        <v>12010</v>
      </c>
      <c r="I72" s="61">
        <v>12738</v>
      </c>
      <c r="J72" s="61">
        <v>13234</v>
      </c>
      <c r="K72" s="61">
        <v>13286</v>
      </c>
      <c r="L72" s="61">
        <v>13404</v>
      </c>
      <c r="M72" s="61">
        <v>12640</v>
      </c>
      <c r="N72" s="61">
        <v>11491</v>
      </c>
      <c r="O72" s="61">
        <v>10957</v>
      </c>
      <c r="P72" s="61">
        <v>10455</v>
      </c>
      <c r="Q72" s="61">
        <v>10182</v>
      </c>
      <c r="R72" s="61">
        <v>10282</v>
      </c>
      <c r="S72" s="61">
        <v>10641</v>
      </c>
      <c r="T72" s="61">
        <v>11204</v>
      </c>
      <c r="U72" s="103">
        <v>11357</v>
      </c>
      <c r="V72" s="103">
        <v>11809</v>
      </c>
    </row>
    <row r="73" spans="1:22" ht="18" customHeight="1">
      <c r="A73" s="57" t="s">
        <v>52</v>
      </c>
    </row>
    <row r="74" spans="1:22" ht="18" customHeight="1">
      <c r="A74" s="72" t="s">
        <v>118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1"/>
  <sheetViews>
    <sheetView zoomScale="70" zoomScaleNormal="70" zoomScalePageLayoutView="70" workbookViewId="0">
      <selection activeCell="A2" sqref="A2"/>
    </sheetView>
  </sheetViews>
  <sheetFormatPr defaultColWidth="10.875" defaultRowHeight="15"/>
  <cols>
    <col min="1" max="1" width="25" style="5" customWidth="1"/>
    <col min="2" max="16384" width="10.875" style="5"/>
  </cols>
  <sheetData>
    <row r="1" spans="1:22" ht="29.1">
      <c r="A1" s="20" t="s">
        <v>0</v>
      </c>
    </row>
    <row r="2" spans="1:22" ht="24">
      <c r="A2" s="10" t="s">
        <v>11</v>
      </c>
    </row>
    <row r="3" spans="1:22" ht="18" customHeight="1"/>
    <row r="4" spans="1:22" ht="18" customHeight="1">
      <c r="A4" s="33" t="s">
        <v>119</v>
      </c>
    </row>
    <row r="5" spans="1:22" ht="18" customHeight="1"/>
    <row r="6" spans="1:22" ht="18" customHeight="1">
      <c r="A6" s="65"/>
      <c r="B6" s="94">
        <v>2002</v>
      </c>
      <c r="C6" s="94">
        <v>2003</v>
      </c>
      <c r="D6" s="94">
        <v>2004</v>
      </c>
      <c r="E6" s="94">
        <v>2005</v>
      </c>
      <c r="F6" s="94">
        <v>2006</v>
      </c>
      <c r="G6" s="94">
        <v>2007</v>
      </c>
      <c r="H6" s="94">
        <v>2008</v>
      </c>
      <c r="I6" s="94">
        <v>2009</v>
      </c>
      <c r="J6" s="94">
        <v>2010</v>
      </c>
      <c r="K6" s="94">
        <v>2011</v>
      </c>
      <c r="L6" s="94">
        <v>2012</v>
      </c>
      <c r="M6" s="94">
        <v>2013</v>
      </c>
      <c r="N6" s="94">
        <v>2014</v>
      </c>
      <c r="O6" s="94">
        <v>2015</v>
      </c>
      <c r="P6" s="94">
        <v>2016</v>
      </c>
      <c r="Q6" s="94">
        <v>2017</v>
      </c>
      <c r="R6" s="94">
        <v>2018</v>
      </c>
      <c r="S6" s="94">
        <v>2019</v>
      </c>
      <c r="T6" s="94">
        <v>2020</v>
      </c>
      <c r="U6" s="94">
        <v>2021</v>
      </c>
      <c r="V6" s="94">
        <v>2022</v>
      </c>
    </row>
    <row r="7" spans="1:22" ht="18" customHeight="1">
      <c r="A7" s="66" t="s">
        <v>38</v>
      </c>
      <c r="B7" s="24">
        <v>1865</v>
      </c>
      <c r="C7" s="24">
        <v>1931</v>
      </c>
      <c r="D7" s="24">
        <v>1971</v>
      </c>
      <c r="E7" s="24">
        <v>2112</v>
      </c>
      <c r="F7" s="24">
        <v>2316</v>
      </c>
      <c r="G7" s="24">
        <v>2295</v>
      </c>
      <c r="H7" s="24">
        <v>2527</v>
      </c>
      <c r="I7" s="24">
        <v>2305</v>
      </c>
      <c r="J7" s="24">
        <v>2183</v>
      </c>
      <c r="K7" s="24">
        <v>2057</v>
      </c>
      <c r="L7" s="24">
        <v>2019</v>
      </c>
      <c r="M7" s="24">
        <v>1965</v>
      </c>
      <c r="N7" s="24">
        <v>1825</v>
      </c>
      <c r="O7" s="24">
        <v>1702</v>
      </c>
      <c r="P7" s="24">
        <v>1760</v>
      </c>
      <c r="Q7" s="24">
        <v>1624</v>
      </c>
      <c r="R7" s="24">
        <v>1537</v>
      </c>
      <c r="S7" s="24">
        <v>1458</v>
      </c>
      <c r="T7" s="24">
        <v>1435</v>
      </c>
      <c r="U7" s="24">
        <f>SUM(U8:U9)</f>
        <v>1369</v>
      </c>
      <c r="V7" s="24">
        <f>SUM(V8:V9)</f>
        <v>1403</v>
      </c>
    </row>
    <row r="8" spans="1:22" ht="18" customHeight="1">
      <c r="A8" s="75" t="s">
        <v>62</v>
      </c>
      <c r="B8" s="16">
        <v>1670</v>
      </c>
      <c r="C8" s="16">
        <v>1673</v>
      </c>
      <c r="D8" s="16">
        <v>1666</v>
      </c>
      <c r="E8" s="16">
        <v>1724</v>
      </c>
      <c r="F8" s="16">
        <v>1804</v>
      </c>
      <c r="G8" s="16">
        <v>1673</v>
      </c>
      <c r="H8" s="16">
        <v>1867</v>
      </c>
      <c r="I8" s="16">
        <v>1668</v>
      </c>
      <c r="J8" s="16">
        <v>1586</v>
      </c>
      <c r="K8" s="16">
        <v>1578</v>
      </c>
      <c r="L8" s="16">
        <v>1556</v>
      </c>
      <c r="M8" s="16">
        <v>1522</v>
      </c>
      <c r="N8" s="16">
        <v>1452</v>
      </c>
      <c r="O8" s="16">
        <v>1346</v>
      </c>
      <c r="P8" s="16">
        <v>1409</v>
      </c>
      <c r="Q8" s="16">
        <v>1310</v>
      </c>
      <c r="R8" s="63">
        <v>1221</v>
      </c>
      <c r="S8" s="63">
        <v>1165</v>
      </c>
      <c r="T8" s="16">
        <v>1114</v>
      </c>
      <c r="U8" s="16">
        <v>1078</v>
      </c>
      <c r="V8" s="16">
        <v>1057</v>
      </c>
    </row>
    <row r="9" spans="1:22" ht="18" customHeight="1">
      <c r="A9" s="76" t="s">
        <v>63</v>
      </c>
      <c r="B9" s="18">
        <v>195</v>
      </c>
      <c r="C9" s="18">
        <v>258</v>
      </c>
      <c r="D9" s="18">
        <v>305</v>
      </c>
      <c r="E9" s="18">
        <v>388</v>
      </c>
      <c r="F9" s="18">
        <v>512</v>
      </c>
      <c r="G9" s="18">
        <v>622</v>
      </c>
      <c r="H9" s="18">
        <v>660</v>
      </c>
      <c r="I9" s="18">
        <v>637</v>
      </c>
      <c r="J9" s="18">
        <v>597</v>
      </c>
      <c r="K9" s="18">
        <v>479</v>
      </c>
      <c r="L9" s="18">
        <v>463</v>
      </c>
      <c r="M9" s="18">
        <v>443</v>
      </c>
      <c r="N9" s="18">
        <v>373</v>
      </c>
      <c r="O9" s="18">
        <v>356</v>
      </c>
      <c r="P9" s="18">
        <v>351</v>
      </c>
      <c r="Q9" s="18">
        <v>314</v>
      </c>
      <c r="R9" s="18">
        <v>316</v>
      </c>
      <c r="S9" s="18">
        <v>293</v>
      </c>
      <c r="T9" s="18">
        <v>321</v>
      </c>
      <c r="U9" s="18">
        <v>291</v>
      </c>
      <c r="V9" s="18">
        <v>346</v>
      </c>
    </row>
    <row r="10" spans="1:22" ht="18" customHeight="1">
      <c r="A10" s="32" t="s">
        <v>47</v>
      </c>
    </row>
    <row r="11" spans="1:22" ht="18" customHeight="1"/>
    <row r="12" spans="1:22" ht="18" customHeight="1">
      <c r="A12" s="33" t="s">
        <v>120</v>
      </c>
    </row>
    <row r="13" spans="1:22" ht="18" customHeight="1"/>
    <row r="14" spans="1:22" ht="18" customHeight="1">
      <c r="A14" s="65"/>
      <c r="B14" s="94">
        <v>2002</v>
      </c>
      <c r="C14" s="94">
        <v>2003</v>
      </c>
      <c r="D14" s="94">
        <v>2004</v>
      </c>
      <c r="E14" s="94">
        <v>2005</v>
      </c>
      <c r="F14" s="94">
        <v>2006</v>
      </c>
      <c r="G14" s="94">
        <v>2007</v>
      </c>
      <c r="H14" s="94">
        <v>2008</v>
      </c>
      <c r="I14" s="94">
        <v>2009</v>
      </c>
      <c r="J14" s="94">
        <v>2010</v>
      </c>
      <c r="K14" s="94">
        <v>2011</v>
      </c>
      <c r="L14" s="94">
        <v>2012</v>
      </c>
      <c r="M14" s="94">
        <v>2013</v>
      </c>
      <c r="N14" s="94">
        <v>2014</v>
      </c>
      <c r="O14" s="94">
        <v>2015</v>
      </c>
      <c r="P14" s="94">
        <v>2016</v>
      </c>
      <c r="Q14" s="94">
        <v>2017</v>
      </c>
      <c r="R14" s="94">
        <v>2018</v>
      </c>
      <c r="S14" s="94">
        <v>2019</v>
      </c>
      <c r="T14" s="94">
        <v>2020</v>
      </c>
      <c r="U14" s="94">
        <v>2021</v>
      </c>
      <c r="V14" s="94">
        <v>2022</v>
      </c>
    </row>
    <row r="15" spans="1:22" ht="18" customHeight="1">
      <c r="A15" s="66" t="s">
        <v>38</v>
      </c>
      <c r="B15" s="69">
        <v>1</v>
      </c>
      <c r="C15" s="69">
        <v>1</v>
      </c>
      <c r="D15" s="69">
        <v>1</v>
      </c>
      <c r="E15" s="69">
        <v>1</v>
      </c>
      <c r="F15" s="69">
        <v>1</v>
      </c>
      <c r="G15" s="69">
        <v>1</v>
      </c>
      <c r="H15" s="69">
        <v>1</v>
      </c>
      <c r="I15" s="69">
        <v>1</v>
      </c>
      <c r="J15" s="69">
        <v>1</v>
      </c>
      <c r="K15" s="69">
        <v>1</v>
      </c>
      <c r="L15" s="69">
        <v>1</v>
      </c>
      <c r="M15" s="69">
        <v>1</v>
      </c>
      <c r="N15" s="69">
        <v>1</v>
      </c>
      <c r="O15" s="69">
        <v>1</v>
      </c>
      <c r="P15" s="69">
        <v>1</v>
      </c>
      <c r="Q15" s="69">
        <v>1</v>
      </c>
      <c r="R15" s="69">
        <v>1</v>
      </c>
      <c r="S15" s="69">
        <v>1</v>
      </c>
      <c r="T15" s="69">
        <v>1</v>
      </c>
      <c r="U15" s="69">
        <f>SUM(U16:U17)</f>
        <v>1</v>
      </c>
      <c r="V15" s="69">
        <f t="shared" ref="V15" si="0">SUM(V16:V17)</f>
        <v>1</v>
      </c>
    </row>
    <row r="16" spans="1:22" ht="18" customHeight="1">
      <c r="A16" s="75" t="s">
        <v>62</v>
      </c>
      <c r="B16" s="70">
        <v>0.8954423592493298</v>
      </c>
      <c r="C16" s="70">
        <v>0.86639047125841528</v>
      </c>
      <c r="D16" s="70">
        <v>0.84525621511922877</v>
      </c>
      <c r="E16" s="70">
        <v>0.81628787878787878</v>
      </c>
      <c r="F16" s="70">
        <v>0.77892918825561308</v>
      </c>
      <c r="G16" s="70">
        <v>0.7289760348583878</v>
      </c>
      <c r="H16" s="70">
        <v>0.7388207360506529</v>
      </c>
      <c r="I16" s="70">
        <v>0.72364425162689805</v>
      </c>
      <c r="J16" s="70">
        <v>0.72652313330279428</v>
      </c>
      <c r="K16" s="70">
        <v>0.76713660670879924</v>
      </c>
      <c r="L16" s="70">
        <v>0.77067855373947503</v>
      </c>
      <c r="M16" s="70">
        <v>0.7745547073791349</v>
      </c>
      <c r="N16" s="70">
        <v>0.79561643835616436</v>
      </c>
      <c r="O16" s="70">
        <v>0.79083431257344305</v>
      </c>
      <c r="P16" s="70">
        <v>0.80056818181818179</v>
      </c>
      <c r="Q16" s="70">
        <v>0.80665024630541871</v>
      </c>
      <c r="R16" s="70">
        <v>0.79440468445022772</v>
      </c>
      <c r="S16" s="70">
        <v>0.79903978052126201</v>
      </c>
      <c r="T16" s="70">
        <f>T8/$T$7</f>
        <v>0.77630662020905927</v>
      </c>
      <c r="U16" s="70">
        <f>U8/U7</f>
        <v>0.787436084733382</v>
      </c>
      <c r="V16" s="70">
        <f t="shared" ref="V16" si="1">V8/V7</f>
        <v>0.75338560228082685</v>
      </c>
    </row>
    <row r="17" spans="1:22" ht="18" customHeight="1">
      <c r="A17" s="76" t="s">
        <v>63</v>
      </c>
      <c r="B17" s="71">
        <v>0.10455764075067024</v>
      </c>
      <c r="C17" s="71">
        <v>0.13360952874158466</v>
      </c>
      <c r="D17" s="71">
        <v>0.15474378488077117</v>
      </c>
      <c r="E17" s="71">
        <v>0.18371212121212122</v>
      </c>
      <c r="F17" s="71">
        <v>0.22107081174438686</v>
      </c>
      <c r="G17" s="71">
        <v>0.2710239651416122</v>
      </c>
      <c r="H17" s="71">
        <v>0.26117926394934704</v>
      </c>
      <c r="I17" s="71">
        <v>0.27635574837310195</v>
      </c>
      <c r="J17" s="71">
        <v>0.27347686669720567</v>
      </c>
      <c r="K17" s="71">
        <v>0.23286339329120079</v>
      </c>
      <c r="L17" s="71">
        <v>0.229321446260525</v>
      </c>
      <c r="M17" s="71">
        <v>0.22544529262086513</v>
      </c>
      <c r="N17" s="71">
        <v>0.20438356164383562</v>
      </c>
      <c r="O17" s="71">
        <v>0.209165687426557</v>
      </c>
      <c r="P17" s="71">
        <v>0.19943181818181818</v>
      </c>
      <c r="Q17" s="71">
        <v>0.19334975369458129</v>
      </c>
      <c r="R17" s="71">
        <v>0.20559531554977228</v>
      </c>
      <c r="S17" s="71">
        <v>0.20096021947873799</v>
      </c>
      <c r="T17" s="98">
        <f>T9/$T$7</f>
        <v>0.22369337979094076</v>
      </c>
      <c r="U17" s="98">
        <f>U9/U7</f>
        <v>0.21256391526661797</v>
      </c>
      <c r="V17" s="98">
        <f t="shared" ref="V17" si="2">V9/V7</f>
        <v>0.24661439771917321</v>
      </c>
    </row>
    <row r="18" spans="1:22" ht="18" customHeight="1">
      <c r="A18" s="57" t="s">
        <v>52</v>
      </c>
    </row>
    <row r="19" spans="1:22" ht="18" customHeight="1"/>
    <row r="20" spans="1:22" ht="18" customHeight="1"/>
    <row r="21" spans="1:22" ht="18" customHeight="1"/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327" zoomScalePageLayoutView="327" workbookViewId="0">
      <selection activeCell="B24" sqref="B24:H24"/>
    </sheetView>
  </sheetViews>
  <sheetFormatPr defaultColWidth="10.875" defaultRowHeight="15.95"/>
  <cols>
    <col min="1" max="16384" width="10.875" style="2"/>
  </cols>
  <sheetData>
    <row r="1" spans="1:10">
      <c r="A1" s="1" t="s">
        <v>0</v>
      </c>
    </row>
    <row r="4" spans="1:10" ht="26.1">
      <c r="B4" s="3" t="s">
        <v>1</v>
      </c>
    </row>
    <row r="6" spans="1:10" ht="15.95" customHeight="1">
      <c r="B6" s="132" t="s">
        <v>2</v>
      </c>
      <c r="C6" s="132"/>
      <c r="D6" s="132"/>
      <c r="E6" s="132"/>
      <c r="F6" s="132"/>
      <c r="G6" s="132"/>
      <c r="H6" s="132"/>
      <c r="I6" s="132"/>
      <c r="J6" s="132"/>
    </row>
    <row r="8" spans="1:10">
      <c r="B8" s="130" t="s">
        <v>3</v>
      </c>
      <c r="C8" s="130"/>
      <c r="D8" s="130"/>
      <c r="E8" s="130"/>
      <c r="F8" s="130"/>
      <c r="G8" s="130"/>
    </row>
    <row r="9" spans="1:10">
      <c r="E9" s="4"/>
    </row>
    <row r="10" spans="1:10">
      <c r="B10" s="130" t="s">
        <v>4</v>
      </c>
      <c r="C10" s="130"/>
      <c r="D10" s="130"/>
      <c r="E10" s="130"/>
      <c r="F10" s="130"/>
      <c r="G10" s="130"/>
    </row>
    <row r="12" spans="1:10">
      <c r="B12" s="130" t="s">
        <v>5</v>
      </c>
      <c r="C12" s="130"/>
      <c r="D12" s="130"/>
      <c r="E12" s="130"/>
      <c r="F12" s="130"/>
      <c r="G12" s="130"/>
    </row>
    <row r="14" spans="1:10">
      <c r="B14" s="130" t="s">
        <v>6</v>
      </c>
      <c r="C14" s="130"/>
      <c r="D14" s="130"/>
      <c r="E14" s="130"/>
      <c r="F14" s="130"/>
      <c r="G14" s="130"/>
      <c r="H14" s="130"/>
      <c r="I14" s="130"/>
      <c r="J14" s="130"/>
    </row>
    <row r="16" spans="1:10">
      <c r="B16" s="130" t="s">
        <v>7</v>
      </c>
      <c r="C16" s="130"/>
      <c r="D16" s="130"/>
      <c r="E16" s="130"/>
      <c r="F16" s="130"/>
      <c r="G16" s="130"/>
      <c r="H16" s="130"/>
      <c r="I16" s="130"/>
    </row>
    <row r="18" spans="2:10">
      <c r="B18" s="130" t="s">
        <v>8</v>
      </c>
      <c r="C18" s="130"/>
      <c r="D18" s="130"/>
      <c r="E18" s="130"/>
      <c r="F18" s="130"/>
      <c r="G18" s="130"/>
      <c r="H18" s="130"/>
      <c r="I18" s="130"/>
    </row>
    <row r="20" spans="2:10">
      <c r="B20" s="130" t="s">
        <v>9</v>
      </c>
      <c r="C20" s="130"/>
      <c r="D20" s="130"/>
      <c r="E20" s="130"/>
      <c r="F20" s="130"/>
      <c r="G20" s="130"/>
      <c r="H20" s="130"/>
      <c r="I20" s="130"/>
      <c r="J20" s="130"/>
    </row>
    <row r="22" spans="2:10">
      <c r="B22" s="130" t="s">
        <v>10</v>
      </c>
      <c r="C22" s="130"/>
      <c r="D22" s="130"/>
      <c r="E22" s="130"/>
      <c r="F22" s="130"/>
      <c r="G22" s="130"/>
      <c r="H22" s="130"/>
      <c r="I22" s="130"/>
    </row>
    <row r="24" spans="2:10">
      <c r="B24" s="131" t="s">
        <v>11</v>
      </c>
      <c r="C24" s="131"/>
      <c r="D24" s="131"/>
      <c r="E24" s="131"/>
      <c r="F24" s="131"/>
      <c r="G24" s="131"/>
      <c r="H24" s="131"/>
    </row>
  </sheetData>
  <mergeCells count="10">
    <mergeCell ref="B6:J6"/>
    <mergeCell ref="B8:G8"/>
    <mergeCell ref="B10:G10"/>
    <mergeCell ref="B12:G12"/>
    <mergeCell ref="B14:J14"/>
    <mergeCell ref="B18:I18"/>
    <mergeCell ref="B20:J20"/>
    <mergeCell ref="B22:I22"/>
    <mergeCell ref="B16:I16"/>
    <mergeCell ref="B24:H24"/>
  </mergeCells>
  <hyperlinks>
    <hyperlink ref="C14" location="'Grupos de edad'!A1" display="'5. Grandes grupos de edad de los residentes con nacionalidad extranjera. Evolución 2002-2020" xr:uid="{00000000-0004-0000-0100-000000000000}"/>
    <hyperlink ref="D14" location="'Grupos de edad'!A1" display="'5. Grandes grupos de edad de los residentes con nacionalidad extranjera. Evolución 2002-2020" xr:uid="{00000000-0004-0000-0100-000001000000}"/>
    <hyperlink ref="E14" location="'Grupos de edad'!A1" display="'5. Grandes grupos de edad de los residentes con nacionalidad extranjera. Evolución 2002-2020" xr:uid="{00000000-0004-0000-0100-000002000000}"/>
    <hyperlink ref="F14" location="'Grupos de edad'!A1" display="'5. Grandes grupos de edad de los residentes con nacionalidad extranjera. Evolución 2002-2020" xr:uid="{00000000-0004-0000-0100-000003000000}"/>
    <hyperlink ref="G14" location="'Grupos de edad'!A1" display="'5. Grandes grupos de edad de los residentes con nacionalidad extranjera. Evolución 2002-2020" xr:uid="{00000000-0004-0000-0100-000004000000}"/>
    <hyperlink ref="H14" location="'Grupos de edad'!A1" display="'5. Grandes grupos de edad de los residentes con nacionalidad extranjera. Evolución 2002-2020" xr:uid="{00000000-0004-0000-0100-000005000000}"/>
    <hyperlink ref="I14" location="'Grupos de edad'!A1" display="'5. Grandes grupos de edad de los residentes con nacionalidad extranjera. Evolución 2002-2020" xr:uid="{00000000-0004-0000-0100-000006000000}"/>
    <hyperlink ref="J14" location="'Grupos de edad'!A1" display="'5. Grandes grupos de edad de los residentes con nacionalidad extranjera. Evolución 2002-2020" xr:uid="{00000000-0004-0000-0100-000007000000}"/>
    <hyperlink ref="C18" location="'Continente de nacionalidad'!A1" display="'7. Residentes con nacionalidad extranjera según continentes. Evolución 2002-2020" xr:uid="{00000000-0004-0000-0100-000008000000}"/>
    <hyperlink ref="D18" location="'Continente de nacionalidad'!A1" display="'7. Residentes con nacionalidad extranjera según continentes. Evolución 2002-2020" xr:uid="{00000000-0004-0000-0100-000009000000}"/>
    <hyperlink ref="E18" location="'Continente de nacionalidad'!A1" display="'7. Residentes con nacionalidad extranjera según continentes. Evolución 2002-2020" xr:uid="{00000000-0004-0000-0100-00000A000000}"/>
    <hyperlink ref="F18" location="'Continente de nacionalidad'!A1" display="'7. Residentes con nacionalidad extranjera según continentes. Evolución 2002-2020" xr:uid="{00000000-0004-0000-0100-00000B000000}"/>
    <hyperlink ref="G18" location="'Continente de nacionalidad'!A1" display="'7. Residentes con nacionalidad extranjera según continentes. Evolución 2002-2020" xr:uid="{00000000-0004-0000-0100-00000C000000}"/>
    <hyperlink ref="H18" location="'Continente de nacionalidad'!A1" display="'7. Residentes con nacionalidad extranjera según continentes. Evolución 2002-2020" xr:uid="{00000000-0004-0000-0100-00000D000000}"/>
    <hyperlink ref="I18" location="'Continente de nacionalidad'!A1" display="'7. Residentes con nacionalidad extranjera según continentes. Evolución 2002-2020" xr:uid="{00000000-0004-0000-0100-00000E000000}"/>
    <hyperlink ref="C20" location="'Principales países nacimiento'!A1" display="'8. Residentes nacidos en el extranjero, según los 16 principales países de nacimiento. Evolución 2002-2020" xr:uid="{00000000-0004-0000-0100-00000F000000}"/>
    <hyperlink ref="D20" location="'Principales países nacimiento'!A1" display="'8. Residentes nacidos en el extranjero, según los 16 principales países de nacimiento. Evolución 2002-2020" xr:uid="{00000000-0004-0000-0100-000010000000}"/>
    <hyperlink ref="E20" location="'Principales países nacimiento'!A1" display="'8. Residentes nacidos en el extranjero, según los 16 principales países de nacimiento. Evolución 2002-2020" xr:uid="{00000000-0004-0000-0100-000011000000}"/>
    <hyperlink ref="F20" location="'Principales países nacimiento'!A1" display="'8. Residentes nacidos en el extranjero, según los 16 principales países de nacimiento. Evolución 2002-2020" xr:uid="{00000000-0004-0000-0100-000012000000}"/>
    <hyperlink ref="G20" location="'Principales países nacimiento'!A1" display="'8. Residentes nacidos en el extranjero, según los 16 principales países de nacimiento. Evolución 2002-2020" xr:uid="{00000000-0004-0000-0100-000013000000}"/>
    <hyperlink ref="H20" location="'Principales países nacimiento'!A1" display="'8. Residentes nacidos en el extranjero, según los 16 principales países de nacimiento. Evolución 2002-2020" xr:uid="{00000000-0004-0000-0100-000014000000}"/>
    <hyperlink ref="I20" location="'Principales países nacimiento'!A1" display="'8. Residentes nacidos en el extranjero, según los 16 principales países de nacimiento. Evolución 2002-2020" xr:uid="{00000000-0004-0000-0100-000015000000}"/>
    <hyperlink ref="J20" location="'Principales países nacimiento'!A1" display="'8. Residentes nacidos en el extranjero, según los 16 principales países de nacimiento. Evolución 2002-2020" xr:uid="{00000000-0004-0000-0100-000016000000}"/>
    <hyperlink ref="C22" location="'Principales nacionalidades'!A1" display="'9. Residentes nacidos en el extranjero, según las 16 principales nacionalidades. Evolución 2002-2020" xr:uid="{00000000-0004-0000-0100-000017000000}"/>
    <hyperlink ref="D22" location="'Principales nacionalidades'!A1" display="'9. Residentes nacidos en el extranjero, según las 16 principales nacionalidades. Evolución 2002-2020" xr:uid="{00000000-0004-0000-0100-000018000000}"/>
    <hyperlink ref="E22" location="'Principales nacionalidades'!A1" display="'9. Residentes nacidos en el extranjero, según las 16 principales nacionalidades. Evolución 2002-2020" xr:uid="{00000000-0004-0000-0100-000019000000}"/>
    <hyperlink ref="F22" location="'Principales nacionalidades'!A1" display="'9. Residentes nacidos en el extranjero, según las 16 principales nacionalidades. Evolución 2002-2020" xr:uid="{00000000-0004-0000-0100-00001A000000}"/>
    <hyperlink ref="G22" location="'Principales nacionalidades'!A1" display="'9. Residentes nacidos en el extranjero, según las 16 principales nacionalidades. Evolución 2002-2020" xr:uid="{00000000-0004-0000-0100-00001B000000}"/>
    <hyperlink ref="H22" location="'Principales nacionalidades'!A1" display="'9. Residentes nacidos en el extranjero, según las 16 principales nacionalidades. Evolución 2002-2020" xr:uid="{00000000-0004-0000-0100-00001C000000}"/>
    <hyperlink ref="I22" location="'Principales nacionalidades'!A1" display="'9. Residentes nacidos en el extranjero, según las 16 principales nacionalidades. Evolución 2002-2020" xr:uid="{00000000-0004-0000-0100-00001D000000}"/>
    <hyperlink ref="C24" location="Nacimientos!A1" display="10. Total de nacimientos según la nacionalidad de la madre. Evolución 2002-2019 " xr:uid="{00000000-0004-0000-0100-00001E000000}"/>
    <hyperlink ref="D24" location="Nacimientos!A1" display="10. Total de nacimientos según la nacionalidad de la madre. Evolución 2002-2019 " xr:uid="{00000000-0004-0000-0100-00001F000000}"/>
    <hyperlink ref="E24" location="Nacimientos!A1" display="10. Total de nacimientos según la nacionalidad de la madre. Evolución 2002-2019 " xr:uid="{00000000-0004-0000-0100-000020000000}"/>
    <hyperlink ref="F24" location="Nacimientos!A1" display="10. Total de nacimientos según la nacionalidad de la madre. Evolución 2002-2019 " xr:uid="{00000000-0004-0000-0100-000021000000}"/>
    <hyperlink ref="G24" location="Nacimientos!A1" display="10. Total de nacimientos según la nacionalidad de la madre. Evolución 2002-2019 " xr:uid="{00000000-0004-0000-0100-000022000000}"/>
    <hyperlink ref="H24" location="Nacimientos!A1" display="10. Total de nacimientos según la nacionalidad de la madre. Evolución 2002-2019 " xr:uid="{00000000-0004-0000-0100-000023000000}"/>
    <hyperlink ref="B6" location="'Lugar nacimiento'!A1" display="'1. Lugar de nacimiento del total de población. Evolución 2002-2020" xr:uid="{00000000-0004-0000-0100-000024000000}"/>
    <hyperlink ref="C6" location="'Lugar nacimiento'!A1" display="'1. Lugar de nacimiento del total de población. Evolución 2002-2020" xr:uid="{00000000-0004-0000-0100-000025000000}"/>
    <hyperlink ref="D6" location="'Lugar nacimiento'!A1" display="'1. Lugar de nacimiento del total de población. Evolución 2002-2020" xr:uid="{00000000-0004-0000-0100-000026000000}"/>
    <hyperlink ref="E6" location="'Lugar nacimiento'!A1" display="'1. Lugar de nacimiento del total de población. Evolución 2002-2020" xr:uid="{00000000-0004-0000-0100-000027000000}"/>
    <hyperlink ref="F6" location="'Lugar nacimiento'!A1" display="'1. Lugar de nacimiento del total de población. Evolución 2002-2020" xr:uid="{00000000-0004-0000-0100-000028000000}"/>
    <hyperlink ref="G6" location="'Lugar nacimiento'!A1" display="'1. Lugar de nacimiento del total de población. Evolución 2002-2020" xr:uid="{00000000-0004-0000-0100-000029000000}"/>
    <hyperlink ref="H6" location="'Lugar nacimiento'!A1" display="'1. Lugar de nacimiento del total de población. Evolución 2002-2020" xr:uid="{00000000-0004-0000-0100-00002A000000}"/>
    <hyperlink ref="I6" location="'Lugar nacimiento'!A1" display="'1. Lugar de nacimiento del total de población. Evolución 2002-2020" xr:uid="{00000000-0004-0000-0100-00002B000000}"/>
    <hyperlink ref="J6" location="'Lugar nacimiento'!A1" display="'1. Lugar de nacimiento del total de población. Evolución 2002-2020" xr:uid="{00000000-0004-0000-0100-00002C000000}"/>
    <hyperlink ref="B8" location="'Nacimiento (Esp-ext)'!A1" display="'2. Nacidos en España o en el extranjero. Evolución 2002-2020" xr:uid="{00000000-0004-0000-0100-00002D000000}"/>
    <hyperlink ref="C8" location="'Nacimiento (Esp-ext)'!A1" display="'2. Nacidos en España o en el extranjero. Evolución 2002-2020" xr:uid="{00000000-0004-0000-0100-00002E000000}"/>
    <hyperlink ref="D8" location="'Nacimiento (Esp-ext)'!A1" display="'2. Nacidos en España o en el extranjero. Evolución 2002-2020" xr:uid="{00000000-0004-0000-0100-00002F000000}"/>
    <hyperlink ref="E8" location="'Nacimiento (Esp-ext)'!A1" display="'2. Nacidos en España o en el extranjero. Evolución 2002-2020" xr:uid="{00000000-0004-0000-0100-000030000000}"/>
    <hyperlink ref="F8" location="'Nacimiento (Esp-ext)'!A1" display="'2. Nacidos en España o en el extranjero. Evolución 2002-2020" xr:uid="{00000000-0004-0000-0100-000031000000}"/>
    <hyperlink ref="G8" location="'Nacimiento (Esp-ext)'!A1" display="'2. Nacidos en España o en el extranjero. Evolución 2002-2020" xr:uid="{00000000-0004-0000-0100-000032000000}"/>
    <hyperlink ref="B10" location="'Nacionalidad (esp-extr)'!A1" display="'3. Nacionalidad española o extranjera. Evolución 2002-2020" xr:uid="{00000000-0004-0000-0100-000033000000}"/>
    <hyperlink ref="C10" location="'Nacionalidad (esp-extr)'!A1" display="'3. Nacionalidad española o extranjera. Evolución 2002-2020" xr:uid="{00000000-0004-0000-0100-000034000000}"/>
    <hyperlink ref="D10" location="'Nacionalidad (esp-extr)'!A1" display="'3. Nacionalidad española o extranjera. Evolución 2002-2020" xr:uid="{00000000-0004-0000-0100-000035000000}"/>
    <hyperlink ref="E10" location="'Nacionalidad (esp-extr)'!A1" display="'3. Nacionalidad española o extranjera. Evolución 2002-2020" xr:uid="{00000000-0004-0000-0100-000036000000}"/>
    <hyperlink ref="F10" location="'Nacionalidad (esp-extr)'!A1" display="'3. Nacionalidad española o extranjera. Evolución 2002-2020" xr:uid="{00000000-0004-0000-0100-000037000000}"/>
    <hyperlink ref="G10" location="'Nacionalidad (esp-extr)'!A1" display="'3. Nacionalidad española o extranjera. Evolución 2002-2020" xr:uid="{00000000-0004-0000-0100-000038000000}"/>
    <hyperlink ref="B12" location="'Variación interanual'!A1" display="'4. Variación interanual de los españoles y extranjeros. Evolución 2003-2020" xr:uid="{00000000-0004-0000-0100-000039000000}"/>
    <hyperlink ref="C12" location="'Variación interanual'!A1" display="'4. Variación interanual de los españoles y extranjeros. Evolución 2003-2020" xr:uid="{00000000-0004-0000-0100-00003A000000}"/>
    <hyperlink ref="D12" location="'Variación interanual'!A1" display="'4. Variación interanual de los españoles y extranjeros. Evolución 2003-2020" xr:uid="{00000000-0004-0000-0100-00003B000000}"/>
    <hyperlink ref="E12" location="'Variación interanual'!A1" display="'4. Variación interanual de los españoles y extranjeros. Evolución 2003-2020" xr:uid="{00000000-0004-0000-0100-00003C000000}"/>
    <hyperlink ref="F12" location="'Variación interanual'!A1" display="'4. Variación interanual de los españoles y extranjeros. Evolución 2003-2020" xr:uid="{00000000-0004-0000-0100-00003D000000}"/>
    <hyperlink ref="G12" location="'Variación interanual'!A1" display="'4. Variación interanual de los españoles y extranjeros. Evolución 2003-2020" xr:uid="{00000000-0004-0000-0100-00003E000000}"/>
    <hyperlink ref="B14" location="'Grupos de edad'!A1" display="'5. Grandes grupos de edad de los residentes con nacionalidad extranjera. Evolución 2002-2020" xr:uid="{00000000-0004-0000-0100-00003F000000}"/>
    <hyperlink ref="B16" location="'Continente de nacimiento'!A1" display="'6. Residentes nacidos en el extranjero según continentes. Evolución 2002-2020" xr:uid="{00000000-0004-0000-0100-000040000000}"/>
    <hyperlink ref="C16" location="'Continente de nacimiento'!A1" display="'6. Residentes nacidos en el extranjero según continentes. Evolución 2002-2020" xr:uid="{00000000-0004-0000-0100-000041000000}"/>
    <hyperlink ref="D16" location="'Continente de nacimiento'!A1" display="'6. Residentes nacidos en el extranjero según continentes. Evolución 2002-2020" xr:uid="{00000000-0004-0000-0100-000042000000}"/>
    <hyperlink ref="E16" location="'Continente de nacimiento'!A1" display="'6. Residentes nacidos en el extranjero según continentes. Evolución 2002-2020" xr:uid="{00000000-0004-0000-0100-000043000000}"/>
    <hyperlink ref="F16" location="'Continente de nacimiento'!A1" display="'6. Residentes nacidos en el extranjero según continentes. Evolución 2002-2020" xr:uid="{00000000-0004-0000-0100-000044000000}"/>
    <hyperlink ref="G16" location="'Continente de nacimiento'!A1" display="'6. Residentes nacidos en el extranjero según continentes. Evolución 2002-2020" xr:uid="{00000000-0004-0000-0100-000045000000}"/>
    <hyperlink ref="H16" location="'Continente de nacimiento'!A1" display="'6. Residentes nacidos en el extranjero según continentes. Evolución 2002-2020" xr:uid="{00000000-0004-0000-0100-000046000000}"/>
    <hyperlink ref="I16" location="'Continente de nacimiento'!A1" display="'6. Residentes nacidos en el extranjero según continentes. Evolución 2002-2020" xr:uid="{00000000-0004-0000-0100-000047000000}"/>
    <hyperlink ref="B18" location="'Continente de nacionalidad'!A1" display="'7. Residentes con nacionalidad extranjera según continentes. Evolución 2002-2020" xr:uid="{00000000-0004-0000-0100-000048000000}"/>
    <hyperlink ref="B20" location="'Principales países nacimiento'!A1" display="'8. Residentes nacidos en el extranjero, según los 16 principales países de nacimiento. Evolución 2002-2020" xr:uid="{00000000-0004-0000-0100-000049000000}"/>
    <hyperlink ref="B22" location="'Principales nacionalidades'!A1" display="'9. Residentes nacidos en el extranjero, según las 16 principales nacionalidades. Evolución 2002-2020" xr:uid="{00000000-0004-0000-0100-00004A000000}"/>
    <hyperlink ref="B24" location="Nacimientos!A1" display="10. Total de nacimientos según la nacionalidad de la madre. Evolución 2002-2019 " xr:uid="{00000000-0004-0000-0100-00004B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5"/>
  <sheetViews>
    <sheetView tabSelected="1" zoomScale="70" zoomScaleNormal="70" zoomScalePageLayoutView="70" workbookViewId="0">
      <selection activeCell="A5" sqref="A5:XFD5"/>
    </sheetView>
  </sheetViews>
  <sheetFormatPr defaultColWidth="10.875" defaultRowHeight="15"/>
  <cols>
    <col min="1" max="1" width="37.875" style="5" customWidth="1"/>
    <col min="2" max="16" width="10.875" style="5" customWidth="1"/>
    <col min="17" max="16384" width="10.875" style="5"/>
  </cols>
  <sheetData>
    <row r="1" spans="1:25" ht="30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" customHeight="1">
      <c r="A2" s="10" t="s">
        <v>12</v>
      </c>
      <c r="B2" s="10"/>
      <c r="C2" s="10"/>
      <c r="D2" s="10"/>
      <c r="E2" s="10"/>
      <c r="F2" s="10"/>
      <c r="G2" s="10"/>
      <c r="H2" s="11"/>
    </row>
    <row r="3" spans="1:25" ht="15" customHeight="1">
      <c r="A3" s="10"/>
      <c r="B3" s="10"/>
      <c r="C3" s="10"/>
      <c r="D3" s="10"/>
      <c r="E3" s="10"/>
      <c r="F3" s="10"/>
      <c r="G3" s="10"/>
      <c r="H3" s="11"/>
    </row>
    <row r="4" spans="1:25" ht="15" customHeight="1">
      <c r="A4" s="10"/>
      <c r="B4" s="10"/>
      <c r="C4" s="10"/>
      <c r="D4" s="10"/>
      <c r="E4" s="10"/>
      <c r="F4" s="10"/>
      <c r="G4" s="10"/>
      <c r="H4" s="11"/>
    </row>
    <row r="5" spans="1:25" ht="18" customHeight="1">
      <c r="A5" s="8" t="s">
        <v>13</v>
      </c>
      <c r="B5" s="8"/>
      <c r="C5" s="8"/>
      <c r="D5" s="8"/>
      <c r="E5" s="8"/>
      <c r="F5" s="8"/>
      <c r="G5" s="8"/>
      <c r="H5" s="8"/>
    </row>
    <row r="6" spans="1:25" ht="15" customHeight="1"/>
    <row r="7" spans="1:25" ht="18" customHeight="1">
      <c r="A7" s="21" t="s">
        <v>14</v>
      </c>
      <c r="B7" s="73" t="s">
        <v>15</v>
      </c>
      <c r="C7" s="73" t="s">
        <v>16</v>
      </c>
      <c r="D7" s="73" t="s">
        <v>17</v>
      </c>
      <c r="E7" s="73" t="s">
        <v>18</v>
      </c>
      <c r="F7" s="73" t="s">
        <v>19</v>
      </c>
      <c r="G7" s="73" t="s">
        <v>20</v>
      </c>
      <c r="H7" s="73" t="s">
        <v>21</v>
      </c>
      <c r="I7" s="73" t="s">
        <v>22</v>
      </c>
      <c r="J7" s="73" t="s">
        <v>23</v>
      </c>
      <c r="K7" s="73" t="s">
        <v>24</v>
      </c>
      <c r="L7" s="73" t="s">
        <v>25</v>
      </c>
      <c r="M7" s="73" t="s">
        <v>26</v>
      </c>
      <c r="N7" s="73" t="s">
        <v>27</v>
      </c>
      <c r="O7" s="73" t="s">
        <v>28</v>
      </c>
      <c r="P7" s="73" t="s">
        <v>29</v>
      </c>
      <c r="Q7" s="73" t="s">
        <v>30</v>
      </c>
      <c r="R7" s="73" t="s">
        <v>31</v>
      </c>
      <c r="S7" s="73" t="s">
        <v>32</v>
      </c>
      <c r="T7" s="73" t="s">
        <v>33</v>
      </c>
      <c r="U7" s="73" t="s">
        <v>34</v>
      </c>
      <c r="V7" s="73" t="s">
        <v>35</v>
      </c>
      <c r="W7" s="73" t="s">
        <v>36</v>
      </c>
      <c r="X7" s="73" t="s">
        <v>37</v>
      </c>
      <c r="Y7" s="73">
        <v>2022</v>
      </c>
    </row>
    <row r="8" spans="1:25" ht="18" customHeight="1">
      <c r="A8" s="15" t="s">
        <v>38</v>
      </c>
      <c r="B8" s="24">
        <v>157452</v>
      </c>
      <c r="C8" s="24">
        <v>158735</v>
      </c>
      <c r="D8" s="24">
        <v>161075</v>
      </c>
      <c r="E8" s="24">
        <v>164745</v>
      </c>
      <c r="F8" s="24">
        <v>169159</v>
      </c>
      <c r="G8" s="24">
        <v>172266</v>
      </c>
      <c r="H8" s="24">
        <v>176685</v>
      </c>
      <c r="I8" s="24">
        <v>180886</v>
      </c>
      <c r="J8" s="24">
        <v>185986</v>
      </c>
      <c r="K8" s="24">
        <v>191859</v>
      </c>
      <c r="L8" s="24">
        <v>194238</v>
      </c>
      <c r="M8" s="24">
        <v>195462</v>
      </c>
      <c r="N8" s="24">
        <v>195832</v>
      </c>
      <c r="O8" s="24">
        <v>195970</v>
      </c>
      <c r="P8" s="24">
        <v>194400</v>
      </c>
      <c r="Q8" s="24">
        <v>192636</v>
      </c>
      <c r="R8" s="24">
        <v>191609</v>
      </c>
      <c r="S8" s="24">
        <v>190789</v>
      </c>
      <c r="T8" s="24">
        <v>190174</v>
      </c>
      <c r="U8" s="24">
        <v>190312</v>
      </c>
      <c r="V8" s="24">
        <v>191015</v>
      </c>
      <c r="W8" s="24">
        <v>192283</v>
      </c>
      <c r="X8" s="24">
        <v>192495</v>
      </c>
      <c r="Y8" s="24">
        <v>193553</v>
      </c>
    </row>
    <row r="9" spans="1:25" ht="18" customHeight="1">
      <c r="A9" s="12" t="s">
        <v>39</v>
      </c>
      <c r="B9" s="23">
        <v>124161</v>
      </c>
      <c r="C9" s="23">
        <v>124737</v>
      </c>
      <c r="D9" s="23">
        <v>125471</v>
      </c>
      <c r="E9" s="23">
        <v>126217</v>
      </c>
      <c r="F9" s="23">
        <v>127429</v>
      </c>
      <c r="G9" s="23">
        <v>128175</v>
      </c>
      <c r="H9" s="23">
        <v>129371</v>
      </c>
      <c r="I9" s="23">
        <v>130758</v>
      </c>
      <c r="J9" s="23">
        <v>131906</v>
      </c>
      <c r="K9" s="23">
        <v>133202</v>
      </c>
      <c r="L9" s="23">
        <v>134831</v>
      </c>
      <c r="M9" s="23">
        <v>136140</v>
      </c>
      <c r="N9" s="23">
        <v>137330</v>
      </c>
      <c r="O9" s="23">
        <v>137960</v>
      </c>
      <c r="P9" s="23">
        <v>138391</v>
      </c>
      <c r="Q9" s="23">
        <v>138941</v>
      </c>
      <c r="R9" s="23">
        <v>139018</v>
      </c>
      <c r="S9" s="23">
        <v>139670</v>
      </c>
      <c r="T9" s="23">
        <v>139889</v>
      </c>
      <c r="U9" s="23">
        <v>140036</v>
      </c>
      <c r="V9" s="23">
        <v>139935</v>
      </c>
      <c r="W9" s="23">
        <v>140072</v>
      </c>
      <c r="X9" s="23">
        <v>140110</v>
      </c>
      <c r="Y9" s="23">
        <v>140110</v>
      </c>
    </row>
    <row r="10" spans="1:25" ht="18" customHeight="1">
      <c r="A10" s="13" t="s">
        <v>40</v>
      </c>
      <c r="B10" s="16">
        <v>68754</v>
      </c>
      <c r="C10" s="16">
        <v>68768</v>
      </c>
      <c r="D10" s="16">
        <v>69080</v>
      </c>
      <c r="E10" s="16">
        <v>69694</v>
      </c>
      <c r="F10" s="16">
        <v>70524</v>
      </c>
      <c r="G10" s="16">
        <v>70934</v>
      </c>
      <c r="H10" s="16">
        <v>71699</v>
      </c>
      <c r="I10" s="16">
        <v>72640</v>
      </c>
      <c r="J10" s="16">
        <v>73443</v>
      </c>
      <c r="K10" s="16">
        <v>74350</v>
      </c>
      <c r="L10" s="16">
        <v>75641</v>
      </c>
      <c r="M10" s="16">
        <v>76779</v>
      </c>
      <c r="N10" s="16">
        <v>77971</v>
      </c>
      <c r="O10" s="16">
        <v>78799</v>
      </c>
      <c r="P10" s="16">
        <v>79471</v>
      </c>
      <c r="Q10" s="16">
        <v>80307</v>
      </c>
      <c r="R10" s="16">
        <v>80775</v>
      </c>
      <c r="S10" s="16">
        <v>81393</v>
      </c>
      <c r="T10" s="16">
        <v>81944</v>
      </c>
      <c r="U10" s="16">
        <v>82237</v>
      </c>
      <c r="V10" s="16">
        <v>82272</v>
      </c>
      <c r="W10" s="16">
        <v>82322</v>
      </c>
      <c r="X10" s="16">
        <v>82231</v>
      </c>
      <c r="Y10" s="16">
        <v>81994</v>
      </c>
    </row>
    <row r="11" spans="1:25" ht="18" customHeight="1">
      <c r="A11" s="13" t="s">
        <v>41</v>
      </c>
      <c r="B11" s="16">
        <v>7837</v>
      </c>
      <c r="C11" s="16">
        <v>7924</v>
      </c>
      <c r="D11" s="16">
        <v>7976</v>
      </c>
      <c r="E11" s="16">
        <v>8031</v>
      </c>
      <c r="F11" s="16">
        <v>8203</v>
      </c>
      <c r="G11" s="16">
        <v>8323</v>
      </c>
      <c r="H11" s="16">
        <v>8468</v>
      </c>
      <c r="I11" s="16">
        <v>8572</v>
      </c>
      <c r="J11" s="16">
        <v>8686</v>
      </c>
      <c r="K11" s="16">
        <v>8839</v>
      </c>
      <c r="L11" s="16">
        <v>8994</v>
      </c>
      <c r="M11" s="16">
        <v>9081</v>
      </c>
      <c r="N11" s="16">
        <v>9171</v>
      </c>
      <c r="O11" s="16">
        <v>9183</v>
      </c>
      <c r="P11" s="16">
        <v>9206</v>
      </c>
      <c r="Q11" s="16">
        <v>9134</v>
      </c>
      <c r="R11" s="16">
        <v>9141</v>
      </c>
      <c r="S11" s="16">
        <v>9173</v>
      </c>
      <c r="T11" s="16">
        <v>9181</v>
      </c>
      <c r="U11" s="16">
        <v>9268</v>
      </c>
      <c r="V11" s="16">
        <v>9327</v>
      </c>
      <c r="W11" s="16">
        <v>9457</v>
      </c>
      <c r="X11" s="16">
        <v>9555</v>
      </c>
      <c r="Y11" s="16">
        <v>9652</v>
      </c>
    </row>
    <row r="12" spans="1:25" ht="18" customHeight="1">
      <c r="A12" s="13" t="s">
        <v>42</v>
      </c>
      <c r="B12" s="16">
        <v>39688</v>
      </c>
      <c r="C12" s="16">
        <v>39940</v>
      </c>
      <c r="D12" s="16">
        <v>40118</v>
      </c>
      <c r="E12" s="16">
        <v>40024</v>
      </c>
      <c r="F12" s="16">
        <v>40050</v>
      </c>
      <c r="G12" s="16">
        <v>40140</v>
      </c>
      <c r="H12" s="16">
        <v>40195</v>
      </c>
      <c r="I12" s="16">
        <v>40270</v>
      </c>
      <c r="J12" s="16">
        <v>40296</v>
      </c>
      <c r="K12" s="16">
        <v>40306</v>
      </c>
      <c r="L12" s="16">
        <v>40316</v>
      </c>
      <c r="M12" s="16">
        <v>40225</v>
      </c>
      <c r="N12" s="16">
        <v>40013</v>
      </c>
      <c r="O12" s="16">
        <v>39794</v>
      </c>
      <c r="P12" s="16">
        <v>39571</v>
      </c>
      <c r="Q12" s="16">
        <v>39411</v>
      </c>
      <c r="R12" s="16">
        <v>39156</v>
      </c>
      <c r="S12" s="16">
        <v>39206</v>
      </c>
      <c r="T12" s="16">
        <v>38929</v>
      </c>
      <c r="U12" s="16">
        <v>38693</v>
      </c>
      <c r="V12" s="16">
        <v>38466</v>
      </c>
      <c r="W12" s="16">
        <v>38286</v>
      </c>
      <c r="X12" s="16">
        <v>38144</v>
      </c>
      <c r="Y12" s="16">
        <v>38076</v>
      </c>
    </row>
    <row r="13" spans="1:25" ht="18" customHeight="1">
      <c r="A13" s="13" t="s">
        <v>43</v>
      </c>
      <c r="B13" s="16">
        <v>7882</v>
      </c>
      <c r="C13" s="16">
        <v>8105</v>
      </c>
      <c r="D13" s="16">
        <v>8297</v>
      </c>
      <c r="E13" s="16">
        <v>8468</v>
      </c>
      <c r="F13" s="16">
        <v>8652</v>
      </c>
      <c r="G13" s="16">
        <v>8778</v>
      </c>
      <c r="H13" s="16">
        <v>9009</v>
      </c>
      <c r="I13" s="16">
        <v>9276</v>
      </c>
      <c r="J13" s="16">
        <v>9481</v>
      </c>
      <c r="K13" s="16">
        <v>9707</v>
      </c>
      <c r="L13" s="16">
        <v>9880</v>
      </c>
      <c r="M13" s="16">
        <v>10055</v>
      </c>
      <c r="N13" s="16">
        <v>10175</v>
      </c>
      <c r="O13" s="16">
        <v>10184</v>
      </c>
      <c r="P13" s="16">
        <v>10143</v>
      </c>
      <c r="Q13" s="16">
        <v>10089</v>
      </c>
      <c r="R13" s="16">
        <v>9946</v>
      </c>
      <c r="S13" s="16">
        <v>9898</v>
      </c>
      <c r="T13" s="16">
        <v>9835</v>
      </c>
      <c r="U13" s="16">
        <v>9838</v>
      </c>
      <c r="V13" s="16">
        <v>9870</v>
      </c>
      <c r="W13" s="16">
        <v>10007</v>
      </c>
      <c r="X13" s="16">
        <v>10180</v>
      </c>
      <c r="Y13" s="16">
        <v>10388</v>
      </c>
    </row>
    <row r="14" spans="1:25" ht="18" customHeight="1">
      <c r="A14" s="12" t="s">
        <v>44</v>
      </c>
      <c r="B14" s="23">
        <v>33291</v>
      </c>
      <c r="C14" s="23">
        <v>33998</v>
      </c>
      <c r="D14" s="23">
        <v>35604</v>
      </c>
      <c r="E14" s="23">
        <v>38528</v>
      </c>
      <c r="F14" s="23">
        <v>41730</v>
      </c>
      <c r="G14" s="23">
        <v>44091</v>
      </c>
      <c r="H14" s="23">
        <v>47314</v>
      </c>
      <c r="I14" s="23">
        <v>50128</v>
      </c>
      <c r="J14" s="23">
        <v>54080</v>
      </c>
      <c r="K14" s="23">
        <v>58657</v>
      </c>
      <c r="L14" s="23">
        <v>59407</v>
      </c>
      <c r="M14" s="23">
        <v>59322</v>
      </c>
      <c r="N14" s="23">
        <v>58502</v>
      </c>
      <c r="O14" s="23">
        <v>58010</v>
      </c>
      <c r="P14" s="23">
        <v>56009</v>
      </c>
      <c r="Q14" s="23">
        <v>53695</v>
      </c>
      <c r="R14" s="23">
        <v>52591</v>
      </c>
      <c r="S14" s="23">
        <v>51119</v>
      </c>
      <c r="T14" s="23">
        <v>50285</v>
      </c>
      <c r="U14" s="23">
        <v>50276</v>
      </c>
      <c r="V14" s="23">
        <v>51080</v>
      </c>
      <c r="W14" s="23">
        <v>52211</v>
      </c>
      <c r="X14" s="23">
        <v>52385</v>
      </c>
      <c r="Y14" s="23">
        <v>53443</v>
      </c>
    </row>
    <row r="15" spans="1:25" ht="18" customHeight="1">
      <c r="A15" s="13" t="s">
        <v>45</v>
      </c>
      <c r="B15" s="16">
        <v>30577</v>
      </c>
      <c r="C15" s="16">
        <v>30837</v>
      </c>
      <c r="D15" s="16">
        <v>31179</v>
      </c>
      <c r="E15" s="16">
        <v>31590</v>
      </c>
      <c r="F15" s="16">
        <v>31913</v>
      </c>
      <c r="G15" s="16">
        <v>31884</v>
      </c>
      <c r="H15" s="16">
        <v>31930</v>
      </c>
      <c r="I15" s="16">
        <v>32078</v>
      </c>
      <c r="J15" s="16">
        <v>32137</v>
      </c>
      <c r="K15" s="16">
        <v>32081</v>
      </c>
      <c r="L15" s="16">
        <v>31809</v>
      </c>
      <c r="M15" s="16">
        <v>31309</v>
      </c>
      <c r="N15" s="16">
        <v>30821</v>
      </c>
      <c r="O15" s="16">
        <v>30234</v>
      </c>
      <c r="P15" s="16">
        <v>29772</v>
      </c>
      <c r="Q15" s="16">
        <v>29348</v>
      </c>
      <c r="R15" s="16">
        <v>28917</v>
      </c>
      <c r="S15" s="16">
        <v>28554</v>
      </c>
      <c r="T15" s="16">
        <v>28199</v>
      </c>
      <c r="U15" s="16">
        <v>27861</v>
      </c>
      <c r="V15" s="16">
        <v>27688</v>
      </c>
      <c r="W15" s="16">
        <v>27506</v>
      </c>
      <c r="X15" s="16">
        <v>27218</v>
      </c>
      <c r="Y15" s="16">
        <v>27012</v>
      </c>
    </row>
    <row r="16" spans="1:25" ht="18" customHeight="1">
      <c r="A16" s="17" t="s">
        <v>46</v>
      </c>
      <c r="B16" s="18">
        <v>2714</v>
      </c>
      <c r="C16" s="18">
        <v>3161</v>
      </c>
      <c r="D16" s="18">
        <v>4425</v>
      </c>
      <c r="E16" s="18">
        <v>6938</v>
      </c>
      <c r="F16" s="18">
        <v>9817</v>
      </c>
      <c r="G16" s="18">
        <v>12207</v>
      </c>
      <c r="H16" s="18">
        <v>15384</v>
      </c>
      <c r="I16" s="18">
        <v>18050</v>
      </c>
      <c r="J16" s="18">
        <v>21943</v>
      </c>
      <c r="K16" s="18">
        <v>26576</v>
      </c>
      <c r="L16" s="18">
        <v>27598</v>
      </c>
      <c r="M16" s="18">
        <v>28013</v>
      </c>
      <c r="N16" s="18">
        <v>27681</v>
      </c>
      <c r="O16" s="18">
        <v>27776</v>
      </c>
      <c r="P16" s="18">
        <v>26237</v>
      </c>
      <c r="Q16" s="18">
        <v>24347</v>
      </c>
      <c r="R16" s="18">
        <v>23674</v>
      </c>
      <c r="S16" s="18">
        <v>22565</v>
      </c>
      <c r="T16" s="18">
        <v>22086</v>
      </c>
      <c r="U16" s="18">
        <v>22415</v>
      </c>
      <c r="V16" s="18">
        <v>23392</v>
      </c>
      <c r="W16" s="18">
        <v>24705</v>
      </c>
      <c r="X16" s="18">
        <v>25167</v>
      </c>
      <c r="Y16" s="18">
        <v>26431</v>
      </c>
    </row>
    <row r="17" spans="1:25" ht="18" customHeight="1">
      <c r="A17" s="14" t="s">
        <v>47</v>
      </c>
      <c r="B17" s="14"/>
      <c r="C17" s="14"/>
      <c r="D17" s="14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5" ht="18" customHeight="1">
      <c r="A18" s="14"/>
      <c r="B18" s="14"/>
      <c r="C18" s="14"/>
      <c r="D18" s="14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 ht="18" customHeight="1"/>
    <row r="20" spans="1:25" ht="18" customHeight="1">
      <c r="A20" s="22" t="s">
        <v>48</v>
      </c>
      <c r="B20" s="73" t="s">
        <v>15</v>
      </c>
      <c r="C20" s="73" t="s">
        <v>16</v>
      </c>
      <c r="D20" s="73" t="s">
        <v>17</v>
      </c>
      <c r="E20" s="73">
        <v>2002</v>
      </c>
      <c r="F20" s="73">
        <v>2003</v>
      </c>
      <c r="G20" s="73">
        <v>2004</v>
      </c>
      <c r="H20" s="73">
        <v>2005</v>
      </c>
      <c r="I20" s="73">
        <v>2006</v>
      </c>
      <c r="J20" s="73">
        <v>2007</v>
      </c>
      <c r="K20" s="73">
        <v>2008</v>
      </c>
      <c r="L20" s="73">
        <v>2009</v>
      </c>
      <c r="M20" s="73">
        <v>2010</v>
      </c>
      <c r="N20" s="73">
        <v>2011</v>
      </c>
      <c r="O20" s="73">
        <v>2012</v>
      </c>
      <c r="P20" s="73">
        <v>2013</v>
      </c>
      <c r="Q20" s="73">
        <v>2014</v>
      </c>
      <c r="R20" s="73">
        <v>2015</v>
      </c>
      <c r="S20" s="73">
        <v>2016</v>
      </c>
      <c r="T20" s="73">
        <v>2017</v>
      </c>
      <c r="U20" s="73">
        <v>2018</v>
      </c>
      <c r="V20" s="73">
        <v>2019</v>
      </c>
      <c r="W20" s="73">
        <v>2020</v>
      </c>
      <c r="X20" s="73">
        <v>2021</v>
      </c>
      <c r="Y20" s="73">
        <v>2022</v>
      </c>
    </row>
    <row r="21" spans="1:25" ht="18" customHeight="1">
      <c r="A21" s="66" t="s">
        <v>38</v>
      </c>
      <c r="B21" s="24">
        <v>78222</v>
      </c>
      <c r="C21" s="24">
        <v>78986</v>
      </c>
      <c r="D21" s="24">
        <v>80260</v>
      </c>
      <c r="E21" s="24">
        <v>82387</v>
      </c>
      <c r="F21" s="24">
        <v>84762</v>
      </c>
      <c r="G21" s="24">
        <v>86345</v>
      </c>
      <c r="H21" s="24">
        <v>88701</v>
      </c>
      <c r="I21" s="24">
        <v>90847</v>
      </c>
      <c r="J21" s="24">
        <v>93496</v>
      </c>
      <c r="K21" s="24">
        <v>96739</v>
      </c>
      <c r="L21" s="24">
        <v>97840</v>
      </c>
      <c r="M21" s="24">
        <v>98202</v>
      </c>
      <c r="N21" s="24">
        <v>98196</v>
      </c>
      <c r="O21" s="24">
        <v>98264</v>
      </c>
      <c r="P21" s="24">
        <v>97276</v>
      </c>
      <c r="Q21" s="24">
        <v>96264</v>
      </c>
      <c r="R21" s="24">
        <v>95609</v>
      </c>
      <c r="S21" s="24">
        <v>95012</v>
      </c>
      <c r="T21" s="24">
        <v>94694</v>
      </c>
      <c r="U21" s="24">
        <v>94860</v>
      </c>
      <c r="V21" s="24">
        <v>95264</v>
      </c>
      <c r="W21" s="24">
        <v>95849</v>
      </c>
      <c r="X21" s="24">
        <v>95911</v>
      </c>
      <c r="Y21" s="24">
        <v>96373</v>
      </c>
    </row>
    <row r="22" spans="1:25" ht="18" customHeight="1">
      <c r="A22" s="74" t="s">
        <v>39</v>
      </c>
      <c r="B22" s="23">
        <v>61902</v>
      </c>
      <c r="C22" s="23">
        <v>62237</v>
      </c>
      <c r="D22" s="23">
        <v>62582</v>
      </c>
      <c r="E22" s="23">
        <v>62993</v>
      </c>
      <c r="F22" s="23">
        <v>63633</v>
      </c>
      <c r="G22" s="23">
        <v>64020</v>
      </c>
      <c r="H22" s="23">
        <v>64642</v>
      </c>
      <c r="I22" s="23">
        <v>65320</v>
      </c>
      <c r="J22" s="23">
        <v>65910</v>
      </c>
      <c r="K22" s="23">
        <v>66610</v>
      </c>
      <c r="L22" s="23">
        <v>67446</v>
      </c>
      <c r="M22" s="23">
        <v>68074</v>
      </c>
      <c r="N22" s="23">
        <v>68667</v>
      </c>
      <c r="O22" s="23">
        <v>69069</v>
      </c>
      <c r="P22" s="23">
        <v>69266</v>
      </c>
      <c r="Q22" s="23">
        <v>69525</v>
      </c>
      <c r="R22" s="23">
        <v>69505</v>
      </c>
      <c r="S22" s="23">
        <v>69826</v>
      </c>
      <c r="T22" s="23">
        <v>70008</v>
      </c>
      <c r="U22" s="23">
        <v>70161</v>
      </c>
      <c r="V22" s="23">
        <v>70154</v>
      </c>
      <c r="W22" s="23">
        <v>70227</v>
      </c>
      <c r="X22" s="23">
        <v>70297</v>
      </c>
      <c r="Y22" s="23">
        <v>70240</v>
      </c>
    </row>
    <row r="23" spans="1:25" ht="18" customHeight="1">
      <c r="A23" s="75" t="s">
        <v>40</v>
      </c>
      <c r="B23" s="16">
        <v>34214</v>
      </c>
      <c r="C23" s="16">
        <v>34225</v>
      </c>
      <c r="D23" s="16">
        <v>34356</v>
      </c>
      <c r="E23" s="16">
        <v>34646</v>
      </c>
      <c r="F23" s="16">
        <v>35096</v>
      </c>
      <c r="G23" s="16">
        <v>35271</v>
      </c>
      <c r="H23" s="16">
        <v>35604</v>
      </c>
      <c r="I23" s="16">
        <v>36046</v>
      </c>
      <c r="J23" s="16">
        <v>36444</v>
      </c>
      <c r="K23" s="16">
        <v>36900</v>
      </c>
      <c r="L23" s="16">
        <v>37538</v>
      </c>
      <c r="M23" s="16">
        <v>38103</v>
      </c>
      <c r="N23" s="16">
        <v>38696</v>
      </c>
      <c r="O23" s="16">
        <v>39155</v>
      </c>
      <c r="P23" s="16">
        <v>39503</v>
      </c>
      <c r="Q23" s="16">
        <v>39920</v>
      </c>
      <c r="R23" s="16">
        <v>40090</v>
      </c>
      <c r="S23" s="16">
        <v>40375</v>
      </c>
      <c r="T23" s="16">
        <v>40701</v>
      </c>
      <c r="U23" s="16">
        <v>40877</v>
      </c>
      <c r="V23" s="16">
        <v>40922</v>
      </c>
      <c r="W23" s="16">
        <v>40979</v>
      </c>
      <c r="X23" s="16">
        <v>40973</v>
      </c>
      <c r="Y23" s="16">
        <v>40774</v>
      </c>
    </row>
    <row r="24" spans="1:25" ht="18" customHeight="1">
      <c r="A24" s="75" t="s">
        <v>41</v>
      </c>
      <c r="B24" s="16">
        <v>3834</v>
      </c>
      <c r="C24" s="16">
        <v>3888</v>
      </c>
      <c r="D24" s="16">
        <v>3924</v>
      </c>
      <c r="E24" s="16">
        <v>3975</v>
      </c>
      <c r="F24" s="16">
        <v>4074</v>
      </c>
      <c r="G24" s="16">
        <v>4162</v>
      </c>
      <c r="H24" s="16">
        <v>4249</v>
      </c>
      <c r="I24" s="16">
        <v>4322</v>
      </c>
      <c r="J24" s="16">
        <v>4377</v>
      </c>
      <c r="K24" s="16">
        <v>4466</v>
      </c>
      <c r="L24" s="16">
        <v>4539</v>
      </c>
      <c r="M24" s="16">
        <v>4588</v>
      </c>
      <c r="N24" s="16">
        <v>4626</v>
      </c>
      <c r="O24" s="16">
        <v>4639</v>
      </c>
      <c r="P24" s="16">
        <v>4656</v>
      </c>
      <c r="Q24" s="16">
        <v>4624</v>
      </c>
      <c r="R24" s="16">
        <v>4621</v>
      </c>
      <c r="S24" s="16">
        <v>4642</v>
      </c>
      <c r="T24" s="16">
        <v>4642</v>
      </c>
      <c r="U24" s="16">
        <v>4683</v>
      </c>
      <c r="V24" s="16">
        <v>4728</v>
      </c>
      <c r="W24" s="16">
        <v>4770</v>
      </c>
      <c r="X24" s="16">
        <v>4843</v>
      </c>
      <c r="Y24" s="16">
        <v>4891</v>
      </c>
    </row>
    <row r="25" spans="1:25" ht="18" customHeight="1">
      <c r="A25" s="75" t="s">
        <v>42</v>
      </c>
      <c r="B25" s="16">
        <v>20067</v>
      </c>
      <c r="C25" s="16">
        <v>20194</v>
      </c>
      <c r="D25" s="16">
        <v>20273</v>
      </c>
      <c r="E25" s="16">
        <v>20252</v>
      </c>
      <c r="F25" s="16">
        <v>20246</v>
      </c>
      <c r="G25" s="16">
        <v>20313</v>
      </c>
      <c r="H25" s="16">
        <v>20394</v>
      </c>
      <c r="I25" s="16">
        <v>20432</v>
      </c>
      <c r="J25" s="16">
        <v>20446</v>
      </c>
      <c r="K25" s="16">
        <v>20479</v>
      </c>
      <c r="L25" s="16">
        <v>20493</v>
      </c>
      <c r="M25" s="16">
        <v>20408</v>
      </c>
      <c r="N25" s="16">
        <v>20322</v>
      </c>
      <c r="O25" s="16">
        <v>20213</v>
      </c>
      <c r="P25" s="16">
        <v>20057</v>
      </c>
      <c r="Q25" s="16">
        <v>19981</v>
      </c>
      <c r="R25" s="16">
        <v>19839</v>
      </c>
      <c r="S25" s="16">
        <v>19866</v>
      </c>
      <c r="T25" s="16">
        <v>19738</v>
      </c>
      <c r="U25" s="16">
        <v>19636</v>
      </c>
      <c r="V25" s="16">
        <v>19510</v>
      </c>
      <c r="W25" s="16">
        <v>19410</v>
      </c>
      <c r="X25" s="16">
        <v>19325</v>
      </c>
      <c r="Y25" s="16">
        <v>19290</v>
      </c>
    </row>
    <row r="26" spans="1:25" ht="18" customHeight="1">
      <c r="A26" s="75" t="s">
        <v>43</v>
      </c>
      <c r="B26" s="16">
        <v>3787</v>
      </c>
      <c r="C26" s="16">
        <v>3930</v>
      </c>
      <c r="D26" s="16">
        <v>4029</v>
      </c>
      <c r="E26" s="16">
        <v>4120</v>
      </c>
      <c r="F26" s="16">
        <v>4217</v>
      </c>
      <c r="G26" s="16">
        <v>4274</v>
      </c>
      <c r="H26" s="16">
        <v>4395</v>
      </c>
      <c r="I26" s="16">
        <v>4520</v>
      </c>
      <c r="J26" s="16">
        <v>4643</v>
      </c>
      <c r="K26" s="16">
        <v>4765</v>
      </c>
      <c r="L26" s="16">
        <v>4876</v>
      </c>
      <c r="M26" s="16">
        <v>4975</v>
      </c>
      <c r="N26" s="16">
        <v>5023</v>
      </c>
      <c r="O26" s="16">
        <v>5062</v>
      </c>
      <c r="P26" s="16">
        <v>5050</v>
      </c>
      <c r="Q26" s="16">
        <v>5000</v>
      </c>
      <c r="R26" s="16">
        <v>4955</v>
      </c>
      <c r="S26" s="16">
        <v>4943</v>
      </c>
      <c r="T26" s="16">
        <v>4927</v>
      </c>
      <c r="U26" s="16">
        <v>4965</v>
      </c>
      <c r="V26" s="16">
        <v>4994</v>
      </c>
      <c r="W26" s="16">
        <v>5068</v>
      </c>
      <c r="X26" s="16">
        <v>5156</v>
      </c>
      <c r="Y26" s="16">
        <v>5285</v>
      </c>
    </row>
    <row r="27" spans="1:25" ht="18" customHeight="1">
      <c r="A27" s="74" t="s">
        <v>44</v>
      </c>
      <c r="B27" s="23">
        <v>16320</v>
      </c>
      <c r="C27" s="23">
        <v>16749</v>
      </c>
      <c r="D27" s="23">
        <v>17678</v>
      </c>
      <c r="E27" s="23">
        <v>19394</v>
      </c>
      <c r="F27" s="23">
        <v>21129</v>
      </c>
      <c r="G27" s="23">
        <v>22325</v>
      </c>
      <c r="H27" s="23">
        <v>24059</v>
      </c>
      <c r="I27" s="23">
        <v>25527</v>
      </c>
      <c r="J27" s="23">
        <v>27586</v>
      </c>
      <c r="K27" s="23">
        <v>30129</v>
      </c>
      <c r="L27" s="23">
        <v>30394</v>
      </c>
      <c r="M27" s="23">
        <v>30128</v>
      </c>
      <c r="N27" s="23">
        <v>29529</v>
      </c>
      <c r="O27" s="23">
        <v>29195</v>
      </c>
      <c r="P27" s="23">
        <v>28010</v>
      </c>
      <c r="Q27" s="23">
        <v>26739</v>
      </c>
      <c r="R27" s="23">
        <v>26104</v>
      </c>
      <c r="S27" s="23">
        <v>25186</v>
      </c>
      <c r="T27" s="23">
        <v>24686</v>
      </c>
      <c r="U27" s="23">
        <v>24699</v>
      </c>
      <c r="V27" s="23">
        <v>25110</v>
      </c>
      <c r="W27" s="23">
        <v>25622</v>
      </c>
      <c r="X27" s="23">
        <v>25614</v>
      </c>
      <c r="Y27" s="23">
        <v>26133</v>
      </c>
    </row>
    <row r="28" spans="1:25" ht="18" customHeight="1">
      <c r="A28" s="75" t="s">
        <v>45</v>
      </c>
      <c r="B28" s="16">
        <v>14850</v>
      </c>
      <c r="C28" s="16">
        <v>15022</v>
      </c>
      <c r="D28" s="16">
        <v>15215</v>
      </c>
      <c r="E28" s="16">
        <v>15460</v>
      </c>
      <c r="F28" s="16">
        <v>15632</v>
      </c>
      <c r="G28" s="16">
        <v>15618</v>
      </c>
      <c r="H28" s="16">
        <v>15653</v>
      </c>
      <c r="I28" s="16">
        <v>15719</v>
      </c>
      <c r="J28" s="16">
        <v>15748</v>
      </c>
      <c r="K28" s="16">
        <v>15732</v>
      </c>
      <c r="L28" s="16">
        <v>15563</v>
      </c>
      <c r="M28" s="16">
        <v>15281</v>
      </c>
      <c r="N28" s="16">
        <v>15015</v>
      </c>
      <c r="O28" s="16">
        <v>14704</v>
      </c>
      <c r="P28" s="16">
        <v>14446</v>
      </c>
      <c r="Q28" s="16">
        <v>14264</v>
      </c>
      <c r="R28" s="16">
        <v>14028</v>
      </c>
      <c r="S28" s="16">
        <v>13831</v>
      </c>
      <c r="T28" s="16">
        <v>13675</v>
      </c>
      <c r="U28" s="16">
        <v>13494</v>
      </c>
      <c r="V28" s="16">
        <v>13425</v>
      </c>
      <c r="W28" s="16">
        <v>13338</v>
      </c>
      <c r="X28" s="16">
        <v>13163</v>
      </c>
      <c r="Y28" s="16">
        <v>13072</v>
      </c>
    </row>
    <row r="29" spans="1:25" ht="18" customHeight="1">
      <c r="A29" s="76" t="s">
        <v>46</v>
      </c>
      <c r="B29" s="18">
        <v>1469</v>
      </c>
      <c r="C29" s="18">
        <v>1727</v>
      </c>
      <c r="D29" s="18">
        <v>2463</v>
      </c>
      <c r="E29" s="18">
        <v>3934</v>
      </c>
      <c r="F29" s="18">
        <v>5497</v>
      </c>
      <c r="G29" s="18">
        <v>6707</v>
      </c>
      <c r="H29" s="18">
        <v>8406</v>
      </c>
      <c r="I29" s="18">
        <v>9808</v>
      </c>
      <c r="J29" s="18">
        <v>11838</v>
      </c>
      <c r="K29" s="18">
        <v>14397</v>
      </c>
      <c r="L29" s="18">
        <v>14831</v>
      </c>
      <c r="M29" s="18">
        <v>14847</v>
      </c>
      <c r="N29" s="18">
        <v>14514</v>
      </c>
      <c r="O29" s="18">
        <v>14491</v>
      </c>
      <c r="P29" s="18">
        <v>13564</v>
      </c>
      <c r="Q29" s="18">
        <v>12475</v>
      </c>
      <c r="R29" s="18">
        <v>12076</v>
      </c>
      <c r="S29" s="18">
        <v>11355</v>
      </c>
      <c r="T29" s="18">
        <v>11011</v>
      </c>
      <c r="U29" s="18">
        <v>11205</v>
      </c>
      <c r="V29" s="18">
        <v>11685</v>
      </c>
      <c r="W29" s="18">
        <v>12284</v>
      </c>
      <c r="X29" s="18">
        <v>12451</v>
      </c>
      <c r="Y29" s="18">
        <v>13061</v>
      </c>
    </row>
    <row r="30" spans="1:25" ht="18" customHeight="1">
      <c r="A30" s="19" t="s">
        <v>47</v>
      </c>
      <c r="B30" s="14"/>
      <c r="C30" s="14"/>
      <c r="D30" s="14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5" ht="18" customHeight="1">
      <c r="A31" s="14"/>
      <c r="B31" s="14"/>
      <c r="C31" s="14"/>
      <c r="D31" s="14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3" spans="1:25" ht="18" customHeight="1">
      <c r="A33" s="22" t="s">
        <v>49</v>
      </c>
      <c r="B33" s="73" t="s">
        <v>15</v>
      </c>
      <c r="C33" s="73" t="s">
        <v>16</v>
      </c>
      <c r="D33" s="73" t="s">
        <v>17</v>
      </c>
      <c r="E33" s="73">
        <v>2002</v>
      </c>
      <c r="F33" s="73">
        <v>2003</v>
      </c>
      <c r="G33" s="73">
        <v>2004</v>
      </c>
      <c r="H33" s="73">
        <v>2005</v>
      </c>
      <c r="I33" s="73">
        <v>2006</v>
      </c>
      <c r="J33" s="73">
        <v>2007</v>
      </c>
      <c r="K33" s="73">
        <v>2008</v>
      </c>
      <c r="L33" s="73">
        <v>2009</v>
      </c>
      <c r="M33" s="73">
        <v>2010</v>
      </c>
      <c r="N33" s="73">
        <v>2011</v>
      </c>
      <c r="O33" s="73">
        <v>2012</v>
      </c>
      <c r="P33" s="73">
        <v>2013</v>
      </c>
      <c r="Q33" s="73">
        <v>2014</v>
      </c>
      <c r="R33" s="73">
        <v>2015</v>
      </c>
      <c r="S33" s="73">
        <v>2016</v>
      </c>
      <c r="T33" s="73">
        <v>2017</v>
      </c>
      <c r="U33" s="73">
        <v>2018</v>
      </c>
      <c r="V33" s="73">
        <v>2019</v>
      </c>
      <c r="W33" s="73">
        <v>2020</v>
      </c>
      <c r="X33" s="73">
        <v>2021</v>
      </c>
      <c r="Y33" s="73">
        <v>2022</v>
      </c>
    </row>
    <row r="34" spans="1:25" ht="18" customHeight="1">
      <c r="A34" s="66" t="s">
        <v>38</v>
      </c>
      <c r="B34" s="24">
        <v>79230</v>
      </c>
      <c r="C34" s="24">
        <v>79749</v>
      </c>
      <c r="D34" s="24">
        <v>80815</v>
      </c>
      <c r="E34" s="24">
        <v>82358</v>
      </c>
      <c r="F34" s="24">
        <v>84397</v>
      </c>
      <c r="G34" s="24">
        <v>85921</v>
      </c>
      <c r="H34" s="24">
        <v>87984</v>
      </c>
      <c r="I34" s="24">
        <v>90039</v>
      </c>
      <c r="J34" s="24">
        <v>92490</v>
      </c>
      <c r="K34" s="24">
        <v>95120</v>
      </c>
      <c r="L34" s="24">
        <v>96398</v>
      </c>
      <c r="M34" s="24">
        <v>97260</v>
      </c>
      <c r="N34" s="24">
        <v>97636</v>
      </c>
      <c r="O34" s="24">
        <v>97706</v>
      </c>
      <c r="P34" s="24">
        <v>97124</v>
      </c>
      <c r="Q34" s="24">
        <v>96372</v>
      </c>
      <c r="R34" s="24">
        <v>96000</v>
      </c>
      <c r="S34" s="24">
        <v>95777</v>
      </c>
      <c r="T34" s="24">
        <v>95480</v>
      </c>
      <c r="U34" s="24">
        <v>95452</v>
      </c>
      <c r="V34" s="24">
        <v>95751</v>
      </c>
      <c r="W34" s="24">
        <v>96434</v>
      </c>
      <c r="X34" s="24">
        <v>96584</v>
      </c>
      <c r="Y34" s="24">
        <v>97180</v>
      </c>
    </row>
    <row r="35" spans="1:25" ht="18" customHeight="1">
      <c r="A35" s="74" t="s">
        <v>39</v>
      </c>
      <c r="B35" s="23">
        <v>62259</v>
      </c>
      <c r="C35" s="23">
        <v>62500</v>
      </c>
      <c r="D35" s="23">
        <v>62889</v>
      </c>
      <c r="E35" s="23">
        <v>63224</v>
      </c>
      <c r="F35" s="23">
        <v>63796</v>
      </c>
      <c r="G35" s="23">
        <v>64155</v>
      </c>
      <c r="H35" s="23">
        <v>64729</v>
      </c>
      <c r="I35" s="23">
        <v>65438</v>
      </c>
      <c r="J35" s="23">
        <v>65996</v>
      </c>
      <c r="K35" s="23">
        <v>66592</v>
      </c>
      <c r="L35" s="23">
        <v>67385</v>
      </c>
      <c r="M35" s="23">
        <v>68066</v>
      </c>
      <c r="N35" s="23">
        <v>68663</v>
      </c>
      <c r="O35" s="23">
        <v>68891</v>
      </c>
      <c r="P35" s="23">
        <v>69125</v>
      </c>
      <c r="Q35" s="23">
        <v>69416</v>
      </c>
      <c r="R35" s="23">
        <v>69513</v>
      </c>
      <c r="S35" s="23">
        <v>69844</v>
      </c>
      <c r="T35" s="23">
        <v>69881</v>
      </c>
      <c r="U35" s="23">
        <v>69875</v>
      </c>
      <c r="V35" s="23">
        <v>69781</v>
      </c>
      <c r="W35" s="23">
        <v>69845</v>
      </c>
      <c r="X35" s="23">
        <v>69813</v>
      </c>
      <c r="Y35" s="23">
        <v>69870</v>
      </c>
    </row>
    <row r="36" spans="1:25" ht="18" customHeight="1">
      <c r="A36" s="75" t="s">
        <v>40</v>
      </c>
      <c r="B36" s="16">
        <v>34540</v>
      </c>
      <c r="C36" s="16">
        <v>34543</v>
      </c>
      <c r="D36" s="16">
        <v>34724</v>
      </c>
      <c r="E36" s="16">
        <v>35048</v>
      </c>
      <c r="F36" s="16">
        <v>35428</v>
      </c>
      <c r="G36" s="16">
        <v>35663</v>
      </c>
      <c r="H36" s="16">
        <v>36095</v>
      </c>
      <c r="I36" s="16">
        <v>36594</v>
      </c>
      <c r="J36" s="16">
        <v>36999</v>
      </c>
      <c r="K36" s="16">
        <v>37450</v>
      </c>
      <c r="L36" s="16">
        <v>38103</v>
      </c>
      <c r="M36" s="16">
        <v>38676</v>
      </c>
      <c r="N36" s="16">
        <v>39275</v>
      </c>
      <c r="O36" s="16">
        <v>39644</v>
      </c>
      <c r="P36" s="16">
        <v>39968</v>
      </c>
      <c r="Q36" s="16">
        <v>40387</v>
      </c>
      <c r="R36" s="16">
        <v>40685</v>
      </c>
      <c r="S36" s="16">
        <v>41018</v>
      </c>
      <c r="T36" s="16">
        <v>41243</v>
      </c>
      <c r="U36" s="16">
        <v>41360</v>
      </c>
      <c r="V36" s="16">
        <v>41350</v>
      </c>
      <c r="W36" s="16">
        <v>41343</v>
      </c>
      <c r="X36" s="16">
        <v>41258</v>
      </c>
      <c r="Y36" s="16">
        <v>41220</v>
      </c>
    </row>
    <row r="37" spans="1:25" ht="18" customHeight="1">
      <c r="A37" s="75" t="s">
        <v>41</v>
      </c>
      <c r="B37" s="16">
        <v>4004</v>
      </c>
      <c r="C37" s="16">
        <v>4036</v>
      </c>
      <c r="D37" s="16">
        <v>4052</v>
      </c>
      <c r="E37" s="16">
        <v>4056</v>
      </c>
      <c r="F37" s="16">
        <v>4129</v>
      </c>
      <c r="G37" s="16">
        <v>4161</v>
      </c>
      <c r="H37" s="16">
        <v>4219</v>
      </c>
      <c r="I37" s="16">
        <v>4250</v>
      </c>
      <c r="J37" s="16">
        <v>4309</v>
      </c>
      <c r="K37" s="16">
        <v>4373</v>
      </c>
      <c r="L37" s="16">
        <v>4455</v>
      </c>
      <c r="M37" s="16">
        <v>4493</v>
      </c>
      <c r="N37" s="16">
        <v>4545</v>
      </c>
      <c r="O37" s="16">
        <v>4544</v>
      </c>
      <c r="P37" s="16">
        <v>4550</v>
      </c>
      <c r="Q37" s="16">
        <v>4510</v>
      </c>
      <c r="R37" s="16">
        <v>4520</v>
      </c>
      <c r="S37" s="16">
        <v>4531</v>
      </c>
      <c r="T37" s="16">
        <v>4539</v>
      </c>
      <c r="U37" s="16">
        <v>4585</v>
      </c>
      <c r="V37" s="16">
        <v>4599</v>
      </c>
      <c r="W37" s="16">
        <v>4687</v>
      </c>
      <c r="X37" s="16">
        <v>4712</v>
      </c>
      <c r="Y37" s="16">
        <v>4761</v>
      </c>
    </row>
    <row r="38" spans="1:25" ht="18" customHeight="1">
      <c r="A38" s="75" t="s">
        <v>42</v>
      </c>
      <c r="B38" s="16">
        <v>19620</v>
      </c>
      <c r="C38" s="16">
        <v>19746</v>
      </c>
      <c r="D38" s="16">
        <v>19845</v>
      </c>
      <c r="E38" s="16">
        <v>19772</v>
      </c>
      <c r="F38" s="16">
        <v>19804</v>
      </c>
      <c r="G38" s="16">
        <v>19827</v>
      </c>
      <c r="H38" s="16">
        <v>19801</v>
      </c>
      <c r="I38" s="16">
        <v>19838</v>
      </c>
      <c r="J38" s="16">
        <v>19850</v>
      </c>
      <c r="K38" s="16">
        <v>19827</v>
      </c>
      <c r="L38" s="16">
        <v>19823</v>
      </c>
      <c r="M38" s="16">
        <v>19817</v>
      </c>
      <c r="N38" s="16">
        <v>19691</v>
      </c>
      <c r="O38" s="16">
        <v>19581</v>
      </c>
      <c r="P38" s="16">
        <v>19514</v>
      </c>
      <c r="Q38" s="16">
        <v>19430</v>
      </c>
      <c r="R38" s="16">
        <v>19317</v>
      </c>
      <c r="S38" s="16">
        <v>19340</v>
      </c>
      <c r="T38" s="16">
        <v>19191</v>
      </c>
      <c r="U38" s="16">
        <v>19057</v>
      </c>
      <c r="V38" s="16">
        <v>18956</v>
      </c>
      <c r="W38" s="16">
        <v>18876</v>
      </c>
      <c r="X38" s="16">
        <v>18819</v>
      </c>
      <c r="Y38" s="16">
        <v>18786</v>
      </c>
    </row>
    <row r="39" spans="1:25" ht="18" customHeight="1">
      <c r="A39" s="75" t="s">
        <v>43</v>
      </c>
      <c r="B39" s="16">
        <v>4095</v>
      </c>
      <c r="C39" s="16">
        <v>4175</v>
      </c>
      <c r="D39" s="16">
        <v>4268</v>
      </c>
      <c r="E39" s="16">
        <v>4348</v>
      </c>
      <c r="F39" s="16">
        <v>4435</v>
      </c>
      <c r="G39" s="16">
        <v>4504</v>
      </c>
      <c r="H39" s="16">
        <v>4614</v>
      </c>
      <c r="I39" s="16">
        <v>4756</v>
      </c>
      <c r="J39" s="16">
        <v>4838</v>
      </c>
      <c r="K39" s="16">
        <v>4942</v>
      </c>
      <c r="L39" s="16">
        <v>5004</v>
      </c>
      <c r="M39" s="16">
        <v>5080</v>
      </c>
      <c r="N39" s="16">
        <v>5152</v>
      </c>
      <c r="O39" s="16">
        <v>5122</v>
      </c>
      <c r="P39" s="16">
        <v>5093</v>
      </c>
      <c r="Q39" s="16">
        <v>5089</v>
      </c>
      <c r="R39" s="16">
        <v>4991</v>
      </c>
      <c r="S39" s="16">
        <v>4955</v>
      </c>
      <c r="T39" s="16">
        <v>4908</v>
      </c>
      <c r="U39" s="16">
        <v>4873</v>
      </c>
      <c r="V39" s="16">
        <v>4876</v>
      </c>
      <c r="W39" s="16">
        <v>4939</v>
      </c>
      <c r="X39" s="16">
        <v>5024</v>
      </c>
      <c r="Y39" s="16">
        <v>5103</v>
      </c>
    </row>
    <row r="40" spans="1:25" ht="18" customHeight="1">
      <c r="A40" s="74" t="s">
        <v>44</v>
      </c>
      <c r="B40" s="23">
        <v>16971</v>
      </c>
      <c r="C40" s="23">
        <v>17249</v>
      </c>
      <c r="D40" s="23">
        <v>17926</v>
      </c>
      <c r="E40" s="23">
        <v>19134</v>
      </c>
      <c r="F40" s="23">
        <v>20601</v>
      </c>
      <c r="G40" s="23">
        <v>21766</v>
      </c>
      <c r="H40" s="23">
        <v>23255</v>
      </c>
      <c r="I40" s="23">
        <v>24601</v>
      </c>
      <c r="J40" s="23">
        <v>26494</v>
      </c>
      <c r="K40" s="23">
        <v>28528</v>
      </c>
      <c r="L40" s="23">
        <v>29013</v>
      </c>
      <c r="M40" s="23">
        <v>29194</v>
      </c>
      <c r="N40" s="23">
        <v>28973</v>
      </c>
      <c r="O40" s="23">
        <v>28815</v>
      </c>
      <c r="P40" s="23">
        <v>27999</v>
      </c>
      <c r="Q40" s="23">
        <v>26956</v>
      </c>
      <c r="R40" s="23">
        <v>26487</v>
      </c>
      <c r="S40" s="23">
        <v>25933</v>
      </c>
      <c r="T40" s="23">
        <v>25599</v>
      </c>
      <c r="U40" s="23">
        <v>25577</v>
      </c>
      <c r="V40" s="23">
        <v>25970</v>
      </c>
      <c r="W40" s="23">
        <v>26589</v>
      </c>
      <c r="X40" s="23">
        <v>26771</v>
      </c>
      <c r="Y40" s="23">
        <v>27310</v>
      </c>
    </row>
    <row r="41" spans="1:25" ht="18" customHeight="1">
      <c r="A41" s="75" t="s">
        <v>45</v>
      </c>
      <c r="B41" s="16">
        <v>15727</v>
      </c>
      <c r="C41" s="16">
        <v>15815</v>
      </c>
      <c r="D41" s="16">
        <v>15964</v>
      </c>
      <c r="E41" s="16">
        <v>16130</v>
      </c>
      <c r="F41" s="16">
        <v>16281</v>
      </c>
      <c r="G41" s="16">
        <v>16266</v>
      </c>
      <c r="H41" s="16">
        <v>16277</v>
      </c>
      <c r="I41" s="16">
        <v>16359</v>
      </c>
      <c r="J41" s="16">
        <v>16389</v>
      </c>
      <c r="K41" s="16">
        <v>16349</v>
      </c>
      <c r="L41" s="16">
        <v>16246</v>
      </c>
      <c r="M41" s="16">
        <v>16028</v>
      </c>
      <c r="N41" s="16">
        <v>15806</v>
      </c>
      <c r="O41" s="16">
        <v>15530</v>
      </c>
      <c r="P41" s="16">
        <v>15326</v>
      </c>
      <c r="Q41" s="16">
        <v>15084</v>
      </c>
      <c r="R41" s="16">
        <v>14889</v>
      </c>
      <c r="S41" s="16">
        <v>14723</v>
      </c>
      <c r="T41" s="16">
        <v>14524</v>
      </c>
      <c r="U41" s="16">
        <v>14367</v>
      </c>
      <c r="V41" s="16">
        <v>14263</v>
      </c>
      <c r="W41" s="16">
        <v>14168</v>
      </c>
      <c r="X41" s="16">
        <v>14055</v>
      </c>
      <c r="Y41" s="16">
        <v>13940</v>
      </c>
    </row>
    <row r="42" spans="1:25" ht="18" customHeight="1">
      <c r="A42" s="76" t="s">
        <v>46</v>
      </c>
      <c r="B42" s="18">
        <v>1244</v>
      </c>
      <c r="C42" s="18">
        <v>1434</v>
      </c>
      <c r="D42" s="18">
        <v>1962</v>
      </c>
      <c r="E42" s="18">
        <v>3004</v>
      </c>
      <c r="F42" s="18">
        <v>4320</v>
      </c>
      <c r="G42" s="18">
        <v>5500</v>
      </c>
      <c r="H42" s="18">
        <v>6978</v>
      </c>
      <c r="I42" s="18">
        <v>8242</v>
      </c>
      <c r="J42" s="18">
        <v>10105</v>
      </c>
      <c r="K42" s="18">
        <v>12179</v>
      </c>
      <c r="L42" s="18">
        <v>12767</v>
      </c>
      <c r="M42" s="18">
        <v>13166</v>
      </c>
      <c r="N42" s="18">
        <v>13167</v>
      </c>
      <c r="O42" s="18">
        <v>13285</v>
      </c>
      <c r="P42" s="18">
        <v>12673</v>
      </c>
      <c r="Q42" s="18">
        <v>11872</v>
      </c>
      <c r="R42" s="18">
        <v>11598</v>
      </c>
      <c r="S42" s="18">
        <v>11210</v>
      </c>
      <c r="T42" s="18">
        <v>11075</v>
      </c>
      <c r="U42" s="18">
        <v>11210</v>
      </c>
      <c r="V42" s="18">
        <v>11707</v>
      </c>
      <c r="W42" s="18">
        <v>12421</v>
      </c>
      <c r="X42" s="18">
        <v>12716</v>
      </c>
      <c r="Y42" s="18">
        <v>13370</v>
      </c>
    </row>
    <row r="43" spans="1:25" ht="18" customHeight="1">
      <c r="A43" s="19" t="s">
        <v>47</v>
      </c>
      <c r="B43" s="14"/>
      <c r="C43" s="14"/>
      <c r="D43" s="14"/>
    </row>
    <row r="47" spans="1:25" ht="21">
      <c r="A47" s="33" t="s">
        <v>50</v>
      </c>
      <c r="B47" s="33"/>
      <c r="C47" s="33"/>
      <c r="D47" s="33"/>
      <c r="E47" s="33"/>
      <c r="F47" s="33"/>
      <c r="G47" s="33"/>
      <c r="H47" s="33"/>
      <c r="I47" s="33"/>
      <c r="J47" s="33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2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6.5">
      <c r="A49" s="21" t="s">
        <v>14</v>
      </c>
      <c r="B49" s="73" t="s">
        <v>15</v>
      </c>
      <c r="C49" s="73" t="s">
        <v>16</v>
      </c>
      <c r="D49" s="73" t="s">
        <v>17</v>
      </c>
      <c r="E49" s="73" t="s">
        <v>18</v>
      </c>
      <c r="F49" s="73" t="s">
        <v>19</v>
      </c>
      <c r="G49" s="73" t="s">
        <v>20</v>
      </c>
      <c r="H49" s="73" t="s">
        <v>21</v>
      </c>
      <c r="I49" s="73" t="s">
        <v>22</v>
      </c>
      <c r="J49" s="73" t="s">
        <v>23</v>
      </c>
      <c r="K49" s="73" t="s">
        <v>24</v>
      </c>
      <c r="L49" s="73" t="s">
        <v>25</v>
      </c>
      <c r="M49" s="73" t="s">
        <v>26</v>
      </c>
      <c r="N49" s="73" t="s">
        <v>27</v>
      </c>
      <c r="O49" s="73" t="s">
        <v>28</v>
      </c>
      <c r="P49" s="73" t="s">
        <v>29</v>
      </c>
      <c r="Q49" s="73" t="s">
        <v>30</v>
      </c>
      <c r="R49" s="73" t="s">
        <v>31</v>
      </c>
      <c r="S49" s="73" t="s">
        <v>32</v>
      </c>
      <c r="T49" s="73" t="s">
        <v>33</v>
      </c>
      <c r="U49" s="73" t="s">
        <v>34</v>
      </c>
      <c r="V49" s="73" t="s">
        <v>35</v>
      </c>
      <c r="W49" s="73" t="s">
        <v>36</v>
      </c>
      <c r="X49" s="114" t="s">
        <v>37</v>
      </c>
      <c r="Y49" s="115" t="s">
        <v>51</v>
      </c>
    </row>
    <row r="50" spans="1:25">
      <c r="A50" s="15" t="s">
        <v>38</v>
      </c>
      <c r="B50" s="116">
        <f>B8/B8</f>
        <v>1</v>
      </c>
      <c r="C50" s="116">
        <f t="shared" ref="C50:Y50" si="0">C8/C8</f>
        <v>1</v>
      </c>
      <c r="D50" s="116">
        <f t="shared" si="0"/>
        <v>1</v>
      </c>
      <c r="E50" s="116">
        <f t="shared" si="0"/>
        <v>1</v>
      </c>
      <c r="F50" s="116">
        <f t="shared" si="0"/>
        <v>1</v>
      </c>
      <c r="G50" s="116">
        <f t="shared" si="0"/>
        <v>1</v>
      </c>
      <c r="H50" s="116">
        <f t="shared" si="0"/>
        <v>1</v>
      </c>
      <c r="I50" s="116">
        <f t="shared" si="0"/>
        <v>1</v>
      </c>
      <c r="J50" s="116">
        <f t="shared" si="0"/>
        <v>1</v>
      </c>
      <c r="K50" s="116">
        <f t="shared" si="0"/>
        <v>1</v>
      </c>
      <c r="L50" s="116">
        <f t="shared" si="0"/>
        <v>1</v>
      </c>
      <c r="M50" s="116">
        <f t="shared" si="0"/>
        <v>1</v>
      </c>
      <c r="N50" s="116">
        <f t="shared" si="0"/>
        <v>1</v>
      </c>
      <c r="O50" s="116">
        <f t="shared" si="0"/>
        <v>1</v>
      </c>
      <c r="P50" s="116">
        <f t="shared" si="0"/>
        <v>1</v>
      </c>
      <c r="Q50" s="116">
        <f t="shared" si="0"/>
        <v>1</v>
      </c>
      <c r="R50" s="116">
        <f t="shared" si="0"/>
        <v>1</v>
      </c>
      <c r="S50" s="116">
        <f t="shared" si="0"/>
        <v>1</v>
      </c>
      <c r="T50" s="116">
        <f t="shared" si="0"/>
        <v>1</v>
      </c>
      <c r="U50" s="116">
        <f t="shared" si="0"/>
        <v>1</v>
      </c>
      <c r="V50" s="116">
        <f t="shared" si="0"/>
        <v>1</v>
      </c>
      <c r="W50" s="116">
        <f t="shared" si="0"/>
        <v>1</v>
      </c>
      <c r="X50" s="116">
        <f t="shared" si="0"/>
        <v>1</v>
      </c>
      <c r="Y50" s="116">
        <f t="shared" si="0"/>
        <v>1</v>
      </c>
    </row>
    <row r="51" spans="1:25">
      <c r="A51" s="12" t="s">
        <v>39</v>
      </c>
      <c r="B51" s="117">
        <f>B9/B8</f>
        <v>0.78856413383126289</v>
      </c>
      <c r="C51" s="117">
        <f t="shared" ref="C51:Y51" si="1">C9/C8</f>
        <v>0.7858191325164583</v>
      </c>
      <c r="D51" s="117">
        <f t="shared" si="1"/>
        <v>0.77896011174918511</v>
      </c>
      <c r="E51" s="117">
        <f t="shared" si="1"/>
        <v>0.76613554280858298</v>
      </c>
      <c r="F51" s="117">
        <f t="shared" si="1"/>
        <v>0.75330901696037456</v>
      </c>
      <c r="G51" s="117">
        <f t="shared" si="1"/>
        <v>0.74405280206192748</v>
      </c>
      <c r="H51" s="117">
        <f t="shared" si="1"/>
        <v>0.73221269490901886</v>
      </c>
      <c r="I51" s="117">
        <f t="shared" si="1"/>
        <v>0.7228751810532601</v>
      </c>
      <c r="J51" s="117">
        <f t="shared" si="1"/>
        <v>0.7092254255696665</v>
      </c>
      <c r="K51" s="117">
        <f t="shared" si="1"/>
        <v>0.69427027139722397</v>
      </c>
      <c r="L51" s="117">
        <f t="shared" si="1"/>
        <v>0.6941535641841452</v>
      </c>
      <c r="M51" s="117">
        <f t="shared" si="1"/>
        <v>0.69650366823218834</v>
      </c>
      <c r="N51" s="117">
        <f t="shared" si="1"/>
        <v>0.70126434903386581</v>
      </c>
      <c r="O51" s="117">
        <f t="shared" si="1"/>
        <v>0.70398530387304181</v>
      </c>
      <c r="P51" s="117">
        <f t="shared" si="1"/>
        <v>0.71188786008230454</v>
      </c>
      <c r="Q51" s="117">
        <f t="shared" si="1"/>
        <v>0.72126186174962104</v>
      </c>
      <c r="R51" s="117">
        <f t="shared" si="1"/>
        <v>0.72552959412136175</v>
      </c>
      <c r="S51" s="117">
        <f t="shared" si="1"/>
        <v>0.73206526581721165</v>
      </c>
      <c r="T51" s="117">
        <f t="shared" si="1"/>
        <v>0.73558425441963671</v>
      </c>
      <c r="U51" s="117">
        <f t="shared" si="1"/>
        <v>0.73582327966707306</v>
      </c>
      <c r="V51" s="117">
        <f t="shared" si="1"/>
        <v>0.73258644609062118</v>
      </c>
      <c r="W51" s="117">
        <f t="shared" si="1"/>
        <v>0.72846793528289033</v>
      </c>
      <c r="X51" s="117">
        <f t="shared" si="1"/>
        <v>0.72786306137821766</v>
      </c>
      <c r="Y51" s="117">
        <f t="shared" si="1"/>
        <v>0.72388441408813087</v>
      </c>
    </row>
    <row r="52" spans="1:25">
      <c r="A52" s="13" t="s">
        <v>40</v>
      </c>
      <c r="B52" s="118">
        <f>B10/B8</f>
        <v>0.43666641262098926</v>
      </c>
      <c r="C52" s="118">
        <f t="shared" ref="C52:Y52" si="2">C10/C8</f>
        <v>0.43322518663180776</v>
      </c>
      <c r="D52" s="118">
        <f t="shared" si="2"/>
        <v>0.42886853950023279</v>
      </c>
      <c r="E52" s="118">
        <f t="shared" si="2"/>
        <v>0.42304167046040853</v>
      </c>
      <c r="F52" s="118">
        <f t="shared" si="2"/>
        <v>0.41690953481635623</v>
      </c>
      <c r="G52" s="118">
        <f t="shared" si="2"/>
        <v>0.41177016938920041</v>
      </c>
      <c r="H52" s="118">
        <f t="shared" si="2"/>
        <v>0.40580128477233496</v>
      </c>
      <c r="I52" s="118">
        <f t="shared" si="2"/>
        <v>0.4015788949946375</v>
      </c>
      <c r="J52" s="118">
        <f t="shared" si="2"/>
        <v>0.39488456120353144</v>
      </c>
      <c r="K52" s="118">
        <f t="shared" si="2"/>
        <v>0.38752417139670281</v>
      </c>
      <c r="L52" s="118">
        <f t="shared" si="2"/>
        <v>0.38942431450076709</v>
      </c>
      <c r="M52" s="118">
        <f t="shared" si="2"/>
        <v>0.39280780919053321</v>
      </c>
      <c r="N52" s="118">
        <f t="shared" si="2"/>
        <v>0.39815249805956127</v>
      </c>
      <c r="O52" s="118">
        <f t="shared" si="2"/>
        <v>0.40209725978466093</v>
      </c>
      <c r="P52" s="118">
        <f t="shared" si="2"/>
        <v>0.40880144032921811</v>
      </c>
      <c r="Q52" s="118">
        <f t="shared" si="2"/>
        <v>0.41688469444963561</v>
      </c>
      <c r="R52" s="118">
        <f t="shared" si="2"/>
        <v>0.42156161766931616</v>
      </c>
      <c r="S52" s="118">
        <f t="shared" si="2"/>
        <v>0.42661264538311955</v>
      </c>
      <c r="T52" s="118">
        <f t="shared" si="2"/>
        <v>0.4308896063604909</v>
      </c>
      <c r="U52" s="118">
        <f t="shared" si="2"/>
        <v>0.43211673462524697</v>
      </c>
      <c r="V52" s="118">
        <f t="shared" si="2"/>
        <v>0.43070963013375912</v>
      </c>
      <c r="W52" s="118">
        <f t="shared" si="2"/>
        <v>0.42812937181134059</v>
      </c>
      <c r="X52" s="118">
        <f t="shared" si="2"/>
        <v>0.42718512169147249</v>
      </c>
      <c r="Y52" s="118">
        <f t="shared" si="2"/>
        <v>0.42362557025724218</v>
      </c>
    </row>
    <row r="53" spans="1:25">
      <c r="A53" s="13" t="s">
        <v>41</v>
      </c>
      <c r="B53" s="118">
        <f>B11/B8</f>
        <v>4.9773899347102607E-2</v>
      </c>
      <c r="C53" s="118">
        <f t="shared" ref="C53:Y53" si="3">C11/C8</f>
        <v>4.9919677449837781E-2</v>
      </c>
      <c r="D53" s="118">
        <f t="shared" si="3"/>
        <v>4.9517305602979976E-2</v>
      </c>
      <c r="E53" s="118">
        <f t="shared" si="3"/>
        <v>4.8748065191659841E-2</v>
      </c>
      <c r="F53" s="118">
        <f t="shared" si="3"/>
        <v>4.8492838099066557E-2</v>
      </c>
      <c r="G53" s="118">
        <f t="shared" si="3"/>
        <v>4.8314815459812151E-2</v>
      </c>
      <c r="H53" s="118">
        <f t="shared" si="3"/>
        <v>4.7927101904519341E-2</v>
      </c>
      <c r="I53" s="118">
        <f t="shared" si="3"/>
        <v>4.7388963214400233E-2</v>
      </c>
      <c r="J53" s="118">
        <f t="shared" si="3"/>
        <v>4.6702439968599789E-2</v>
      </c>
      <c r="K53" s="118">
        <f t="shared" si="3"/>
        <v>4.6070291203435858E-2</v>
      </c>
      <c r="L53" s="118">
        <f t="shared" si="3"/>
        <v>4.6304018781082999E-2</v>
      </c>
      <c r="M53" s="118">
        <f t="shared" si="3"/>
        <v>4.6459158301869419E-2</v>
      </c>
      <c r="N53" s="118">
        <f t="shared" si="3"/>
        <v>4.6830957146942277E-2</v>
      </c>
      <c r="O53" s="118">
        <f t="shared" si="3"/>
        <v>4.6859213144869113E-2</v>
      </c>
      <c r="P53" s="118">
        <f t="shared" si="3"/>
        <v>4.7355967078189301E-2</v>
      </c>
      <c r="Q53" s="118">
        <f t="shared" si="3"/>
        <v>4.7415851658049381E-2</v>
      </c>
      <c r="R53" s="118">
        <f t="shared" si="3"/>
        <v>4.7706527355186865E-2</v>
      </c>
      <c r="S53" s="118">
        <f t="shared" si="3"/>
        <v>4.8079291783069251E-2</v>
      </c>
      <c r="T53" s="118">
        <f t="shared" si="3"/>
        <v>4.8276841208577406E-2</v>
      </c>
      <c r="U53" s="118">
        <f t="shared" si="3"/>
        <v>4.8698978519483793E-2</v>
      </c>
      <c r="V53" s="118">
        <f t="shared" si="3"/>
        <v>4.8828626024134229E-2</v>
      </c>
      <c r="W53" s="118">
        <f t="shared" si="3"/>
        <v>4.918271506061378E-2</v>
      </c>
      <c r="X53" s="118">
        <f t="shared" si="3"/>
        <v>4.9637652926050026E-2</v>
      </c>
      <c r="Y53" s="118">
        <f t="shared" si="3"/>
        <v>4.9867478158437221E-2</v>
      </c>
    </row>
    <row r="54" spans="1:25">
      <c r="A54" s="13" t="s">
        <v>42</v>
      </c>
      <c r="B54" s="118">
        <f>B12/B8</f>
        <v>0.25206412112897897</v>
      </c>
      <c r="C54" s="118">
        <f t="shared" ref="C54:Y54" si="4">C12/C8</f>
        <v>0.25161432576306425</v>
      </c>
      <c r="D54" s="118">
        <f t="shared" si="4"/>
        <v>0.24906410057426664</v>
      </c>
      <c r="E54" s="118">
        <f t="shared" si="4"/>
        <v>0.24294515766791103</v>
      </c>
      <c r="F54" s="118">
        <f t="shared" si="4"/>
        <v>0.23675949846002872</v>
      </c>
      <c r="G54" s="118">
        <f t="shared" si="4"/>
        <v>0.23301173766152347</v>
      </c>
      <c r="H54" s="118">
        <f t="shared" si="4"/>
        <v>0.22749525992585676</v>
      </c>
      <c r="I54" s="118">
        <f t="shared" si="4"/>
        <v>0.22262640558141591</v>
      </c>
      <c r="J54" s="118">
        <f t="shared" si="4"/>
        <v>0.21666146914283871</v>
      </c>
      <c r="K54" s="118">
        <f t="shared" si="4"/>
        <v>0.21008136183342976</v>
      </c>
      <c r="L54" s="118">
        <f t="shared" si="4"/>
        <v>0.20755979777386505</v>
      </c>
      <c r="M54" s="118">
        <f t="shared" si="4"/>
        <v>0.2057944766757733</v>
      </c>
      <c r="N54" s="118">
        <f t="shared" si="4"/>
        <v>0.2043230932636137</v>
      </c>
      <c r="O54" s="118">
        <f t="shared" si="4"/>
        <v>0.20306169311629332</v>
      </c>
      <c r="P54" s="118">
        <f t="shared" si="4"/>
        <v>0.2035545267489712</v>
      </c>
      <c r="Q54" s="118">
        <f t="shared" si="4"/>
        <v>0.20458792749018875</v>
      </c>
      <c r="R54" s="118">
        <f t="shared" si="4"/>
        <v>0.20435365770918903</v>
      </c>
      <c r="S54" s="118">
        <f t="shared" si="4"/>
        <v>0.20549402743344741</v>
      </c>
      <c r="T54" s="118">
        <f t="shared" si="4"/>
        <v>0.20470200973845004</v>
      </c>
      <c r="U54" s="118">
        <f t="shared" si="4"/>
        <v>0.20331350624238093</v>
      </c>
      <c r="V54" s="118">
        <f t="shared" si="4"/>
        <v>0.20137685522079418</v>
      </c>
      <c r="W54" s="118">
        <f t="shared" si="4"/>
        <v>0.19911276607916456</v>
      </c>
      <c r="X54" s="118">
        <f t="shared" si="4"/>
        <v>0.19815579625444818</v>
      </c>
      <c r="Y54" s="118">
        <f t="shared" si="4"/>
        <v>0.19672131147540983</v>
      </c>
    </row>
    <row r="55" spans="1:25">
      <c r="A55" s="13" t="s">
        <v>43</v>
      </c>
      <c r="B55" s="118">
        <f>B13/B8</f>
        <v>5.0059700734192004E-2</v>
      </c>
      <c r="C55" s="118">
        <f t="shared" ref="C55:Y55" si="5">C13/C8</f>
        <v>5.1059942671748515E-2</v>
      </c>
      <c r="D55" s="118">
        <f t="shared" si="5"/>
        <v>5.1510166071705728E-2</v>
      </c>
      <c r="E55" s="118">
        <f t="shared" si="5"/>
        <v>5.1400649488603602E-2</v>
      </c>
      <c r="F55" s="118">
        <f t="shared" si="5"/>
        <v>5.1147145584923059E-2</v>
      </c>
      <c r="G55" s="118">
        <f t="shared" si="5"/>
        <v>5.0956079551391455E-2</v>
      </c>
      <c r="H55" s="118">
        <f t="shared" si="5"/>
        <v>5.0989048306307835E-2</v>
      </c>
      <c r="I55" s="118">
        <f t="shared" si="5"/>
        <v>5.1280917262806411E-2</v>
      </c>
      <c r="J55" s="118">
        <f t="shared" si="5"/>
        <v>5.0976955254696588E-2</v>
      </c>
      <c r="K55" s="118">
        <f t="shared" si="5"/>
        <v>5.0594446963655601E-2</v>
      </c>
      <c r="L55" s="118">
        <f t="shared" si="5"/>
        <v>5.0865433128430074E-2</v>
      </c>
      <c r="M55" s="118">
        <f t="shared" si="5"/>
        <v>5.1442224064012443E-2</v>
      </c>
      <c r="N55" s="118">
        <f t="shared" si="5"/>
        <v>5.1957800563748519E-2</v>
      </c>
      <c r="O55" s="118">
        <f t="shared" si="5"/>
        <v>5.196713782721845E-2</v>
      </c>
      <c r="P55" s="118">
        <f t="shared" si="5"/>
        <v>5.2175925925925924E-2</v>
      </c>
      <c r="Q55" s="118">
        <f t="shared" si="5"/>
        <v>5.2373388151747337E-2</v>
      </c>
      <c r="R55" s="118">
        <f t="shared" si="5"/>
        <v>5.1907791387669683E-2</v>
      </c>
      <c r="S55" s="118">
        <f t="shared" si="5"/>
        <v>5.1879301217575439E-2</v>
      </c>
      <c r="T55" s="118">
        <f t="shared" si="5"/>
        <v>5.1715797112118378E-2</v>
      </c>
      <c r="U55" s="118">
        <f t="shared" si="5"/>
        <v>5.1694060279961325E-2</v>
      </c>
      <c r="V55" s="118">
        <f t="shared" si="5"/>
        <v>5.1671334711933616E-2</v>
      </c>
      <c r="W55" s="118">
        <f t="shared" si="5"/>
        <v>5.2043082331771399E-2</v>
      </c>
      <c r="X55" s="118">
        <f t="shared" si="5"/>
        <v>5.2884490506246919E-2</v>
      </c>
      <c r="Y55" s="118">
        <f t="shared" si="5"/>
        <v>5.3670054197041635E-2</v>
      </c>
    </row>
    <row r="56" spans="1:25">
      <c r="A56" s="12" t="s">
        <v>44</v>
      </c>
      <c r="B56" s="117">
        <f>B14/B8</f>
        <v>0.21143586616873714</v>
      </c>
      <c r="C56" s="117">
        <f t="shared" ref="C56:Y56" si="6">C14/C8</f>
        <v>0.21418086748354176</v>
      </c>
      <c r="D56" s="117">
        <f t="shared" si="6"/>
        <v>0.22103988825081483</v>
      </c>
      <c r="E56" s="117">
        <f t="shared" si="6"/>
        <v>0.23386445719141705</v>
      </c>
      <c r="F56" s="117">
        <f t="shared" si="6"/>
        <v>0.24669098303962544</v>
      </c>
      <c r="G56" s="117">
        <f t="shared" si="6"/>
        <v>0.25594719793807252</v>
      </c>
      <c r="H56" s="117">
        <f t="shared" si="6"/>
        <v>0.26778730509098114</v>
      </c>
      <c r="I56" s="117">
        <f t="shared" si="6"/>
        <v>0.27712481894673996</v>
      </c>
      <c r="J56" s="117">
        <f t="shared" si="6"/>
        <v>0.29077457443033344</v>
      </c>
      <c r="K56" s="117">
        <f t="shared" si="6"/>
        <v>0.30572972860277597</v>
      </c>
      <c r="L56" s="117">
        <f t="shared" si="6"/>
        <v>0.3058464358158548</v>
      </c>
      <c r="M56" s="117">
        <f t="shared" si="6"/>
        <v>0.30349633176781166</v>
      </c>
      <c r="N56" s="117">
        <f t="shared" si="6"/>
        <v>0.29873565096613425</v>
      </c>
      <c r="O56" s="117">
        <f t="shared" si="6"/>
        <v>0.29601469612695819</v>
      </c>
      <c r="P56" s="117">
        <f t="shared" si="6"/>
        <v>0.28811213991769546</v>
      </c>
      <c r="Q56" s="117">
        <f t="shared" si="6"/>
        <v>0.27873813825037896</v>
      </c>
      <c r="R56" s="117">
        <f t="shared" si="6"/>
        <v>0.27447040587863825</v>
      </c>
      <c r="S56" s="117">
        <f t="shared" si="6"/>
        <v>0.26793473418278829</v>
      </c>
      <c r="T56" s="117">
        <f t="shared" si="6"/>
        <v>0.26441574558036324</v>
      </c>
      <c r="U56" s="117">
        <f t="shared" si="6"/>
        <v>0.264176720332927</v>
      </c>
      <c r="V56" s="117">
        <f t="shared" si="6"/>
        <v>0.26741355390937882</v>
      </c>
      <c r="W56" s="117">
        <f t="shared" si="6"/>
        <v>0.27153206471710967</v>
      </c>
      <c r="X56" s="117">
        <f t="shared" si="6"/>
        <v>0.2721369386217824</v>
      </c>
      <c r="Y56" s="117">
        <f t="shared" si="6"/>
        <v>0.27611558591186908</v>
      </c>
    </row>
    <row r="57" spans="1:25">
      <c r="A57" s="13" t="s">
        <v>45</v>
      </c>
      <c r="B57" s="118">
        <f>B15/B8</f>
        <v>0.19419886695627875</v>
      </c>
      <c r="C57" s="118">
        <f t="shared" ref="C57:Y57" si="7">C15/C8</f>
        <v>0.19426717485116704</v>
      </c>
      <c r="D57" s="118">
        <f t="shared" si="7"/>
        <v>0.19356821356510942</v>
      </c>
      <c r="E57" s="118">
        <f t="shared" si="7"/>
        <v>0.19175088773559137</v>
      </c>
      <c r="F57" s="118">
        <f t="shared" si="7"/>
        <v>0.18865682582658919</v>
      </c>
      <c r="G57" s="118">
        <f t="shared" si="7"/>
        <v>0.1850858555954164</v>
      </c>
      <c r="H57" s="118">
        <f t="shared" si="7"/>
        <v>0.18071709539576081</v>
      </c>
      <c r="I57" s="118">
        <f t="shared" si="7"/>
        <v>0.17733821301814404</v>
      </c>
      <c r="J57" s="118">
        <f t="shared" si="7"/>
        <v>0.17279257578527416</v>
      </c>
      <c r="K57" s="118">
        <f t="shared" si="7"/>
        <v>0.16721133749263783</v>
      </c>
      <c r="L57" s="118">
        <f t="shared" si="7"/>
        <v>0.16376301238686561</v>
      </c>
      <c r="M57" s="118">
        <f t="shared" si="7"/>
        <v>0.16017947222478027</v>
      </c>
      <c r="N57" s="118">
        <f t="shared" si="7"/>
        <v>0.15738490134400915</v>
      </c>
      <c r="O57" s="118">
        <f t="shared" si="7"/>
        <v>0.15427871613001989</v>
      </c>
      <c r="P57" s="118">
        <f t="shared" si="7"/>
        <v>0.15314814814814814</v>
      </c>
      <c r="Q57" s="118">
        <f t="shared" si="7"/>
        <v>0.15234950891837454</v>
      </c>
      <c r="R57" s="118">
        <f t="shared" si="7"/>
        <v>0.15091671059292622</v>
      </c>
      <c r="S57" s="118">
        <f t="shared" si="7"/>
        <v>0.14966271640398557</v>
      </c>
      <c r="T57" s="118">
        <f t="shared" si="7"/>
        <v>0.14827999621399349</v>
      </c>
      <c r="U57" s="118">
        <f t="shared" si="7"/>
        <v>0.14639644373449914</v>
      </c>
      <c r="V57" s="118">
        <f t="shared" si="7"/>
        <v>0.14495196712300082</v>
      </c>
      <c r="W57" s="118">
        <f t="shared" si="7"/>
        <v>0.14304956756447529</v>
      </c>
      <c r="X57" s="118">
        <f t="shared" si="7"/>
        <v>0.14139588041247825</v>
      </c>
      <c r="Y57" s="118">
        <f t="shared" si="7"/>
        <v>0.13955867385160653</v>
      </c>
    </row>
    <row r="58" spans="1:25">
      <c r="A58" s="17" t="s">
        <v>46</v>
      </c>
      <c r="B58" s="119">
        <f>B16/B8</f>
        <v>1.7236999212458401E-2</v>
      </c>
      <c r="C58" s="119">
        <f t="shared" ref="C58:Y58" si="8">C16/C8</f>
        <v>1.9913692632374712E-2</v>
      </c>
      <c r="D58" s="119">
        <f t="shared" si="8"/>
        <v>2.7471674685705418E-2</v>
      </c>
      <c r="E58" s="119">
        <f t="shared" si="8"/>
        <v>4.2113569455825672E-2</v>
      </c>
      <c r="F58" s="119">
        <f t="shared" si="8"/>
        <v>5.8034157213036258E-2</v>
      </c>
      <c r="G58" s="119">
        <f t="shared" si="8"/>
        <v>7.086134234265612E-2</v>
      </c>
      <c r="H58" s="119">
        <f t="shared" si="8"/>
        <v>8.7070209695220308E-2</v>
      </c>
      <c r="I58" s="119">
        <f t="shared" si="8"/>
        <v>9.9786605928595909E-2</v>
      </c>
      <c r="J58" s="119">
        <f t="shared" si="8"/>
        <v>0.1179819986450593</v>
      </c>
      <c r="K58" s="119">
        <f t="shared" si="8"/>
        <v>0.13851839111013817</v>
      </c>
      <c r="L58" s="119">
        <f t="shared" si="8"/>
        <v>0.14208342342898919</v>
      </c>
      <c r="M58" s="119">
        <f t="shared" si="8"/>
        <v>0.14331685954303139</v>
      </c>
      <c r="N58" s="119">
        <f t="shared" si="8"/>
        <v>0.1413507496221251</v>
      </c>
      <c r="O58" s="119">
        <f t="shared" si="8"/>
        <v>0.14173597999693829</v>
      </c>
      <c r="P58" s="119">
        <f t="shared" si="8"/>
        <v>0.13496399176954732</v>
      </c>
      <c r="Q58" s="119">
        <f t="shared" si="8"/>
        <v>0.1263886293320044</v>
      </c>
      <c r="R58" s="119">
        <f t="shared" si="8"/>
        <v>0.12355369528571204</v>
      </c>
      <c r="S58" s="119">
        <f t="shared" si="8"/>
        <v>0.11827201777880277</v>
      </c>
      <c r="T58" s="119">
        <f t="shared" si="8"/>
        <v>0.11613574936636975</v>
      </c>
      <c r="U58" s="119">
        <f t="shared" si="8"/>
        <v>0.11778027659842784</v>
      </c>
      <c r="V58" s="119">
        <f t="shared" si="8"/>
        <v>0.12246158678637803</v>
      </c>
      <c r="W58" s="119">
        <f t="shared" si="8"/>
        <v>0.12848249715263441</v>
      </c>
      <c r="X58" s="119">
        <f t="shared" si="8"/>
        <v>0.13074105820930415</v>
      </c>
      <c r="Y58" s="119">
        <f t="shared" si="8"/>
        <v>0.13655691206026258</v>
      </c>
    </row>
    <row r="59" spans="1:25">
      <c r="A59" s="14" t="s">
        <v>52</v>
      </c>
      <c r="B59" s="120"/>
      <c r="C59" s="14"/>
      <c r="D59" s="14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00"/>
      <c r="Y59" s="100"/>
    </row>
    <row r="60" spans="1:25">
      <c r="A60" s="14"/>
      <c r="B60" s="120"/>
      <c r="C60" s="14"/>
      <c r="D60" s="14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00"/>
      <c r="Y60" s="100"/>
    </row>
    <row r="61" spans="1:25">
      <c r="A61" s="14"/>
      <c r="B61" s="120"/>
      <c r="C61" s="14"/>
      <c r="D61" s="14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00"/>
      <c r="Y61" s="100"/>
    </row>
    <row r="62" spans="1:25" ht="16.5">
      <c r="A62" s="22" t="s">
        <v>48</v>
      </c>
      <c r="B62" s="73" t="s">
        <v>15</v>
      </c>
      <c r="C62" s="73" t="s">
        <v>16</v>
      </c>
      <c r="D62" s="73" t="s">
        <v>17</v>
      </c>
      <c r="E62" s="73">
        <v>2002</v>
      </c>
      <c r="F62" s="73">
        <v>2003</v>
      </c>
      <c r="G62" s="73">
        <v>2004</v>
      </c>
      <c r="H62" s="73">
        <v>2005</v>
      </c>
      <c r="I62" s="73">
        <v>2006</v>
      </c>
      <c r="J62" s="73">
        <v>2007</v>
      </c>
      <c r="K62" s="73">
        <v>2008</v>
      </c>
      <c r="L62" s="73">
        <v>2009</v>
      </c>
      <c r="M62" s="73">
        <v>2010</v>
      </c>
      <c r="N62" s="73">
        <v>2011</v>
      </c>
      <c r="O62" s="73">
        <v>2012</v>
      </c>
      <c r="P62" s="73">
        <v>2013</v>
      </c>
      <c r="Q62" s="73">
        <v>2014</v>
      </c>
      <c r="R62" s="73">
        <v>2015</v>
      </c>
      <c r="S62" s="73">
        <v>2016</v>
      </c>
      <c r="T62" s="73">
        <v>2017</v>
      </c>
      <c r="U62" s="73">
        <v>2018</v>
      </c>
      <c r="V62" s="73">
        <v>2019</v>
      </c>
      <c r="W62" s="73">
        <v>2020</v>
      </c>
      <c r="X62" s="121">
        <v>2021</v>
      </c>
      <c r="Y62" s="122" t="s">
        <v>51</v>
      </c>
    </row>
    <row r="63" spans="1:25">
      <c r="A63" s="66" t="s">
        <v>38</v>
      </c>
      <c r="B63" s="116">
        <f>B21/B21</f>
        <v>1</v>
      </c>
      <c r="C63" s="116">
        <f t="shared" ref="C63:Y63" si="9">C21/C21</f>
        <v>1</v>
      </c>
      <c r="D63" s="116">
        <f t="shared" si="9"/>
        <v>1</v>
      </c>
      <c r="E63" s="116">
        <f t="shared" si="9"/>
        <v>1</v>
      </c>
      <c r="F63" s="116">
        <f t="shared" si="9"/>
        <v>1</v>
      </c>
      <c r="G63" s="116">
        <f t="shared" si="9"/>
        <v>1</v>
      </c>
      <c r="H63" s="116">
        <f t="shared" si="9"/>
        <v>1</v>
      </c>
      <c r="I63" s="116">
        <f t="shared" si="9"/>
        <v>1</v>
      </c>
      <c r="J63" s="116">
        <f t="shared" si="9"/>
        <v>1</v>
      </c>
      <c r="K63" s="116">
        <f t="shared" si="9"/>
        <v>1</v>
      </c>
      <c r="L63" s="116">
        <f t="shared" si="9"/>
        <v>1</v>
      </c>
      <c r="M63" s="116">
        <f t="shared" si="9"/>
        <v>1</v>
      </c>
      <c r="N63" s="116">
        <f t="shared" si="9"/>
        <v>1</v>
      </c>
      <c r="O63" s="116">
        <f t="shared" si="9"/>
        <v>1</v>
      </c>
      <c r="P63" s="116">
        <f t="shared" si="9"/>
        <v>1</v>
      </c>
      <c r="Q63" s="116">
        <f t="shared" si="9"/>
        <v>1</v>
      </c>
      <c r="R63" s="116">
        <f t="shared" si="9"/>
        <v>1</v>
      </c>
      <c r="S63" s="116">
        <f t="shared" si="9"/>
        <v>1</v>
      </c>
      <c r="T63" s="116">
        <f t="shared" si="9"/>
        <v>1</v>
      </c>
      <c r="U63" s="116">
        <f t="shared" si="9"/>
        <v>1</v>
      </c>
      <c r="V63" s="116">
        <f t="shared" si="9"/>
        <v>1</v>
      </c>
      <c r="W63" s="116">
        <f t="shared" si="9"/>
        <v>1</v>
      </c>
      <c r="X63" s="123">
        <f t="shared" si="9"/>
        <v>1</v>
      </c>
      <c r="Y63" s="124">
        <f t="shared" si="9"/>
        <v>1</v>
      </c>
    </row>
    <row r="64" spans="1:25">
      <c r="A64" s="74" t="s">
        <v>39</v>
      </c>
      <c r="B64" s="117">
        <f>B22/B21</f>
        <v>0.79136304364501031</v>
      </c>
      <c r="C64" s="117">
        <f t="shared" ref="C64:Y64" si="10">C22/C21</f>
        <v>0.78794976324918342</v>
      </c>
      <c r="D64" s="117">
        <f t="shared" si="10"/>
        <v>0.77974084226264639</v>
      </c>
      <c r="E64" s="117">
        <f t="shared" si="10"/>
        <v>0.76459878378870449</v>
      </c>
      <c r="F64" s="117">
        <f t="shared" si="10"/>
        <v>0.75072556098251575</v>
      </c>
      <c r="G64" s="117">
        <f t="shared" si="10"/>
        <v>0.74144420638137698</v>
      </c>
      <c r="H64" s="117">
        <f t="shared" si="10"/>
        <v>0.72876292262770426</v>
      </c>
      <c r="I64" s="117">
        <f t="shared" si="10"/>
        <v>0.71901108457076179</v>
      </c>
      <c r="J64" s="117">
        <f t="shared" si="10"/>
        <v>0.70494994438264735</v>
      </c>
      <c r="K64" s="117">
        <f t="shared" si="10"/>
        <v>0.6885537373758257</v>
      </c>
      <c r="L64" s="117">
        <f t="shared" si="10"/>
        <v>0.68934995911692565</v>
      </c>
      <c r="M64" s="117">
        <f t="shared" si="10"/>
        <v>0.69320380440316898</v>
      </c>
      <c r="N64" s="117">
        <f t="shared" si="10"/>
        <v>0.69928510326286208</v>
      </c>
      <c r="O64" s="117">
        <f t="shared" si="10"/>
        <v>0.70289220874379221</v>
      </c>
      <c r="P64" s="117">
        <f t="shared" si="10"/>
        <v>0.71205641679345366</v>
      </c>
      <c r="Q64" s="117">
        <f t="shared" si="10"/>
        <v>0.72223261032161556</v>
      </c>
      <c r="R64" s="117">
        <f t="shared" si="10"/>
        <v>0.72697131023230033</v>
      </c>
      <c r="S64" s="117">
        <f t="shared" si="10"/>
        <v>0.73491769460699696</v>
      </c>
      <c r="T64" s="117">
        <f t="shared" si="10"/>
        <v>0.73930766468836462</v>
      </c>
      <c r="U64" s="117">
        <f t="shared" si="10"/>
        <v>0.73962681846932321</v>
      </c>
      <c r="V64" s="117">
        <f t="shared" si="10"/>
        <v>0.73641669465905268</v>
      </c>
      <c r="W64" s="117">
        <f t="shared" si="10"/>
        <v>0.73268370040376007</v>
      </c>
      <c r="X64" s="123">
        <f t="shared" si="10"/>
        <v>0.73293991304438488</v>
      </c>
      <c r="Y64" s="125">
        <f t="shared" si="10"/>
        <v>0.72883483963350726</v>
      </c>
    </row>
    <row r="65" spans="1:25">
      <c r="A65" s="75" t="s">
        <v>40</v>
      </c>
      <c r="B65" s="118">
        <f>B23/B21</f>
        <v>0.4373961289662755</v>
      </c>
      <c r="C65" s="118">
        <f t="shared" ref="C65:Y65" si="11">C23/C21</f>
        <v>0.43330463626465449</v>
      </c>
      <c r="D65" s="118">
        <f t="shared" si="11"/>
        <v>0.42805880887116871</v>
      </c>
      <c r="E65" s="118">
        <f t="shared" si="11"/>
        <v>0.42052751040819547</v>
      </c>
      <c r="F65" s="118">
        <f t="shared" si="11"/>
        <v>0.41405346735565468</v>
      </c>
      <c r="G65" s="118">
        <f t="shared" si="11"/>
        <v>0.40848920030111763</v>
      </c>
      <c r="H65" s="118">
        <f t="shared" si="11"/>
        <v>0.40139344539520411</v>
      </c>
      <c r="I65" s="118">
        <f t="shared" si="11"/>
        <v>0.39677699869010535</v>
      </c>
      <c r="J65" s="118">
        <f t="shared" si="11"/>
        <v>0.38979207666638144</v>
      </c>
      <c r="K65" s="118">
        <f t="shared" si="11"/>
        <v>0.38143871654658412</v>
      </c>
      <c r="L65" s="118">
        <f t="shared" si="11"/>
        <v>0.38366721177432545</v>
      </c>
      <c r="M65" s="118">
        <f t="shared" si="11"/>
        <v>0.38800635424940427</v>
      </c>
      <c r="N65" s="118">
        <f t="shared" si="11"/>
        <v>0.39406900484744795</v>
      </c>
      <c r="O65" s="118">
        <f t="shared" si="11"/>
        <v>0.3984673939591305</v>
      </c>
      <c r="P65" s="118">
        <f t="shared" si="11"/>
        <v>0.40609194457008924</v>
      </c>
      <c r="Q65" s="118">
        <f t="shared" si="11"/>
        <v>0.41469292778193301</v>
      </c>
      <c r="R65" s="118">
        <f t="shared" si="11"/>
        <v>0.4193119894570595</v>
      </c>
      <c r="S65" s="118">
        <f t="shared" si="11"/>
        <v>0.42494632256978065</v>
      </c>
      <c r="T65" s="118">
        <f t="shared" si="11"/>
        <v>0.42981603903098403</v>
      </c>
      <c r="U65" s="118">
        <f t="shared" si="11"/>
        <v>0.43091924942019821</v>
      </c>
      <c r="V65" s="118">
        <f t="shared" si="11"/>
        <v>0.4295641585488747</v>
      </c>
      <c r="W65" s="118">
        <f t="shared" si="11"/>
        <v>0.42753706350613985</v>
      </c>
      <c r="X65" s="126">
        <f t="shared" si="11"/>
        <v>0.42719813160117193</v>
      </c>
      <c r="Y65" s="127">
        <f t="shared" si="11"/>
        <v>0.42308530397517979</v>
      </c>
    </row>
    <row r="66" spans="1:25">
      <c r="A66" s="75" t="s">
        <v>41</v>
      </c>
      <c r="B66" s="118">
        <f>B24/B21</f>
        <v>4.9014343790749405E-2</v>
      </c>
      <c r="C66" s="118">
        <f t="shared" ref="C66:Y66" si="12">C24/C21</f>
        <v>4.9223913098523787E-2</v>
      </c>
      <c r="D66" s="118">
        <f t="shared" si="12"/>
        <v>4.8891103912285072E-2</v>
      </c>
      <c r="E66" s="118">
        <f t="shared" si="12"/>
        <v>4.8247903188609852E-2</v>
      </c>
      <c r="F66" s="118">
        <f t="shared" si="12"/>
        <v>4.8063990939336027E-2</v>
      </c>
      <c r="G66" s="118">
        <f t="shared" si="12"/>
        <v>4.8201980427355379E-2</v>
      </c>
      <c r="H66" s="118">
        <f t="shared" si="12"/>
        <v>4.7902503917655943E-2</v>
      </c>
      <c r="I66" s="118">
        <f t="shared" si="12"/>
        <v>4.7574493378977845E-2</v>
      </c>
      <c r="J66" s="118">
        <f t="shared" si="12"/>
        <v>4.6814836998374264E-2</v>
      </c>
      <c r="K66" s="118">
        <f t="shared" si="12"/>
        <v>4.6165455503984952E-2</v>
      </c>
      <c r="L66" s="118">
        <f t="shared" si="12"/>
        <v>4.6392068683565005E-2</v>
      </c>
      <c r="M66" s="118">
        <f t="shared" si="12"/>
        <v>4.6720026068715503E-2</v>
      </c>
      <c r="N66" s="118">
        <f t="shared" si="12"/>
        <v>4.7109861908835392E-2</v>
      </c>
      <c r="O66" s="118">
        <f t="shared" si="12"/>
        <v>4.7209557925588209E-2</v>
      </c>
      <c r="P66" s="118">
        <f t="shared" si="12"/>
        <v>4.7863810189563719E-2</v>
      </c>
      <c r="Q66" s="118">
        <f t="shared" si="12"/>
        <v>4.8034571594781021E-2</v>
      </c>
      <c r="R66" s="118">
        <f t="shared" si="12"/>
        <v>4.833226997458398E-2</v>
      </c>
      <c r="S66" s="118">
        <f t="shared" si="12"/>
        <v>4.8856986485917568E-2</v>
      </c>
      <c r="T66" s="118">
        <f t="shared" si="12"/>
        <v>4.9021057300356941E-2</v>
      </c>
      <c r="U66" s="118">
        <f t="shared" si="12"/>
        <v>4.9367488931056296E-2</v>
      </c>
      <c r="V66" s="118">
        <f t="shared" si="12"/>
        <v>4.9630500503862952E-2</v>
      </c>
      <c r="W66" s="118">
        <f t="shared" si="12"/>
        <v>4.9765777420734694E-2</v>
      </c>
      <c r="X66" s="126">
        <f t="shared" si="12"/>
        <v>5.0494729488796908E-2</v>
      </c>
      <c r="Y66" s="127">
        <f t="shared" si="12"/>
        <v>5.0750728938603135E-2</v>
      </c>
    </row>
    <row r="67" spans="1:25">
      <c r="A67" s="75" t="s">
        <v>42</v>
      </c>
      <c r="B67" s="118">
        <f>B25/B21</f>
        <v>0.25653908107693491</v>
      </c>
      <c r="C67" s="118">
        <f t="shared" ref="C67:Y67" si="13">C25/C21</f>
        <v>0.25566556098549109</v>
      </c>
      <c r="D67" s="118">
        <f t="shared" si="13"/>
        <v>0.25259157737353599</v>
      </c>
      <c r="E67" s="118">
        <f t="shared" si="13"/>
        <v>0.24581548059766711</v>
      </c>
      <c r="F67" s="118">
        <f t="shared" si="13"/>
        <v>0.23885703499209551</v>
      </c>
      <c r="G67" s="118">
        <f t="shared" si="13"/>
        <v>0.23525392321500954</v>
      </c>
      <c r="H67" s="118">
        <f t="shared" si="13"/>
        <v>0.22991849020867861</v>
      </c>
      <c r="I67" s="118">
        <f t="shared" si="13"/>
        <v>0.22490561053199334</v>
      </c>
      <c r="J67" s="118">
        <f t="shared" si="13"/>
        <v>0.21868315222041584</v>
      </c>
      <c r="K67" s="118">
        <f t="shared" si="13"/>
        <v>0.21169331913705952</v>
      </c>
      <c r="L67" s="118">
        <f t="shared" si="13"/>
        <v>0.20945421095666394</v>
      </c>
      <c r="M67" s="118">
        <f t="shared" si="13"/>
        <v>0.20781654141463515</v>
      </c>
      <c r="N67" s="118">
        <f t="shared" si="13"/>
        <v>0.20695344005865821</v>
      </c>
      <c r="O67" s="118">
        <f t="shared" si="13"/>
        <v>0.20570096881869251</v>
      </c>
      <c r="P67" s="118">
        <f t="shared" si="13"/>
        <v>0.20618652082733666</v>
      </c>
      <c r="Q67" s="118">
        <f t="shared" si="13"/>
        <v>0.20756461397822654</v>
      </c>
      <c r="R67" s="118">
        <f t="shared" si="13"/>
        <v>0.20750138585279629</v>
      </c>
      <c r="S67" s="118">
        <f t="shared" si="13"/>
        <v>0.20908937818380835</v>
      </c>
      <c r="T67" s="118">
        <f t="shared" si="13"/>
        <v>0.20843981667265085</v>
      </c>
      <c r="U67" s="118">
        <f t="shared" si="13"/>
        <v>0.20699978916297701</v>
      </c>
      <c r="V67" s="118">
        <f t="shared" si="13"/>
        <v>0.20479929459187102</v>
      </c>
      <c r="W67" s="118">
        <f t="shared" si="13"/>
        <v>0.20250602510198332</v>
      </c>
      <c r="X67" s="126">
        <f t="shared" si="13"/>
        <v>0.20148888031612641</v>
      </c>
      <c r="Y67" s="127">
        <f t="shared" si="13"/>
        <v>0.20015979579342763</v>
      </c>
    </row>
    <row r="68" spans="1:25">
      <c r="A68" s="75" t="s">
        <v>43</v>
      </c>
      <c r="B68" s="118">
        <f>B26/B21</f>
        <v>4.8413489811050599E-2</v>
      </c>
      <c r="C68" s="118">
        <f t="shared" ref="C68:Y68" si="14">C26/C21</f>
        <v>4.9755652900514015E-2</v>
      </c>
      <c r="D68" s="118">
        <f t="shared" si="14"/>
        <v>5.0199352105656618E-2</v>
      </c>
      <c r="E68" s="118">
        <f t="shared" si="14"/>
        <v>5.0007889594232101E-2</v>
      </c>
      <c r="F68" s="118">
        <f t="shared" si="14"/>
        <v>4.9751067695429557E-2</v>
      </c>
      <c r="G68" s="118">
        <f t="shared" si="14"/>
        <v>4.9499102437894495E-2</v>
      </c>
      <c r="H68" s="118">
        <f t="shared" si="14"/>
        <v>4.9548483106165657E-2</v>
      </c>
      <c r="I68" s="118">
        <f t="shared" si="14"/>
        <v>4.9753981969685293E-2</v>
      </c>
      <c r="J68" s="118">
        <f t="shared" si="14"/>
        <v>4.9659878497475829E-2</v>
      </c>
      <c r="K68" s="118">
        <f t="shared" si="14"/>
        <v>4.9256246188197107E-2</v>
      </c>
      <c r="L68" s="118">
        <f t="shared" si="14"/>
        <v>4.9836467702371219E-2</v>
      </c>
      <c r="M68" s="118">
        <f t="shared" si="14"/>
        <v>5.0660882670414041E-2</v>
      </c>
      <c r="N68" s="118">
        <f t="shared" si="14"/>
        <v>5.1152796447920486E-2</v>
      </c>
      <c r="O68" s="118">
        <f t="shared" si="14"/>
        <v>5.1514288040381016E-2</v>
      </c>
      <c r="P68" s="118">
        <f t="shared" si="14"/>
        <v>5.1914141206464079E-2</v>
      </c>
      <c r="Q68" s="118">
        <f t="shared" si="14"/>
        <v>5.1940496966674979E-2</v>
      </c>
      <c r="R68" s="118">
        <f t="shared" si="14"/>
        <v>5.1825664947860554E-2</v>
      </c>
      <c r="S68" s="118">
        <f t="shared" si="14"/>
        <v>5.2025007367490425E-2</v>
      </c>
      <c r="T68" s="118">
        <f t="shared" si="14"/>
        <v>5.2030751684372822E-2</v>
      </c>
      <c r="U68" s="118">
        <f t="shared" si="14"/>
        <v>5.2340290955091712E-2</v>
      </c>
      <c r="V68" s="118">
        <f t="shared" si="14"/>
        <v>5.2422741014444073E-2</v>
      </c>
      <c r="W68" s="118">
        <f t="shared" si="14"/>
        <v>5.2874834374902188E-2</v>
      </c>
      <c r="X68" s="126">
        <f t="shared" si="14"/>
        <v>5.3758171638289665E-2</v>
      </c>
      <c r="Y68" s="127">
        <f t="shared" si="14"/>
        <v>5.4839010926296783E-2</v>
      </c>
    </row>
    <row r="69" spans="1:25">
      <c r="A69" s="74" t="s">
        <v>44</v>
      </c>
      <c r="B69" s="117">
        <f>B27/B21</f>
        <v>0.20863695635498963</v>
      </c>
      <c r="C69" s="117">
        <f t="shared" ref="C69:Y69" si="15">C27/C21</f>
        <v>0.21205023675081661</v>
      </c>
      <c r="D69" s="117">
        <f t="shared" si="15"/>
        <v>0.22025915773735361</v>
      </c>
      <c r="E69" s="117">
        <f t="shared" si="15"/>
        <v>0.23540121621129548</v>
      </c>
      <c r="F69" s="117">
        <f t="shared" si="15"/>
        <v>0.24927443901748425</v>
      </c>
      <c r="G69" s="117">
        <f t="shared" si="15"/>
        <v>0.25855579361862296</v>
      </c>
      <c r="H69" s="117">
        <f t="shared" si="15"/>
        <v>0.27123707737229569</v>
      </c>
      <c r="I69" s="117">
        <f t="shared" si="15"/>
        <v>0.28098891542923815</v>
      </c>
      <c r="J69" s="117">
        <f t="shared" si="15"/>
        <v>0.29505005561735259</v>
      </c>
      <c r="K69" s="117">
        <f t="shared" si="15"/>
        <v>0.3114462626241743</v>
      </c>
      <c r="L69" s="117">
        <f t="shared" si="15"/>
        <v>0.31065004088307441</v>
      </c>
      <c r="M69" s="117">
        <f t="shared" si="15"/>
        <v>0.30679619559683102</v>
      </c>
      <c r="N69" s="117">
        <f t="shared" si="15"/>
        <v>0.30071489673713797</v>
      </c>
      <c r="O69" s="117">
        <f t="shared" si="15"/>
        <v>0.29710779125620779</v>
      </c>
      <c r="P69" s="117">
        <f t="shared" si="15"/>
        <v>0.28794358320654634</v>
      </c>
      <c r="Q69" s="117">
        <f t="shared" si="15"/>
        <v>0.27776738967838444</v>
      </c>
      <c r="R69" s="117">
        <f t="shared" si="15"/>
        <v>0.27302868976769967</v>
      </c>
      <c r="S69" s="117">
        <f t="shared" si="15"/>
        <v>0.26508230539300298</v>
      </c>
      <c r="T69" s="117">
        <f t="shared" si="15"/>
        <v>0.26069233531163538</v>
      </c>
      <c r="U69" s="117">
        <f t="shared" si="15"/>
        <v>0.26037318153067679</v>
      </c>
      <c r="V69" s="117">
        <f t="shared" si="15"/>
        <v>0.26358330534094726</v>
      </c>
      <c r="W69" s="117">
        <f t="shared" si="15"/>
        <v>0.26731629959623993</v>
      </c>
      <c r="X69" s="123">
        <f t="shared" si="15"/>
        <v>0.26706008695561512</v>
      </c>
      <c r="Y69" s="125">
        <f t="shared" si="15"/>
        <v>0.27116516036649269</v>
      </c>
    </row>
    <row r="70" spans="1:25">
      <c r="A70" s="75" t="s">
        <v>45</v>
      </c>
      <c r="B70" s="118">
        <f>B28/B21</f>
        <v>0.18984428933036743</v>
      </c>
      <c r="C70" s="118">
        <f t="shared" ref="C70:Y70" si="16">C28/C21</f>
        <v>0.19018560251183755</v>
      </c>
      <c r="D70" s="118">
        <f t="shared" si="16"/>
        <v>0.18957139297283829</v>
      </c>
      <c r="E70" s="118">
        <f t="shared" si="16"/>
        <v>0.1876509643511719</v>
      </c>
      <c r="F70" s="118">
        <f t="shared" si="16"/>
        <v>0.18442226469408463</v>
      </c>
      <c r="G70" s="118">
        <f t="shared" si="16"/>
        <v>0.1808790317910707</v>
      </c>
      <c r="H70" s="118">
        <f t="shared" si="16"/>
        <v>0.17646926190234608</v>
      </c>
      <c r="I70" s="118">
        <f t="shared" si="16"/>
        <v>0.17302717756227504</v>
      </c>
      <c r="J70" s="118">
        <f t="shared" si="16"/>
        <v>0.16843501326259946</v>
      </c>
      <c r="K70" s="118">
        <f t="shared" si="16"/>
        <v>0.16262314061547048</v>
      </c>
      <c r="L70" s="118">
        <f t="shared" si="16"/>
        <v>0.15906582174979558</v>
      </c>
      <c r="M70" s="118">
        <f t="shared" si="16"/>
        <v>0.15560782876112503</v>
      </c>
      <c r="N70" s="118">
        <f t="shared" si="16"/>
        <v>0.15290846877673225</v>
      </c>
      <c r="O70" s="118">
        <f t="shared" si="16"/>
        <v>0.14963771065700562</v>
      </c>
      <c r="P70" s="118">
        <f t="shared" si="16"/>
        <v>0.14850528393437229</v>
      </c>
      <c r="Q70" s="118">
        <f t="shared" si="16"/>
        <v>0.14817584974653036</v>
      </c>
      <c r="R70" s="118">
        <f t="shared" si="16"/>
        <v>0.14672258887761613</v>
      </c>
      <c r="S70" s="118">
        <f t="shared" si="16"/>
        <v>0.14557108575758851</v>
      </c>
      <c r="T70" s="118">
        <f t="shared" si="16"/>
        <v>0.14441252877690244</v>
      </c>
      <c r="U70" s="118">
        <f t="shared" si="16"/>
        <v>0.14225173940543959</v>
      </c>
      <c r="V70" s="118">
        <f t="shared" si="16"/>
        <v>0.14092416862613369</v>
      </c>
      <c r="W70" s="118">
        <f t="shared" si="16"/>
        <v>0.1391563813915638</v>
      </c>
      <c r="X70" s="126">
        <f t="shared" si="16"/>
        <v>0.1372418179353776</v>
      </c>
      <c r="Y70" s="127">
        <f t="shared" si="16"/>
        <v>0.13563965010947049</v>
      </c>
    </row>
    <row r="71" spans="1:25">
      <c r="A71" s="76" t="s">
        <v>46</v>
      </c>
      <c r="B71" s="119">
        <f>B29/B21</f>
        <v>1.8779882897394594E-2</v>
      </c>
      <c r="C71" s="119">
        <f t="shared" ref="C71:Y71" si="17">C29/C21</f>
        <v>2.186463423897906E-2</v>
      </c>
      <c r="D71" s="119">
        <f t="shared" si="17"/>
        <v>3.0687764764515325E-2</v>
      </c>
      <c r="E71" s="119">
        <f t="shared" si="17"/>
        <v>4.7750251860123563E-2</v>
      </c>
      <c r="F71" s="119">
        <f t="shared" si="17"/>
        <v>6.4852174323399639E-2</v>
      </c>
      <c r="G71" s="119">
        <f t="shared" si="17"/>
        <v>7.767676182755226E-2</v>
      </c>
      <c r="H71" s="119">
        <f t="shared" si="17"/>
        <v>9.4767815469949612E-2</v>
      </c>
      <c r="I71" s="119">
        <f t="shared" si="17"/>
        <v>0.10796173786696314</v>
      </c>
      <c r="J71" s="119">
        <f t="shared" si="17"/>
        <v>0.12661504235475315</v>
      </c>
      <c r="K71" s="119">
        <f t="shared" si="17"/>
        <v>0.14882312200870385</v>
      </c>
      <c r="L71" s="119">
        <f t="shared" si="17"/>
        <v>0.15158421913327882</v>
      </c>
      <c r="M71" s="119">
        <f t="shared" si="17"/>
        <v>0.151188366835706</v>
      </c>
      <c r="N71" s="119">
        <f t="shared" si="17"/>
        <v>0.14780642796040572</v>
      </c>
      <c r="O71" s="119">
        <f t="shared" si="17"/>
        <v>0.14747008059920214</v>
      </c>
      <c r="P71" s="119">
        <f t="shared" si="17"/>
        <v>0.13943829927217402</v>
      </c>
      <c r="Q71" s="119">
        <f t="shared" si="17"/>
        <v>0.12959153993185407</v>
      </c>
      <c r="R71" s="119">
        <f t="shared" si="17"/>
        <v>0.12630610089008357</v>
      </c>
      <c r="S71" s="119">
        <f t="shared" si="17"/>
        <v>0.11951121963541447</v>
      </c>
      <c r="T71" s="119">
        <f t="shared" si="17"/>
        <v>0.11627980653473292</v>
      </c>
      <c r="U71" s="119">
        <f t="shared" si="17"/>
        <v>0.11812144212523719</v>
      </c>
      <c r="V71" s="119">
        <f t="shared" si="17"/>
        <v>0.12265913671481357</v>
      </c>
      <c r="W71" s="119">
        <f t="shared" si="17"/>
        <v>0.12815991820467609</v>
      </c>
      <c r="X71" s="128">
        <f t="shared" si="17"/>
        <v>0.12981826902023752</v>
      </c>
      <c r="Y71" s="129">
        <f t="shared" si="17"/>
        <v>0.1355255102570222</v>
      </c>
    </row>
    <row r="72" spans="1:25">
      <c r="A72" s="19" t="s">
        <v>52</v>
      </c>
      <c r="B72" s="14"/>
      <c r="C72" s="14"/>
      <c r="D72" s="14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5">
      <c r="A73" s="14"/>
      <c r="B73" s="14"/>
      <c r="C73" s="14"/>
      <c r="D73" s="14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5" spans="1:25" ht="16.5">
      <c r="A75" s="22" t="s">
        <v>49</v>
      </c>
      <c r="B75" s="73" t="s">
        <v>15</v>
      </c>
      <c r="C75" s="73" t="s">
        <v>16</v>
      </c>
      <c r="D75" s="73" t="s">
        <v>17</v>
      </c>
      <c r="E75" s="73">
        <v>2002</v>
      </c>
      <c r="F75" s="73">
        <v>2003</v>
      </c>
      <c r="G75" s="73">
        <v>2004</v>
      </c>
      <c r="H75" s="73">
        <v>2005</v>
      </c>
      <c r="I75" s="73">
        <v>2006</v>
      </c>
      <c r="J75" s="73">
        <v>2007</v>
      </c>
      <c r="K75" s="73">
        <v>2008</v>
      </c>
      <c r="L75" s="73">
        <v>2009</v>
      </c>
      <c r="M75" s="73">
        <v>2010</v>
      </c>
      <c r="N75" s="73">
        <v>2011</v>
      </c>
      <c r="O75" s="73">
        <v>2012</v>
      </c>
      <c r="P75" s="73">
        <v>2013</v>
      </c>
      <c r="Q75" s="73">
        <v>2014</v>
      </c>
      <c r="R75" s="73">
        <v>2015</v>
      </c>
      <c r="S75" s="73">
        <v>2016</v>
      </c>
      <c r="T75" s="73">
        <v>2017</v>
      </c>
      <c r="U75" s="73">
        <v>2018</v>
      </c>
      <c r="V75" s="73">
        <v>2019</v>
      </c>
      <c r="W75" s="73">
        <v>2020</v>
      </c>
      <c r="X75" s="121">
        <v>2021</v>
      </c>
      <c r="Y75" s="122" t="s">
        <v>51</v>
      </c>
    </row>
    <row r="76" spans="1:25">
      <c r="A76" s="66" t="s">
        <v>38</v>
      </c>
      <c r="B76" s="116">
        <f>B34/B34</f>
        <v>1</v>
      </c>
      <c r="C76" s="116">
        <f t="shared" ref="C76:Y76" si="18">C34/C34</f>
        <v>1</v>
      </c>
      <c r="D76" s="116">
        <f t="shared" si="18"/>
        <v>1</v>
      </c>
      <c r="E76" s="116">
        <f t="shared" si="18"/>
        <v>1</v>
      </c>
      <c r="F76" s="116">
        <f t="shared" si="18"/>
        <v>1</v>
      </c>
      <c r="G76" s="116">
        <f t="shared" si="18"/>
        <v>1</v>
      </c>
      <c r="H76" s="116">
        <f t="shared" si="18"/>
        <v>1</v>
      </c>
      <c r="I76" s="116">
        <f t="shared" si="18"/>
        <v>1</v>
      </c>
      <c r="J76" s="116">
        <f t="shared" si="18"/>
        <v>1</v>
      </c>
      <c r="K76" s="116">
        <f t="shared" si="18"/>
        <v>1</v>
      </c>
      <c r="L76" s="116">
        <f t="shared" si="18"/>
        <v>1</v>
      </c>
      <c r="M76" s="116">
        <f t="shared" si="18"/>
        <v>1</v>
      </c>
      <c r="N76" s="116">
        <f t="shared" si="18"/>
        <v>1</v>
      </c>
      <c r="O76" s="116">
        <f t="shared" si="18"/>
        <v>1</v>
      </c>
      <c r="P76" s="116">
        <f t="shared" si="18"/>
        <v>1</v>
      </c>
      <c r="Q76" s="116">
        <f t="shared" si="18"/>
        <v>1</v>
      </c>
      <c r="R76" s="116">
        <f t="shared" si="18"/>
        <v>1</v>
      </c>
      <c r="S76" s="116">
        <f t="shared" si="18"/>
        <v>1</v>
      </c>
      <c r="T76" s="116">
        <f t="shared" si="18"/>
        <v>1</v>
      </c>
      <c r="U76" s="116">
        <f t="shared" si="18"/>
        <v>1</v>
      </c>
      <c r="V76" s="116">
        <f t="shared" si="18"/>
        <v>1</v>
      </c>
      <c r="W76" s="116">
        <f t="shared" si="18"/>
        <v>1</v>
      </c>
      <c r="X76" s="123">
        <f t="shared" si="18"/>
        <v>1</v>
      </c>
      <c r="Y76" s="124">
        <f t="shared" si="18"/>
        <v>1</v>
      </c>
    </row>
    <row r="77" spans="1:25">
      <c r="A77" s="74" t="s">
        <v>39</v>
      </c>
      <c r="B77" s="117">
        <f>B35/B34</f>
        <v>0.78580083301779624</v>
      </c>
      <c r="C77" s="117">
        <f t="shared" ref="C77:Y77" si="19">C35/C34</f>
        <v>0.78370888663180727</v>
      </c>
      <c r="D77" s="117">
        <f t="shared" si="19"/>
        <v>0.77818474293138651</v>
      </c>
      <c r="E77" s="117">
        <f t="shared" si="19"/>
        <v>0.76767284295393279</v>
      </c>
      <c r="F77" s="117">
        <f t="shared" si="19"/>
        <v>0.75590364586418946</v>
      </c>
      <c r="G77" s="117">
        <f t="shared" si="19"/>
        <v>0.74667427055085489</v>
      </c>
      <c r="H77" s="117">
        <f t="shared" si="19"/>
        <v>0.73569058010547372</v>
      </c>
      <c r="I77" s="117">
        <f t="shared" si="19"/>
        <v>0.72677395350903495</v>
      </c>
      <c r="J77" s="117">
        <f t="shared" si="19"/>
        <v>0.71354741053086823</v>
      </c>
      <c r="K77" s="117">
        <f t="shared" si="19"/>
        <v>0.70008410428931878</v>
      </c>
      <c r="L77" s="117">
        <f t="shared" si="19"/>
        <v>0.69902902549845436</v>
      </c>
      <c r="M77" s="117">
        <f t="shared" si="19"/>
        <v>0.69983549249434507</v>
      </c>
      <c r="N77" s="117">
        <f t="shared" si="19"/>
        <v>0.70325494694579871</v>
      </c>
      <c r="O77" s="117">
        <f t="shared" si="19"/>
        <v>0.70508464168014251</v>
      </c>
      <c r="P77" s="117">
        <f t="shared" si="19"/>
        <v>0.7117190395782711</v>
      </c>
      <c r="Q77" s="117">
        <f t="shared" si="19"/>
        <v>0.72029220105424807</v>
      </c>
      <c r="R77" s="117">
        <f t="shared" si="19"/>
        <v>0.72409374999999998</v>
      </c>
      <c r="S77" s="117">
        <f t="shared" si="19"/>
        <v>0.72923562024285582</v>
      </c>
      <c r="T77" s="117">
        <f t="shared" si="19"/>
        <v>0.73189149560117306</v>
      </c>
      <c r="U77" s="117">
        <f t="shared" si="19"/>
        <v>0.73204333067929428</v>
      </c>
      <c r="V77" s="117">
        <f t="shared" si="19"/>
        <v>0.7287756785829913</v>
      </c>
      <c r="W77" s="117">
        <f t="shared" si="19"/>
        <v>0.72427774436402104</v>
      </c>
      <c r="X77" s="123">
        <f t="shared" si="19"/>
        <v>0.72282158535575247</v>
      </c>
      <c r="Y77" s="125">
        <f t="shared" si="19"/>
        <v>0.71897509775674007</v>
      </c>
    </row>
    <row r="78" spans="1:25">
      <c r="A78" s="75" t="s">
        <v>40</v>
      </c>
      <c r="B78" s="118">
        <f>B36/B34</f>
        <v>0.43594598005805879</v>
      </c>
      <c r="C78" s="118">
        <f t="shared" ref="C78:Y78" si="20">C36/C34</f>
        <v>0.43314649713476033</v>
      </c>
      <c r="D78" s="118">
        <f t="shared" si="20"/>
        <v>0.42967270927426837</v>
      </c>
      <c r="E78" s="118">
        <f t="shared" si="20"/>
        <v>0.42555671580174359</v>
      </c>
      <c r="F78" s="118">
        <f t="shared" si="20"/>
        <v>0.4197779541926846</v>
      </c>
      <c r="G78" s="118">
        <f t="shared" si="20"/>
        <v>0.41506732929086021</v>
      </c>
      <c r="H78" s="118">
        <f t="shared" si="20"/>
        <v>0.4102450445535552</v>
      </c>
      <c r="I78" s="118">
        <f t="shared" si="20"/>
        <v>0.40642388298404025</v>
      </c>
      <c r="J78" s="118">
        <f t="shared" si="20"/>
        <v>0.40003243593902044</v>
      </c>
      <c r="K78" s="118">
        <f t="shared" si="20"/>
        <v>0.39371320437342305</v>
      </c>
      <c r="L78" s="118">
        <f t="shared" si="20"/>
        <v>0.39526753667088527</v>
      </c>
      <c r="M78" s="118">
        <f t="shared" si="20"/>
        <v>0.39765576804441705</v>
      </c>
      <c r="N78" s="118">
        <f t="shared" si="20"/>
        <v>0.40225941251177844</v>
      </c>
      <c r="O78" s="118">
        <f t="shared" si="20"/>
        <v>0.40574785581233497</v>
      </c>
      <c r="P78" s="118">
        <f t="shared" si="20"/>
        <v>0.41151517647543345</v>
      </c>
      <c r="Q78" s="118">
        <f t="shared" si="20"/>
        <v>0.41907400489768815</v>
      </c>
      <c r="R78" s="118">
        <f t="shared" si="20"/>
        <v>0.42380208333333336</v>
      </c>
      <c r="S78" s="118">
        <f t="shared" si="20"/>
        <v>0.42826565876985079</v>
      </c>
      <c r="T78" s="118">
        <f t="shared" si="20"/>
        <v>0.43195433598659405</v>
      </c>
      <c r="U78" s="118">
        <f t="shared" si="20"/>
        <v>0.43330679294304991</v>
      </c>
      <c r="V78" s="118">
        <f t="shared" si="20"/>
        <v>0.43184927572557991</v>
      </c>
      <c r="W78" s="118">
        <f t="shared" si="20"/>
        <v>0.42871808698176994</v>
      </c>
      <c r="X78" s="126">
        <f t="shared" si="20"/>
        <v>0.42717220243518594</v>
      </c>
      <c r="Y78" s="127">
        <f t="shared" si="20"/>
        <v>0.42416135007203126</v>
      </c>
    </row>
    <row r="79" spans="1:25">
      <c r="A79" s="75" t="s">
        <v>41</v>
      </c>
      <c r="B79" s="118">
        <f>B37/B34</f>
        <v>5.0536412974883253E-2</v>
      </c>
      <c r="C79" s="118">
        <f t="shared" ref="C79:Y79" si="21">C37/C34</f>
        <v>5.060878506313559E-2</v>
      </c>
      <c r="D79" s="118">
        <f t="shared" si="21"/>
        <v>5.0139206830415145E-2</v>
      </c>
      <c r="E79" s="118">
        <f t="shared" si="21"/>
        <v>4.9248403312367954E-2</v>
      </c>
      <c r="F79" s="118">
        <f t="shared" si="21"/>
        <v>4.892353993625366E-2</v>
      </c>
      <c r="G79" s="118">
        <f t="shared" si="21"/>
        <v>4.8428207306711976E-2</v>
      </c>
      <c r="H79" s="118">
        <f t="shared" si="21"/>
        <v>4.7951900345517363E-2</v>
      </c>
      <c r="I79" s="118">
        <f t="shared" si="21"/>
        <v>4.7201768122702381E-2</v>
      </c>
      <c r="J79" s="118">
        <f t="shared" si="21"/>
        <v>4.6588820413017623E-2</v>
      </c>
      <c r="K79" s="118">
        <f t="shared" si="21"/>
        <v>4.5973507148864591E-2</v>
      </c>
      <c r="L79" s="118">
        <f t="shared" si="21"/>
        <v>4.6214651756260501E-2</v>
      </c>
      <c r="M79" s="118">
        <f t="shared" si="21"/>
        <v>4.6195763931729382E-2</v>
      </c>
      <c r="N79" s="118">
        <f t="shared" si="21"/>
        <v>4.6550452701872261E-2</v>
      </c>
      <c r="O79" s="118">
        <f t="shared" si="21"/>
        <v>4.650686754139971E-2</v>
      </c>
      <c r="P79" s="118">
        <f t="shared" si="21"/>
        <v>4.6847329187430502E-2</v>
      </c>
      <c r="Q79" s="118">
        <f t="shared" si="21"/>
        <v>4.6797825094425767E-2</v>
      </c>
      <c r="R79" s="118">
        <f t="shared" si="21"/>
        <v>4.7083333333333331E-2</v>
      </c>
      <c r="S79" s="118">
        <f t="shared" si="21"/>
        <v>4.730780876410829E-2</v>
      </c>
      <c r="T79" s="118">
        <f t="shared" si="21"/>
        <v>4.7538751571009633E-2</v>
      </c>
      <c r="U79" s="118">
        <f t="shared" si="21"/>
        <v>4.803461425638017E-2</v>
      </c>
      <c r="V79" s="118">
        <f t="shared" si="21"/>
        <v>4.8030829965222295E-2</v>
      </c>
      <c r="W79" s="118">
        <f t="shared" si="21"/>
        <v>4.8603189746355017E-2</v>
      </c>
      <c r="X79" s="126">
        <f t="shared" si="21"/>
        <v>4.8786548496645404E-2</v>
      </c>
      <c r="Y79" s="127">
        <f t="shared" si="21"/>
        <v>4.8991562049804489E-2</v>
      </c>
    </row>
    <row r="80" spans="1:25">
      <c r="A80" s="75" t="s">
        <v>42</v>
      </c>
      <c r="B80" s="118">
        <f>B38/B34</f>
        <v>0.24763347216963272</v>
      </c>
      <c r="C80" s="118">
        <f t="shared" ref="C80:Y80" si="22">C38/C34</f>
        <v>0.24760185080690666</v>
      </c>
      <c r="D80" s="118">
        <f t="shared" si="22"/>
        <v>0.24556084885231702</v>
      </c>
      <c r="E80" s="118">
        <f t="shared" si="22"/>
        <v>0.24007382403652347</v>
      </c>
      <c r="F80" s="118">
        <f t="shared" si="22"/>
        <v>0.23465289050558669</v>
      </c>
      <c r="G80" s="118">
        <f t="shared" si="22"/>
        <v>0.2307584874477718</v>
      </c>
      <c r="H80" s="118">
        <f t="shared" si="22"/>
        <v>0.22505228223313331</v>
      </c>
      <c r="I80" s="118">
        <f t="shared" si="22"/>
        <v>0.22032674729839291</v>
      </c>
      <c r="J80" s="118">
        <f t="shared" si="22"/>
        <v>0.21461779651854254</v>
      </c>
      <c r="K80" s="118">
        <f t="shared" si="22"/>
        <v>0.20844196804037005</v>
      </c>
      <c r="L80" s="118">
        <f t="shared" si="22"/>
        <v>0.20563704641175129</v>
      </c>
      <c r="M80" s="118">
        <f t="shared" si="22"/>
        <v>0.20375282747275344</v>
      </c>
      <c r="N80" s="118">
        <f t="shared" si="22"/>
        <v>0.20167765987955263</v>
      </c>
      <c r="O80" s="118">
        <f t="shared" si="22"/>
        <v>0.20040734448242686</v>
      </c>
      <c r="P80" s="118">
        <f t="shared" si="22"/>
        <v>0.20091841357439974</v>
      </c>
      <c r="Q80" s="118">
        <f t="shared" si="22"/>
        <v>0.20161457684804715</v>
      </c>
      <c r="R80" s="118">
        <f t="shared" si="22"/>
        <v>0.20121875</v>
      </c>
      <c r="S80" s="118">
        <f t="shared" si="22"/>
        <v>0.20192739384194536</v>
      </c>
      <c r="T80" s="118">
        <f t="shared" si="22"/>
        <v>0.20099497276916631</v>
      </c>
      <c r="U80" s="118">
        <f t="shared" si="22"/>
        <v>0.19965008590705277</v>
      </c>
      <c r="V80" s="118">
        <f t="shared" si="22"/>
        <v>0.19797182274858749</v>
      </c>
      <c r="W80" s="118">
        <f t="shared" si="22"/>
        <v>0.19574009166891346</v>
      </c>
      <c r="X80" s="126">
        <f t="shared" si="22"/>
        <v>0.19484593721527374</v>
      </c>
      <c r="Y80" s="127">
        <f t="shared" si="22"/>
        <v>0.19331138094258077</v>
      </c>
    </row>
    <row r="81" spans="1:25">
      <c r="A81" s="75" t="s">
        <v>43</v>
      </c>
      <c r="B81" s="118">
        <f>B39/B34</f>
        <v>5.1684967815221507E-2</v>
      </c>
      <c r="C81" s="118">
        <f t="shared" ref="C81:Y81" si="23">C39/C34</f>
        <v>5.2351753627004727E-2</v>
      </c>
      <c r="D81" s="118">
        <f t="shared" si="23"/>
        <v>5.2811977974385943E-2</v>
      </c>
      <c r="E81" s="118">
        <f t="shared" si="23"/>
        <v>5.2793899803297795E-2</v>
      </c>
      <c r="F81" s="118">
        <f t="shared" si="23"/>
        <v>5.2549261229664558E-2</v>
      </c>
      <c r="G81" s="118">
        <f t="shared" si="23"/>
        <v>5.2420246505510873E-2</v>
      </c>
      <c r="H81" s="118">
        <f t="shared" si="23"/>
        <v>5.2441352973267866E-2</v>
      </c>
      <c r="I81" s="118">
        <f t="shared" si="23"/>
        <v>5.2821555103899423E-2</v>
      </c>
      <c r="J81" s="118">
        <f t="shared" si="23"/>
        <v>5.2308357660287595E-2</v>
      </c>
      <c r="K81" s="118">
        <f t="shared" si="23"/>
        <v>5.1955424726661058E-2</v>
      </c>
      <c r="L81" s="118">
        <f t="shared" si="23"/>
        <v>5.1909790659557253E-2</v>
      </c>
      <c r="M81" s="118">
        <f t="shared" si="23"/>
        <v>5.2231133045445195E-2</v>
      </c>
      <c r="N81" s="118">
        <f t="shared" si="23"/>
        <v>5.2767421852595357E-2</v>
      </c>
      <c r="O81" s="118">
        <f t="shared" si="23"/>
        <v>5.242257384398092E-2</v>
      </c>
      <c r="P81" s="118">
        <f t="shared" si="23"/>
        <v>5.2438120341007373E-2</v>
      </c>
      <c r="Q81" s="118">
        <f t="shared" si="23"/>
        <v>5.2805794214087078E-2</v>
      </c>
      <c r="R81" s="118">
        <f t="shared" si="23"/>
        <v>5.1989583333333332E-2</v>
      </c>
      <c r="S81" s="118">
        <f t="shared" si="23"/>
        <v>5.1734758866951357E-2</v>
      </c>
      <c r="T81" s="118">
        <f t="shared" si="23"/>
        <v>5.1403435274403018E-2</v>
      </c>
      <c r="U81" s="118">
        <f t="shared" si="23"/>
        <v>5.1051837572811468E-2</v>
      </c>
      <c r="V81" s="118">
        <f t="shared" si="23"/>
        <v>5.0923750143601634E-2</v>
      </c>
      <c r="W81" s="118">
        <f t="shared" si="23"/>
        <v>5.12163759669826E-2</v>
      </c>
      <c r="X81" s="126">
        <f t="shared" si="23"/>
        <v>5.2016897208647397E-2</v>
      </c>
      <c r="Y81" s="127">
        <f t="shared" si="23"/>
        <v>5.2510804692323526E-2</v>
      </c>
    </row>
    <row r="82" spans="1:25">
      <c r="A82" s="74" t="s">
        <v>44</v>
      </c>
      <c r="B82" s="117">
        <f>B40/B34</f>
        <v>0.2141991669822037</v>
      </c>
      <c r="C82" s="117">
        <f t="shared" ref="C82:Y82" si="24">C40/C34</f>
        <v>0.21629111336819271</v>
      </c>
      <c r="D82" s="117">
        <f t="shared" si="24"/>
        <v>0.22181525706861349</v>
      </c>
      <c r="E82" s="117">
        <f t="shared" si="24"/>
        <v>0.23232715704606716</v>
      </c>
      <c r="F82" s="117">
        <f t="shared" si="24"/>
        <v>0.24409635413581052</v>
      </c>
      <c r="G82" s="117">
        <f t="shared" si="24"/>
        <v>0.25332572944914516</v>
      </c>
      <c r="H82" s="117">
        <f t="shared" si="24"/>
        <v>0.26430941989452628</v>
      </c>
      <c r="I82" s="117">
        <f t="shared" si="24"/>
        <v>0.27322604649096505</v>
      </c>
      <c r="J82" s="117">
        <f t="shared" si="24"/>
        <v>0.28645258946913182</v>
      </c>
      <c r="K82" s="117">
        <f t="shared" si="24"/>
        <v>0.29991589571068122</v>
      </c>
      <c r="L82" s="117">
        <f t="shared" si="24"/>
        <v>0.3009709745015457</v>
      </c>
      <c r="M82" s="117">
        <f t="shared" si="24"/>
        <v>0.30016450750565493</v>
      </c>
      <c r="N82" s="117">
        <f t="shared" si="24"/>
        <v>0.29674505305420135</v>
      </c>
      <c r="O82" s="117">
        <f t="shared" si="24"/>
        <v>0.29491535831985755</v>
      </c>
      <c r="P82" s="117">
        <f t="shared" si="24"/>
        <v>0.2882809604217289</v>
      </c>
      <c r="Q82" s="117">
        <f t="shared" si="24"/>
        <v>0.27970779894575187</v>
      </c>
      <c r="R82" s="117">
        <f t="shared" si="24"/>
        <v>0.27590625000000002</v>
      </c>
      <c r="S82" s="117">
        <f t="shared" si="24"/>
        <v>0.27076437975714418</v>
      </c>
      <c r="T82" s="117">
        <f t="shared" si="24"/>
        <v>0.268108504398827</v>
      </c>
      <c r="U82" s="117">
        <f t="shared" si="24"/>
        <v>0.26795666932070572</v>
      </c>
      <c r="V82" s="117">
        <f t="shared" si="24"/>
        <v>0.2712243214170087</v>
      </c>
      <c r="W82" s="117">
        <f t="shared" si="24"/>
        <v>0.27572225563597902</v>
      </c>
      <c r="X82" s="123">
        <f t="shared" si="24"/>
        <v>0.27717841464424747</v>
      </c>
      <c r="Y82" s="125">
        <f t="shared" si="24"/>
        <v>0.28102490224325993</v>
      </c>
    </row>
    <row r="83" spans="1:25">
      <c r="A83" s="75" t="s">
        <v>45</v>
      </c>
      <c r="B83" s="118">
        <f>B41/B34</f>
        <v>0.19849804367032689</v>
      </c>
      <c r="C83" s="118">
        <f t="shared" ref="C83:Y83" si="25">C41/C34</f>
        <v>0.19830969667331252</v>
      </c>
      <c r="D83" s="118">
        <f t="shared" si="25"/>
        <v>0.19753758584421208</v>
      </c>
      <c r="E83" s="118">
        <f t="shared" si="25"/>
        <v>0.19585225479006291</v>
      </c>
      <c r="F83" s="118">
        <f t="shared" si="25"/>
        <v>0.19290970058177423</v>
      </c>
      <c r="G83" s="118">
        <f t="shared" si="25"/>
        <v>0.18931343908939607</v>
      </c>
      <c r="H83" s="118">
        <f t="shared" si="25"/>
        <v>0.18499954537188579</v>
      </c>
      <c r="I83" s="118">
        <f t="shared" si="25"/>
        <v>0.18168793522806784</v>
      </c>
      <c r="J83" s="118">
        <f t="shared" si="25"/>
        <v>0.17719753486863446</v>
      </c>
      <c r="K83" s="118">
        <f t="shared" si="25"/>
        <v>0.17187762825904121</v>
      </c>
      <c r="L83" s="118">
        <f t="shared" si="25"/>
        <v>0.16853046743708375</v>
      </c>
      <c r="M83" s="118">
        <f t="shared" si="25"/>
        <v>0.16479539378984165</v>
      </c>
      <c r="N83" s="118">
        <f t="shared" si="25"/>
        <v>0.16188700889016347</v>
      </c>
      <c r="O83" s="118">
        <f t="shared" si="25"/>
        <v>0.15894622643440526</v>
      </c>
      <c r="P83" s="118">
        <f t="shared" si="25"/>
        <v>0.15779827848935382</v>
      </c>
      <c r="Q83" s="118">
        <f t="shared" si="25"/>
        <v>0.15651849084796413</v>
      </c>
      <c r="R83" s="118">
        <f t="shared" si="25"/>
        <v>0.15509375</v>
      </c>
      <c r="S83" s="118">
        <f t="shared" si="25"/>
        <v>0.1537216659532038</v>
      </c>
      <c r="T83" s="118">
        <f t="shared" si="25"/>
        <v>0.15211562630917469</v>
      </c>
      <c r="U83" s="118">
        <f t="shared" si="25"/>
        <v>0.150515442316557</v>
      </c>
      <c r="V83" s="118">
        <f t="shared" si="25"/>
        <v>0.1489592797986444</v>
      </c>
      <c r="W83" s="118">
        <f t="shared" si="25"/>
        <v>0.14691913640417281</v>
      </c>
      <c r="X83" s="126">
        <f t="shared" si="25"/>
        <v>0.14552099726662801</v>
      </c>
      <c r="Y83" s="127">
        <f t="shared" si="25"/>
        <v>0.14344515332372917</v>
      </c>
    </row>
    <row r="84" spans="1:25">
      <c r="A84" s="76" t="s">
        <v>46</v>
      </c>
      <c r="B84" s="119">
        <f>B42/B34</f>
        <v>1.5701123311876813E-2</v>
      </c>
      <c r="C84" s="119">
        <f t="shared" ref="C84:Y84" si="26">C42/C34</f>
        <v>1.7981416694880188E-2</v>
      </c>
      <c r="D84" s="119">
        <f t="shared" si="26"/>
        <v>2.4277671224401411E-2</v>
      </c>
      <c r="E84" s="119">
        <f t="shared" si="26"/>
        <v>3.6474902256004277E-2</v>
      </c>
      <c r="F84" s="119">
        <f t="shared" si="26"/>
        <v>5.1186653554036281E-2</v>
      </c>
      <c r="G84" s="119">
        <f t="shared" si="26"/>
        <v>6.4012290359749077E-2</v>
      </c>
      <c r="H84" s="119">
        <f t="shared" si="26"/>
        <v>7.9309874522640475E-2</v>
      </c>
      <c r="I84" s="119">
        <f t="shared" si="26"/>
        <v>9.1538111262897195E-2</v>
      </c>
      <c r="J84" s="119">
        <f t="shared" si="26"/>
        <v>0.10925505460049735</v>
      </c>
      <c r="K84" s="119">
        <f t="shared" si="26"/>
        <v>0.12803826745164004</v>
      </c>
      <c r="L84" s="119">
        <f t="shared" si="26"/>
        <v>0.13244050706446192</v>
      </c>
      <c r="M84" s="119">
        <f t="shared" si="26"/>
        <v>0.13536911371581328</v>
      </c>
      <c r="N84" s="119">
        <f t="shared" si="26"/>
        <v>0.13485804416403785</v>
      </c>
      <c r="O84" s="119">
        <f t="shared" si="26"/>
        <v>0.13596913188545229</v>
      </c>
      <c r="P84" s="119">
        <f t="shared" si="26"/>
        <v>0.13048268193237511</v>
      </c>
      <c r="Q84" s="119">
        <f t="shared" si="26"/>
        <v>0.12318930809778773</v>
      </c>
      <c r="R84" s="119">
        <f t="shared" si="26"/>
        <v>0.1208125</v>
      </c>
      <c r="S84" s="119">
        <f t="shared" si="26"/>
        <v>0.11704271380394041</v>
      </c>
      <c r="T84" s="119">
        <f t="shared" si="26"/>
        <v>0.11599287808965228</v>
      </c>
      <c r="U84" s="119">
        <f t="shared" si="26"/>
        <v>0.11744122700414868</v>
      </c>
      <c r="V84" s="119">
        <f t="shared" si="26"/>
        <v>0.1222650416183643</v>
      </c>
      <c r="W84" s="119">
        <f t="shared" si="26"/>
        <v>0.12880311923180621</v>
      </c>
      <c r="X84" s="128">
        <f t="shared" si="26"/>
        <v>0.13165741737761949</v>
      </c>
      <c r="Y84" s="129">
        <f>Y42/Y34</f>
        <v>0.13757974891953076</v>
      </c>
    </row>
    <row r="85" spans="1:25">
      <c r="A85" s="19" t="s">
        <v>52</v>
      </c>
      <c r="B85" s="14"/>
      <c r="C85" s="14"/>
      <c r="D85" s="1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6"/>
  <sheetViews>
    <sheetView zoomScale="70" zoomScaleNormal="70" zoomScalePageLayoutView="70" workbookViewId="0">
      <selection activeCell="Y44" sqref="Y44"/>
    </sheetView>
  </sheetViews>
  <sheetFormatPr defaultColWidth="10.875" defaultRowHeight="15"/>
  <cols>
    <col min="1" max="1" width="36" style="5" customWidth="1"/>
    <col min="2" max="4" width="10.875" style="5" customWidth="1"/>
    <col min="5" max="5" width="11.625" style="5" customWidth="1"/>
    <col min="6" max="16384" width="10.875" style="5"/>
  </cols>
  <sheetData>
    <row r="1" spans="1:25" ht="30.75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.75" customHeight="1">
      <c r="A2" s="10" t="s">
        <v>53</v>
      </c>
      <c r="B2" s="10"/>
      <c r="C2" s="10"/>
      <c r="D2" s="10"/>
      <c r="E2" s="11"/>
      <c r="F2" s="11"/>
      <c r="G2" s="11"/>
      <c r="H2" s="11"/>
      <c r="I2" s="11"/>
      <c r="J2" s="11"/>
      <c r="K2" s="11"/>
    </row>
    <row r="5" spans="1:25" ht="18" customHeight="1">
      <c r="A5" s="8" t="s">
        <v>54</v>
      </c>
      <c r="B5" s="8"/>
      <c r="C5" s="8"/>
      <c r="D5" s="8"/>
      <c r="E5" s="8"/>
      <c r="F5" s="8"/>
      <c r="G5" s="8"/>
      <c r="H5" s="8"/>
    </row>
    <row r="6" spans="1:25" ht="18" customHeight="1">
      <c r="A6" s="8"/>
      <c r="B6" s="8"/>
      <c r="C6" s="8"/>
      <c r="D6" s="8"/>
      <c r="E6" s="8"/>
      <c r="F6" s="8"/>
      <c r="G6" s="8"/>
      <c r="H6" s="8"/>
    </row>
    <row r="7" spans="1:25" s="26" customFormat="1" ht="18" customHeight="1">
      <c r="A7" s="77" t="s">
        <v>14</v>
      </c>
      <c r="B7" s="78">
        <v>1999</v>
      </c>
      <c r="C7" s="78">
        <v>2000</v>
      </c>
      <c r="D7" s="78">
        <v>2001</v>
      </c>
      <c r="E7" s="78">
        <v>2002</v>
      </c>
      <c r="F7" s="78">
        <v>2003</v>
      </c>
      <c r="G7" s="78">
        <v>2004</v>
      </c>
      <c r="H7" s="78">
        <v>2005</v>
      </c>
      <c r="I7" s="78">
        <v>2006</v>
      </c>
      <c r="J7" s="78">
        <v>2007</v>
      </c>
      <c r="K7" s="78">
        <v>2008</v>
      </c>
      <c r="L7" s="78">
        <v>2009</v>
      </c>
      <c r="M7" s="78">
        <v>2010</v>
      </c>
      <c r="N7" s="78">
        <v>2011</v>
      </c>
      <c r="O7" s="78">
        <v>2012</v>
      </c>
      <c r="P7" s="78">
        <v>2013</v>
      </c>
      <c r="Q7" s="78">
        <v>2014</v>
      </c>
      <c r="R7" s="78">
        <v>2015</v>
      </c>
      <c r="S7" s="78">
        <v>2016</v>
      </c>
      <c r="T7" s="78">
        <v>2017</v>
      </c>
      <c r="U7" s="78">
        <v>2018</v>
      </c>
      <c r="V7" s="78">
        <v>2019</v>
      </c>
      <c r="W7" s="78">
        <v>2020</v>
      </c>
      <c r="X7" s="78">
        <v>2021</v>
      </c>
      <c r="Y7" s="78">
        <v>2022</v>
      </c>
    </row>
    <row r="8" spans="1:25" s="26" customFormat="1" ht="18" customHeight="1">
      <c r="A8" s="27" t="s">
        <v>38</v>
      </c>
      <c r="B8" s="40">
        <f>B14+B21</f>
        <v>157452</v>
      </c>
      <c r="C8" s="40">
        <f t="shared" ref="C8:Y8" si="0">C14+C21</f>
        <v>158735</v>
      </c>
      <c r="D8" s="40">
        <f t="shared" si="0"/>
        <v>161075</v>
      </c>
      <c r="E8" s="40">
        <f t="shared" si="0"/>
        <v>164745</v>
      </c>
      <c r="F8" s="40">
        <f t="shared" si="0"/>
        <v>169159</v>
      </c>
      <c r="G8" s="40">
        <f t="shared" si="0"/>
        <v>172266</v>
      </c>
      <c r="H8" s="40">
        <f t="shared" si="0"/>
        <v>176685</v>
      </c>
      <c r="I8" s="40">
        <f t="shared" si="0"/>
        <v>180886</v>
      </c>
      <c r="J8" s="40">
        <f t="shared" si="0"/>
        <v>185986</v>
      </c>
      <c r="K8" s="40">
        <f t="shared" si="0"/>
        <v>191859</v>
      </c>
      <c r="L8" s="40">
        <f t="shared" si="0"/>
        <v>194238</v>
      </c>
      <c r="M8" s="40">
        <f t="shared" si="0"/>
        <v>195462</v>
      </c>
      <c r="N8" s="40">
        <f t="shared" si="0"/>
        <v>195832</v>
      </c>
      <c r="O8" s="40">
        <f t="shared" si="0"/>
        <v>195970</v>
      </c>
      <c r="P8" s="40">
        <f t="shared" si="0"/>
        <v>194400</v>
      </c>
      <c r="Q8" s="40">
        <f t="shared" si="0"/>
        <v>192636</v>
      </c>
      <c r="R8" s="40">
        <f t="shared" si="0"/>
        <v>191609</v>
      </c>
      <c r="S8" s="40">
        <f t="shared" si="0"/>
        <v>190789</v>
      </c>
      <c r="T8" s="40">
        <f t="shared" si="0"/>
        <v>190174</v>
      </c>
      <c r="U8" s="40">
        <f t="shared" si="0"/>
        <v>190312</v>
      </c>
      <c r="V8" s="40">
        <f t="shared" si="0"/>
        <v>191015</v>
      </c>
      <c r="W8" s="40">
        <f t="shared" si="0"/>
        <v>192283</v>
      </c>
      <c r="X8" s="40">
        <f t="shared" si="0"/>
        <v>192495</v>
      </c>
      <c r="Y8" s="40">
        <f t="shared" si="0"/>
        <v>193553</v>
      </c>
    </row>
    <row r="9" spans="1:25" s="26" customFormat="1" ht="18" customHeight="1">
      <c r="A9" s="28" t="s">
        <v>55</v>
      </c>
      <c r="B9" s="29">
        <f>B15+B22</f>
        <v>154739</v>
      </c>
      <c r="C9" s="29">
        <f t="shared" ref="C9:Y9" si="1">C15+C22</f>
        <v>155574</v>
      </c>
      <c r="D9" s="29">
        <f t="shared" si="1"/>
        <v>156650</v>
      </c>
      <c r="E9" s="29">
        <f t="shared" si="1"/>
        <v>157807</v>
      </c>
      <c r="F9" s="29">
        <f t="shared" si="1"/>
        <v>159342</v>
      </c>
      <c r="G9" s="29">
        <f t="shared" si="1"/>
        <v>160059</v>
      </c>
      <c r="H9" s="29">
        <f t="shared" si="1"/>
        <v>161301</v>
      </c>
      <c r="I9" s="29">
        <f t="shared" si="1"/>
        <v>162836</v>
      </c>
      <c r="J9" s="29">
        <f t="shared" si="1"/>
        <v>164043</v>
      </c>
      <c r="K9" s="29">
        <f t="shared" si="1"/>
        <v>165283</v>
      </c>
      <c r="L9" s="29">
        <f t="shared" si="1"/>
        <v>166640</v>
      </c>
      <c r="M9" s="29">
        <f t="shared" si="1"/>
        <v>167449</v>
      </c>
      <c r="N9" s="29">
        <f t="shared" si="1"/>
        <v>168151</v>
      </c>
      <c r="O9" s="29">
        <f t="shared" si="1"/>
        <v>168194</v>
      </c>
      <c r="P9" s="29">
        <f t="shared" si="1"/>
        <v>168163</v>
      </c>
      <c r="Q9" s="29">
        <f t="shared" si="1"/>
        <v>168289</v>
      </c>
      <c r="R9" s="29">
        <f t="shared" si="1"/>
        <v>167935</v>
      </c>
      <c r="S9" s="29">
        <f t="shared" si="1"/>
        <v>168224</v>
      </c>
      <c r="T9" s="29">
        <f t="shared" si="1"/>
        <v>168088</v>
      </c>
      <c r="U9" s="29">
        <f t="shared" si="1"/>
        <v>167897</v>
      </c>
      <c r="V9" s="29">
        <f t="shared" si="1"/>
        <v>167623</v>
      </c>
      <c r="W9" s="29">
        <f t="shared" si="1"/>
        <v>167578</v>
      </c>
      <c r="X9" s="29">
        <f t="shared" si="1"/>
        <v>167328</v>
      </c>
      <c r="Y9" s="29">
        <f t="shared" si="1"/>
        <v>167122</v>
      </c>
    </row>
    <row r="10" spans="1:25" s="26" customFormat="1" ht="18" customHeight="1">
      <c r="A10" s="30" t="s">
        <v>56</v>
      </c>
      <c r="B10" s="31">
        <f>B16+B23</f>
        <v>2713</v>
      </c>
      <c r="C10" s="31">
        <f t="shared" ref="C10:Y10" si="2">C16+C23</f>
        <v>3161</v>
      </c>
      <c r="D10" s="31">
        <f t="shared" si="2"/>
        <v>4425</v>
      </c>
      <c r="E10" s="31">
        <f t="shared" si="2"/>
        <v>6938</v>
      </c>
      <c r="F10" s="31">
        <f t="shared" si="2"/>
        <v>9817</v>
      </c>
      <c r="G10" s="31">
        <f t="shared" si="2"/>
        <v>12207</v>
      </c>
      <c r="H10" s="31">
        <f t="shared" si="2"/>
        <v>15384</v>
      </c>
      <c r="I10" s="31">
        <f t="shared" si="2"/>
        <v>18050</v>
      </c>
      <c r="J10" s="31">
        <f t="shared" si="2"/>
        <v>21943</v>
      </c>
      <c r="K10" s="31">
        <f t="shared" si="2"/>
        <v>26576</v>
      </c>
      <c r="L10" s="31">
        <f t="shared" si="2"/>
        <v>27598</v>
      </c>
      <c r="M10" s="31">
        <f t="shared" si="2"/>
        <v>28013</v>
      </c>
      <c r="N10" s="31">
        <f t="shared" si="2"/>
        <v>27681</v>
      </c>
      <c r="O10" s="31">
        <f t="shared" si="2"/>
        <v>27776</v>
      </c>
      <c r="P10" s="31">
        <f t="shared" si="2"/>
        <v>26237</v>
      </c>
      <c r="Q10" s="31">
        <f t="shared" si="2"/>
        <v>24347</v>
      </c>
      <c r="R10" s="31">
        <f t="shared" si="2"/>
        <v>23674</v>
      </c>
      <c r="S10" s="31">
        <f t="shared" si="2"/>
        <v>22565</v>
      </c>
      <c r="T10" s="31">
        <f t="shared" si="2"/>
        <v>22086</v>
      </c>
      <c r="U10" s="31">
        <f t="shared" si="2"/>
        <v>22415</v>
      </c>
      <c r="V10" s="31">
        <f t="shared" si="2"/>
        <v>23392</v>
      </c>
      <c r="W10" s="31">
        <f t="shared" si="2"/>
        <v>24705</v>
      </c>
      <c r="X10" s="31">
        <f t="shared" si="2"/>
        <v>25167</v>
      </c>
      <c r="Y10" s="31">
        <f t="shared" si="2"/>
        <v>26431</v>
      </c>
    </row>
    <row r="11" spans="1:25" s="26" customFormat="1" ht="18" customHeight="1">
      <c r="A11" s="32" t="s">
        <v>47</v>
      </c>
      <c r="B11" s="33"/>
      <c r="C11" s="33"/>
      <c r="D11" s="33"/>
      <c r="E11" s="33"/>
      <c r="F11" s="33"/>
      <c r="G11" s="33"/>
      <c r="H11" s="33"/>
    </row>
    <row r="12" spans="1:25" s="26" customFormat="1" ht="18" customHeight="1">
      <c r="A12" s="33"/>
      <c r="B12" s="33"/>
      <c r="C12" s="33"/>
      <c r="D12" s="33"/>
      <c r="E12" s="33"/>
      <c r="F12" s="33"/>
      <c r="G12" s="33"/>
      <c r="H12" s="33"/>
    </row>
    <row r="13" spans="1:25" s="26" customFormat="1" ht="18" customHeight="1">
      <c r="A13" s="77" t="s">
        <v>48</v>
      </c>
      <c r="B13" s="78">
        <v>1999</v>
      </c>
      <c r="C13" s="78">
        <v>2000</v>
      </c>
      <c r="D13" s="78">
        <v>2001</v>
      </c>
      <c r="E13" s="78">
        <v>2002</v>
      </c>
      <c r="F13" s="78">
        <v>2003</v>
      </c>
      <c r="G13" s="78">
        <v>2004</v>
      </c>
      <c r="H13" s="78">
        <v>2005</v>
      </c>
      <c r="I13" s="78">
        <v>2006</v>
      </c>
      <c r="J13" s="78">
        <v>2007</v>
      </c>
      <c r="K13" s="78">
        <v>2008</v>
      </c>
      <c r="L13" s="78">
        <v>2009</v>
      </c>
      <c r="M13" s="78">
        <v>2010</v>
      </c>
      <c r="N13" s="78">
        <v>2011</v>
      </c>
      <c r="O13" s="78">
        <v>2012</v>
      </c>
      <c r="P13" s="78">
        <v>2013</v>
      </c>
      <c r="Q13" s="78">
        <v>2014</v>
      </c>
      <c r="R13" s="78">
        <v>2015</v>
      </c>
      <c r="S13" s="78">
        <v>2016</v>
      </c>
      <c r="T13" s="78">
        <v>2017</v>
      </c>
      <c r="U13" s="78">
        <v>2018</v>
      </c>
      <c r="V13" s="78">
        <v>2019</v>
      </c>
      <c r="W13" s="78">
        <v>2020</v>
      </c>
      <c r="X13" s="78">
        <v>2021</v>
      </c>
      <c r="Y13" s="78">
        <v>2022</v>
      </c>
    </row>
    <row r="14" spans="1:25" s="26" customFormat="1" ht="18" customHeight="1">
      <c r="A14" s="27" t="s">
        <v>38</v>
      </c>
      <c r="B14" s="40">
        <v>78222</v>
      </c>
      <c r="C14" s="40">
        <v>78986</v>
      </c>
      <c r="D14" s="40">
        <v>80260</v>
      </c>
      <c r="E14" s="40">
        <v>82387</v>
      </c>
      <c r="F14" s="40">
        <v>84762</v>
      </c>
      <c r="G14" s="40">
        <v>86345</v>
      </c>
      <c r="H14" s="40">
        <v>88701</v>
      </c>
      <c r="I14" s="40">
        <v>90847</v>
      </c>
      <c r="J14" s="40">
        <v>93496</v>
      </c>
      <c r="K14" s="40">
        <v>96739</v>
      </c>
      <c r="L14" s="40">
        <v>97840</v>
      </c>
      <c r="M14" s="40">
        <v>98202</v>
      </c>
      <c r="N14" s="40">
        <v>98196</v>
      </c>
      <c r="O14" s="40">
        <v>98264</v>
      </c>
      <c r="P14" s="40">
        <v>97276</v>
      </c>
      <c r="Q14" s="40">
        <v>96264</v>
      </c>
      <c r="R14" s="40">
        <v>95609</v>
      </c>
      <c r="S14" s="40">
        <v>95012</v>
      </c>
      <c r="T14" s="40">
        <v>94694</v>
      </c>
      <c r="U14" s="40">
        <v>94860</v>
      </c>
      <c r="V14" s="40">
        <v>95264</v>
      </c>
      <c r="W14" s="40">
        <v>95849</v>
      </c>
      <c r="X14" s="40">
        <v>95911</v>
      </c>
      <c r="Y14" s="40">
        <v>96373</v>
      </c>
    </row>
    <row r="15" spans="1:25" s="26" customFormat="1" ht="18" customHeight="1">
      <c r="A15" s="28" t="s">
        <v>55</v>
      </c>
      <c r="B15" s="29">
        <f>B14-B16</f>
        <v>76753</v>
      </c>
      <c r="C15" s="29">
        <f t="shared" ref="C15:Y15" si="3">C14-C16</f>
        <v>77259</v>
      </c>
      <c r="D15" s="29">
        <f t="shared" si="3"/>
        <v>77797</v>
      </c>
      <c r="E15" s="29">
        <f t="shared" si="3"/>
        <v>78453</v>
      </c>
      <c r="F15" s="29">
        <f t="shared" si="3"/>
        <v>79265</v>
      </c>
      <c r="G15" s="29">
        <f t="shared" si="3"/>
        <v>79638</v>
      </c>
      <c r="H15" s="29">
        <f t="shared" si="3"/>
        <v>80295</v>
      </c>
      <c r="I15" s="29">
        <f t="shared" si="3"/>
        <v>81039</v>
      </c>
      <c r="J15" s="29">
        <f t="shared" si="3"/>
        <v>81658</v>
      </c>
      <c r="K15" s="29">
        <f t="shared" si="3"/>
        <v>82342</v>
      </c>
      <c r="L15" s="29">
        <f t="shared" si="3"/>
        <v>83009</v>
      </c>
      <c r="M15" s="29">
        <f t="shared" si="3"/>
        <v>83355</v>
      </c>
      <c r="N15" s="29">
        <f t="shared" si="3"/>
        <v>83682</v>
      </c>
      <c r="O15" s="29">
        <f t="shared" si="3"/>
        <v>83773</v>
      </c>
      <c r="P15" s="29">
        <f t="shared" si="3"/>
        <v>83712</v>
      </c>
      <c r="Q15" s="29">
        <f t="shared" si="3"/>
        <v>83789</v>
      </c>
      <c r="R15" s="29">
        <f t="shared" si="3"/>
        <v>83533</v>
      </c>
      <c r="S15" s="29">
        <f t="shared" si="3"/>
        <v>83657</v>
      </c>
      <c r="T15" s="29">
        <f t="shared" si="3"/>
        <v>83683</v>
      </c>
      <c r="U15" s="29">
        <f t="shared" si="3"/>
        <v>83655</v>
      </c>
      <c r="V15" s="29">
        <f t="shared" si="3"/>
        <v>83579</v>
      </c>
      <c r="W15" s="29">
        <f t="shared" si="3"/>
        <v>83565</v>
      </c>
      <c r="X15" s="29">
        <f t="shared" si="3"/>
        <v>83460</v>
      </c>
      <c r="Y15" s="29">
        <f t="shared" si="3"/>
        <v>83312</v>
      </c>
    </row>
    <row r="16" spans="1:25" s="26" customFormat="1" ht="18" customHeight="1">
      <c r="A16" s="30" t="s">
        <v>56</v>
      </c>
      <c r="B16" s="31">
        <v>1469</v>
      </c>
      <c r="C16" s="31">
        <v>1727</v>
      </c>
      <c r="D16" s="31">
        <v>2463</v>
      </c>
      <c r="E16" s="31">
        <v>3934</v>
      </c>
      <c r="F16" s="31">
        <v>5497</v>
      </c>
      <c r="G16" s="31">
        <v>6707</v>
      </c>
      <c r="H16" s="31">
        <v>8406</v>
      </c>
      <c r="I16" s="31">
        <v>9808</v>
      </c>
      <c r="J16" s="31">
        <v>11838</v>
      </c>
      <c r="K16" s="31">
        <v>14397</v>
      </c>
      <c r="L16" s="31">
        <v>14831</v>
      </c>
      <c r="M16" s="31">
        <v>14847</v>
      </c>
      <c r="N16" s="31">
        <v>14514</v>
      </c>
      <c r="O16" s="31">
        <v>14491</v>
      </c>
      <c r="P16" s="31">
        <v>13564</v>
      </c>
      <c r="Q16" s="31">
        <v>12475</v>
      </c>
      <c r="R16" s="31">
        <v>12076</v>
      </c>
      <c r="S16" s="31">
        <v>11355</v>
      </c>
      <c r="T16" s="31">
        <v>11011</v>
      </c>
      <c r="U16" s="31">
        <v>11205</v>
      </c>
      <c r="V16" s="31">
        <v>11685</v>
      </c>
      <c r="W16" s="31">
        <v>12284</v>
      </c>
      <c r="X16" s="31">
        <v>12451</v>
      </c>
      <c r="Y16" s="31">
        <v>13061</v>
      </c>
    </row>
    <row r="17" spans="1:25" s="26" customFormat="1" ht="18" customHeight="1">
      <c r="A17" s="32" t="s">
        <v>47</v>
      </c>
      <c r="B17" s="33"/>
      <c r="C17" s="33"/>
      <c r="D17" s="33"/>
      <c r="E17" s="33"/>
      <c r="F17" s="33"/>
      <c r="G17" s="33"/>
      <c r="H17" s="33"/>
    </row>
    <row r="18" spans="1:25" s="26" customFormat="1" ht="18" customHeight="1">
      <c r="A18" s="34"/>
      <c r="B18" s="33"/>
      <c r="C18" s="33"/>
      <c r="D18" s="33"/>
      <c r="E18" s="33"/>
      <c r="F18" s="33"/>
      <c r="G18" s="33"/>
      <c r="H18" s="33"/>
    </row>
    <row r="19" spans="1:25" s="26" customFormat="1" ht="18" customHeight="1">
      <c r="A19" s="34"/>
      <c r="B19" s="33"/>
      <c r="C19" s="33"/>
      <c r="D19" s="33"/>
      <c r="E19" s="33"/>
      <c r="F19" s="33"/>
      <c r="G19" s="33"/>
      <c r="H19" s="33"/>
    </row>
    <row r="20" spans="1:25" s="26" customFormat="1" ht="18" customHeight="1">
      <c r="A20" s="77" t="s">
        <v>49</v>
      </c>
      <c r="B20" s="78">
        <v>1999</v>
      </c>
      <c r="C20" s="78">
        <v>2000</v>
      </c>
      <c r="D20" s="78">
        <v>2001</v>
      </c>
      <c r="E20" s="78">
        <v>2002</v>
      </c>
      <c r="F20" s="78">
        <v>2003</v>
      </c>
      <c r="G20" s="78">
        <v>2004</v>
      </c>
      <c r="H20" s="78">
        <v>2005</v>
      </c>
      <c r="I20" s="78">
        <v>2006</v>
      </c>
      <c r="J20" s="78">
        <v>2007</v>
      </c>
      <c r="K20" s="78">
        <v>2008</v>
      </c>
      <c r="L20" s="78">
        <v>2009</v>
      </c>
      <c r="M20" s="78">
        <v>2010</v>
      </c>
      <c r="N20" s="78">
        <v>2011</v>
      </c>
      <c r="O20" s="78">
        <v>2012</v>
      </c>
      <c r="P20" s="78">
        <v>2013</v>
      </c>
      <c r="Q20" s="78">
        <v>2014</v>
      </c>
      <c r="R20" s="78">
        <v>2015</v>
      </c>
      <c r="S20" s="78">
        <v>2016</v>
      </c>
      <c r="T20" s="78">
        <v>2017</v>
      </c>
      <c r="U20" s="78">
        <v>2018</v>
      </c>
      <c r="V20" s="78">
        <v>2019</v>
      </c>
      <c r="W20" s="78">
        <v>2020</v>
      </c>
      <c r="X20" s="78">
        <v>2021</v>
      </c>
      <c r="Y20" s="78">
        <v>2022</v>
      </c>
    </row>
    <row r="21" spans="1:25" s="26" customFormat="1" ht="18" customHeight="1">
      <c r="A21" s="27" t="s">
        <v>38</v>
      </c>
      <c r="B21" s="40">
        <v>79230</v>
      </c>
      <c r="C21" s="40">
        <v>79749</v>
      </c>
      <c r="D21" s="40">
        <v>80815</v>
      </c>
      <c r="E21" s="40">
        <v>82358</v>
      </c>
      <c r="F21" s="40">
        <v>84397</v>
      </c>
      <c r="G21" s="40">
        <v>85921</v>
      </c>
      <c r="H21" s="40">
        <v>87984</v>
      </c>
      <c r="I21" s="40">
        <v>90039</v>
      </c>
      <c r="J21" s="40">
        <v>92490</v>
      </c>
      <c r="K21" s="40">
        <v>95120</v>
      </c>
      <c r="L21" s="40">
        <v>96398</v>
      </c>
      <c r="M21" s="40">
        <v>97260</v>
      </c>
      <c r="N21" s="40">
        <v>97636</v>
      </c>
      <c r="O21" s="40">
        <v>97706</v>
      </c>
      <c r="P21" s="40">
        <v>97124</v>
      </c>
      <c r="Q21" s="40">
        <v>96372</v>
      </c>
      <c r="R21" s="40">
        <v>96000</v>
      </c>
      <c r="S21" s="40">
        <v>95777</v>
      </c>
      <c r="T21" s="40">
        <v>95480</v>
      </c>
      <c r="U21" s="40">
        <v>95452</v>
      </c>
      <c r="V21" s="40">
        <v>95751</v>
      </c>
      <c r="W21" s="40">
        <v>96434</v>
      </c>
      <c r="X21" s="40">
        <v>96584</v>
      </c>
      <c r="Y21" s="40">
        <v>97180</v>
      </c>
    </row>
    <row r="22" spans="1:25" s="26" customFormat="1" ht="18" customHeight="1">
      <c r="A22" s="28" t="s">
        <v>55</v>
      </c>
      <c r="B22" s="29">
        <f>B21-B23</f>
        <v>77986</v>
      </c>
      <c r="C22" s="29">
        <f t="shared" ref="C22:Y22" si="4">C21-C23</f>
        <v>78315</v>
      </c>
      <c r="D22" s="29">
        <f t="shared" si="4"/>
        <v>78853</v>
      </c>
      <c r="E22" s="29">
        <f t="shared" si="4"/>
        <v>79354</v>
      </c>
      <c r="F22" s="29">
        <f t="shared" si="4"/>
        <v>80077</v>
      </c>
      <c r="G22" s="29">
        <f t="shared" si="4"/>
        <v>80421</v>
      </c>
      <c r="H22" s="29">
        <f t="shared" si="4"/>
        <v>81006</v>
      </c>
      <c r="I22" s="29">
        <f t="shared" si="4"/>
        <v>81797</v>
      </c>
      <c r="J22" s="29">
        <f t="shared" si="4"/>
        <v>82385</v>
      </c>
      <c r="K22" s="29">
        <f t="shared" si="4"/>
        <v>82941</v>
      </c>
      <c r="L22" s="29">
        <f t="shared" si="4"/>
        <v>83631</v>
      </c>
      <c r="M22" s="29">
        <f t="shared" si="4"/>
        <v>84094</v>
      </c>
      <c r="N22" s="29">
        <f t="shared" si="4"/>
        <v>84469</v>
      </c>
      <c r="O22" s="29">
        <f t="shared" si="4"/>
        <v>84421</v>
      </c>
      <c r="P22" s="29">
        <f t="shared" si="4"/>
        <v>84451</v>
      </c>
      <c r="Q22" s="29">
        <f t="shared" si="4"/>
        <v>84500</v>
      </c>
      <c r="R22" s="29">
        <f t="shared" si="4"/>
        <v>84402</v>
      </c>
      <c r="S22" s="29">
        <f t="shared" si="4"/>
        <v>84567</v>
      </c>
      <c r="T22" s="29">
        <f t="shared" si="4"/>
        <v>84405</v>
      </c>
      <c r="U22" s="29">
        <f t="shared" si="4"/>
        <v>84242</v>
      </c>
      <c r="V22" s="29">
        <f t="shared" si="4"/>
        <v>84044</v>
      </c>
      <c r="W22" s="29">
        <f t="shared" si="4"/>
        <v>84013</v>
      </c>
      <c r="X22" s="29">
        <f t="shared" si="4"/>
        <v>83868</v>
      </c>
      <c r="Y22" s="29">
        <f t="shared" si="4"/>
        <v>83810</v>
      </c>
    </row>
    <row r="23" spans="1:25" s="26" customFormat="1" ht="18" customHeight="1">
      <c r="A23" s="30" t="s">
        <v>56</v>
      </c>
      <c r="B23" s="31">
        <v>1244</v>
      </c>
      <c r="C23" s="31">
        <v>1434</v>
      </c>
      <c r="D23" s="31">
        <v>1962</v>
      </c>
      <c r="E23" s="31">
        <v>3004</v>
      </c>
      <c r="F23" s="31">
        <v>4320</v>
      </c>
      <c r="G23" s="31">
        <v>5500</v>
      </c>
      <c r="H23" s="31">
        <v>6978</v>
      </c>
      <c r="I23" s="31">
        <v>8242</v>
      </c>
      <c r="J23" s="31">
        <v>10105</v>
      </c>
      <c r="K23" s="31">
        <v>12179</v>
      </c>
      <c r="L23" s="31">
        <v>12767</v>
      </c>
      <c r="M23" s="31">
        <v>13166</v>
      </c>
      <c r="N23" s="31">
        <v>13167</v>
      </c>
      <c r="O23" s="31">
        <v>13285</v>
      </c>
      <c r="P23" s="31">
        <v>12673</v>
      </c>
      <c r="Q23" s="31">
        <v>11872</v>
      </c>
      <c r="R23" s="31">
        <v>11598</v>
      </c>
      <c r="S23" s="31">
        <v>11210</v>
      </c>
      <c r="T23" s="31">
        <v>11075</v>
      </c>
      <c r="U23" s="31">
        <v>11210</v>
      </c>
      <c r="V23" s="31">
        <v>11707</v>
      </c>
      <c r="W23" s="31">
        <v>12421</v>
      </c>
      <c r="X23" s="31">
        <v>12716</v>
      </c>
      <c r="Y23" s="31">
        <v>13370</v>
      </c>
    </row>
    <row r="24" spans="1:25" s="26" customFormat="1" ht="18" customHeight="1">
      <c r="A24" s="32" t="s">
        <v>47</v>
      </c>
      <c r="B24" s="33"/>
      <c r="C24" s="33"/>
      <c r="D24" s="33"/>
      <c r="E24" s="33"/>
      <c r="F24" s="33"/>
      <c r="G24" s="33"/>
      <c r="H24" s="33"/>
    </row>
    <row r="25" spans="1:25" s="26" customFormat="1" ht="18" customHeight="1"/>
    <row r="26" spans="1:25" s="26" customFormat="1" ht="18" customHeight="1"/>
    <row r="27" spans="1:25" s="26" customFormat="1" ht="18" customHeight="1"/>
    <row r="28" spans="1:25" s="35" customFormat="1" ht="18" customHeight="1">
      <c r="A28" s="33" t="s">
        <v>57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25" s="35" customFormat="1" ht="18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25" s="35" customFormat="1" ht="18" customHeight="1">
      <c r="A30" s="107" t="s">
        <v>14</v>
      </c>
      <c r="B30" s="105">
        <v>1999</v>
      </c>
      <c r="C30" s="105">
        <v>2000</v>
      </c>
      <c r="D30" s="105">
        <v>2001</v>
      </c>
      <c r="E30" s="105">
        <v>2002</v>
      </c>
      <c r="F30" s="105">
        <v>2003</v>
      </c>
      <c r="G30" s="105">
        <v>2004</v>
      </c>
      <c r="H30" s="105">
        <v>2005</v>
      </c>
      <c r="I30" s="105">
        <v>2006</v>
      </c>
      <c r="J30" s="105">
        <v>2007</v>
      </c>
      <c r="K30" s="105">
        <v>2008</v>
      </c>
      <c r="L30" s="105">
        <v>2009</v>
      </c>
      <c r="M30" s="105">
        <v>2010</v>
      </c>
      <c r="N30" s="105">
        <v>2011</v>
      </c>
      <c r="O30" s="105">
        <v>2012</v>
      </c>
      <c r="P30" s="105">
        <v>2013</v>
      </c>
      <c r="Q30" s="105">
        <v>2014</v>
      </c>
      <c r="R30" s="105">
        <v>2015</v>
      </c>
      <c r="S30" s="105">
        <v>2016</v>
      </c>
      <c r="T30" s="105">
        <v>2017</v>
      </c>
      <c r="U30" s="105">
        <v>2018</v>
      </c>
      <c r="V30" s="105">
        <v>2019</v>
      </c>
      <c r="W30" s="105">
        <v>2020</v>
      </c>
      <c r="X30" s="105">
        <v>2021</v>
      </c>
      <c r="Y30" s="105">
        <v>2022</v>
      </c>
    </row>
    <row r="31" spans="1:25" s="35" customFormat="1" ht="18" customHeight="1">
      <c r="A31" s="36" t="s">
        <v>55</v>
      </c>
      <c r="B31" s="106">
        <f t="shared" ref="B31:X31" si="5">B9/B8</f>
        <v>0.9827693519294769</v>
      </c>
      <c r="C31" s="106">
        <f t="shared" si="5"/>
        <v>0.98008630736762525</v>
      </c>
      <c r="D31" s="106">
        <f t="shared" si="5"/>
        <v>0.97252832531429456</v>
      </c>
      <c r="E31" s="106">
        <f t="shared" si="5"/>
        <v>0.95788643054417433</v>
      </c>
      <c r="F31" s="106">
        <f t="shared" si="5"/>
        <v>0.94196584278696371</v>
      </c>
      <c r="G31" s="106">
        <f t="shared" si="5"/>
        <v>0.92913865765734382</v>
      </c>
      <c r="H31" s="106">
        <f t="shared" si="5"/>
        <v>0.91292979030477972</v>
      </c>
      <c r="I31" s="106">
        <f t="shared" si="5"/>
        <v>0.9002133940714041</v>
      </c>
      <c r="J31" s="106">
        <f t="shared" si="5"/>
        <v>0.88201800135494068</v>
      </c>
      <c r="K31" s="106">
        <f t="shared" si="5"/>
        <v>0.86148160888986181</v>
      </c>
      <c r="L31" s="106">
        <f t="shared" si="5"/>
        <v>0.85791657657101084</v>
      </c>
      <c r="M31" s="106">
        <f t="shared" si="5"/>
        <v>0.85668314045696858</v>
      </c>
      <c r="N31" s="106">
        <f t="shared" si="5"/>
        <v>0.85864925037787487</v>
      </c>
      <c r="O31" s="106">
        <f t="shared" si="5"/>
        <v>0.85826402000306168</v>
      </c>
      <c r="P31" s="106">
        <f t="shared" si="5"/>
        <v>0.86503600823045268</v>
      </c>
      <c r="Q31" s="106">
        <f t="shared" si="5"/>
        <v>0.87361137066799555</v>
      </c>
      <c r="R31" s="106">
        <f t="shared" si="5"/>
        <v>0.87644630471428797</v>
      </c>
      <c r="S31" s="106">
        <f t="shared" si="5"/>
        <v>0.88172798222119719</v>
      </c>
      <c r="T31" s="106">
        <f t="shared" si="5"/>
        <v>0.88386425063363028</v>
      </c>
      <c r="U31" s="106">
        <f t="shared" si="5"/>
        <v>0.88221972340157218</v>
      </c>
      <c r="V31" s="106">
        <f t="shared" si="5"/>
        <v>0.87753841321362192</v>
      </c>
      <c r="W31" s="106">
        <f t="shared" si="5"/>
        <v>0.87151750284736562</v>
      </c>
      <c r="X31" s="106">
        <f t="shared" si="5"/>
        <v>0.86925894179069585</v>
      </c>
      <c r="Y31" s="106">
        <f>Y9/Y8</f>
        <v>0.86344308793973745</v>
      </c>
    </row>
    <row r="32" spans="1:25" s="35" customFormat="1" ht="18" customHeight="1">
      <c r="A32" s="28" t="s">
        <v>56</v>
      </c>
      <c r="B32" s="106">
        <f t="shared" ref="B32:X32" si="6">B10/B8</f>
        <v>1.7230648070523082E-2</v>
      </c>
      <c r="C32" s="106">
        <f t="shared" si="6"/>
        <v>1.9913692632374712E-2</v>
      </c>
      <c r="D32" s="106">
        <f t="shared" si="6"/>
        <v>2.7471674685705418E-2</v>
      </c>
      <c r="E32" s="106">
        <f t="shared" si="6"/>
        <v>4.2113569455825672E-2</v>
      </c>
      <c r="F32" s="106">
        <f t="shared" si="6"/>
        <v>5.8034157213036258E-2</v>
      </c>
      <c r="G32" s="106">
        <f t="shared" si="6"/>
        <v>7.086134234265612E-2</v>
      </c>
      <c r="H32" s="106">
        <f t="shared" si="6"/>
        <v>8.7070209695220308E-2</v>
      </c>
      <c r="I32" s="106">
        <f t="shared" si="6"/>
        <v>9.9786605928595909E-2</v>
      </c>
      <c r="J32" s="106">
        <f t="shared" si="6"/>
        <v>0.1179819986450593</v>
      </c>
      <c r="K32" s="106">
        <f t="shared" si="6"/>
        <v>0.13851839111013817</v>
      </c>
      <c r="L32" s="106">
        <f t="shared" si="6"/>
        <v>0.14208342342898919</v>
      </c>
      <c r="M32" s="106">
        <f t="shared" si="6"/>
        <v>0.14331685954303139</v>
      </c>
      <c r="N32" s="106">
        <f t="shared" si="6"/>
        <v>0.1413507496221251</v>
      </c>
      <c r="O32" s="106">
        <f t="shared" si="6"/>
        <v>0.14173597999693829</v>
      </c>
      <c r="P32" s="106">
        <f t="shared" si="6"/>
        <v>0.13496399176954732</v>
      </c>
      <c r="Q32" s="106">
        <f t="shared" si="6"/>
        <v>0.1263886293320044</v>
      </c>
      <c r="R32" s="106">
        <f t="shared" si="6"/>
        <v>0.12355369528571204</v>
      </c>
      <c r="S32" s="106">
        <f t="shared" si="6"/>
        <v>0.11827201777880277</v>
      </c>
      <c r="T32" s="106">
        <f t="shared" si="6"/>
        <v>0.11613574936636975</v>
      </c>
      <c r="U32" s="106">
        <f t="shared" si="6"/>
        <v>0.11778027659842784</v>
      </c>
      <c r="V32" s="106">
        <f t="shared" si="6"/>
        <v>0.12246158678637803</v>
      </c>
      <c r="W32" s="106">
        <f t="shared" si="6"/>
        <v>0.12848249715263441</v>
      </c>
      <c r="X32" s="106">
        <f t="shared" si="6"/>
        <v>0.13074105820930415</v>
      </c>
      <c r="Y32" s="106">
        <f>Y10/Y8</f>
        <v>0.13655691206026258</v>
      </c>
    </row>
    <row r="33" spans="1:25" s="35" customFormat="1" ht="18" customHeight="1">
      <c r="A33" s="30" t="s">
        <v>38</v>
      </c>
      <c r="B33" s="41">
        <f t="shared" ref="B33:X33" si="7">B31+B32</f>
        <v>1</v>
      </c>
      <c r="C33" s="41">
        <f t="shared" si="7"/>
        <v>1</v>
      </c>
      <c r="D33" s="41">
        <f t="shared" si="7"/>
        <v>1</v>
      </c>
      <c r="E33" s="41">
        <f t="shared" si="7"/>
        <v>1</v>
      </c>
      <c r="F33" s="41">
        <f t="shared" si="7"/>
        <v>1</v>
      </c>
      <c r="G33" s="41">
        <f t="shared" si="7"/>
        <v>1</v>
      </c>
      <c r="H33" s="41">
        <f t="shared" si="7"/>
        <v>1</v>
      </c>
      <c r="I33" s="41">
        <f t="shared" si="7"/>
        <v>1</v>
      </c>
      <c r="J33" s="41">
        <f t="shared" si="7"/>
        <v>1</v>
      </c>
      <c r="K33" s="41">
        <f t="shared" si="7"/>
        <v>1</v>
      </c>
      <c r="L33" s="41">
        <f t="shared" si="7"/>
        <v>1</v>
      </c>
      <c r="M33" s="41">
        <f t="shared" si="7"/>
        <v>1</v>
      </c>
      <c r="N33" s="41">
        <f t="shared" si="7"/>
        <v>1</v>
      </c>
      <c r="O33" s="41">
        <f t="shared" si="7"/>
        <v>1</v>
      </c>
      <c r="P33" s="41">
        <f t="shared" si="7"/>
        <v>1</v>
      </c>
      <c r="Q33" s="41">
        <f t="shared" si="7"/>
        <v>1</v>
      </c>
      <c r="R33" s="41">
        <f t="shared" si="7"/>
        <v>1</v>
      </c>
      <c r="S33" s="41">
        <f t="shared" si="7"/>
        <v>1</v>
      </c>
      <c r="T33" s="41">
        <f t="shared" si="7"/>
        <v>1</v>
      </c>
      <c r="U33" s="41">
        <f t="shared" si="7"/>
        <v>1</v>
      </c>
      <c r="V33" s="41">
        <f t="shared" si="7"/>
        <v>1</v>
      </c>
      <c r="W33" s="41">
        <f t="shared" si="7"/>
        <v>1</v>
      </c>
      <c r="X33" s="41">
        <f t="shared" si="7"/>
        <v>1</v>
      </c>
      <c r="Y33" s="41">
        <f>Y31+Y32</f>
        <v>1</v>
      </c>
    </row>
    <row r="34" spans="1:25" s="35" customFormat="1" ht="18" customHeight="1">
      <c r="A34" s="32" t="s">
        <v>52</v>
      </c>
      <c r="B34" s="33"/>
      <c r="C34" s="33"/>
      <c r="D34" s="33"/>
      <c r="E34" s="33"/>
      <c r="F34" s="33"/>
      <c r="G34" s="33"/>
      <c r="H34" s="33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s="35" customFormat="1" ht="18" customHeight="1">
      <c r="A35" s="34"/>
      <c r="B35" s="33"/>
      <c r="C35" s="33"/>
      <c r="D35" s="33"/>
      <c r="E35" s="33"/>
      <c r="F35" s="33"/>
      <c r="G35" s="33"/>
      <c r="H35" s="33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s="35" customFormat="1" ht="18" customHeight="1">
      <c r="A36" s="34"/>
      <c r="B36" s="33"/>
      <c r="C36" s="33"/>
      <c r="D36" s="33"/>
      <c r="E36" s="33"/>
      <c r="F36" s="33"/>
      <c r="G36" s="33"/>
      <c r="H36" s="3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35" customFormat="1" ht="18" customHeight="1">
      <c r="A37" s="107" t="s">
        <v>48</v>
      </c>
      <c r="B37" s="105">
        <v>1999</v>
      </c>
      <c r="C37" s="105">
        <v>2000</v>
      </c>
      <c r="D37" s="105">
        <v>2001</v>
      </c>
      <c r="E37" s="105">
        <v>2002</v>
      </c>
      <c r="F37" s="105">
        <v>2003</v>
      </c>
      <c r="G37" s="105">
        <v>2004</v>
      </c>
      <c r="H37" s="105">
        <v>2005</v>
      </c>
      <c r="I37" s="105">
        <v>2006</v>
      </c>
      <c r="J37" s="105">
        <v>2007</v>
      </c>
      <c r="K37" s="105">
        <v>2008</v>
      </c>
      <c r="L37" s="105">
        <v>2009</v>
      </c>
      <c r="M37" s="105">
        <v>2010</v>
      </c>
      <c r="N37" s="105">
        <v>2011</v>
      </c>
      <c r="O37" s="105">
        <v>2012</v>
      </c>
      <c r="P37" s="105">
        <v>2013</v>
      </c>
      <c r="Q37" s="105">
        <v>2014</v>
      </c>
      <c r="R37" s="105">
        <v>2015</v>
      </c>
      <c r="S37" s="105">
        <v>2016</v>
      </c>
      <c r="T37" s="105">
        <v>2017</v>
      </c>
      <c r="U37" s="105">
        <v>2018</v>
      </c>
      <c r="V37" s="105">
        <v>2019</v>
      </c>
      <c r="W37" s="105">
        <v>2020</v>
      </c>
      <c r="X37" s="105">
        <v>2021</v>
      </c>
      <c r="Y37" s="105">
        <v>2022</v>
      </c>
    </row>
    <row r="38" spans="1:25" s="35" customFormat="1" ht="18" customHeight="1">
      <c r="A38" s="36" t="s">
        <v>55</v>
      </c>
      <c r="B38" s="106">
        <f t="shared" ref="B38:X38" si="8">B15/B14</f>
        <v>0.98122011710260537</v>
      </c>
      <c r="C38" s="106">
        <f t="shared" si="8"/>
        <v>0.97813536576102089</v>
      </c>
      <c r="D38" s="106">
        <f t="shared" si="8"/>
        <v>0.96931223523548471</v>
      </c>
      <c r="E38" s="106">
        <f t="shared" si="8"/>
        <v>0.9522497481398764</v>
      </c>
      <c r="F38" s="106">
        <f t="shared" si="8"/>
        <v>0.93514782567660037</v>
      </c>
      <c r="G38" s="106">
        <f t="shared" si="8"/>
        <v>0.92232323817244777</v>
      </c>
      <c r="H38" s="106">
        <f t="shared" si="8"/>
        <v>0.90523218453005039</v>
      </c>
      <c r="I38" s="106">
        <f t="shared" si="8"/>
        <v>0.89203826213303683</v>
      </c>
      <c r="J38" s="106">
        <f t="shared" si="8"/>
        <v>0.87338495764524682</v>
      </c>
      <c r="K38" s="106">
        <f t="shared" si="8"/>
        <v>0.85117687799129615</v>
      </c>
      <c r="L38" s="106">
        <f t="shared" si="8"/>
        <v>0.8484157808667212</v>
      </c>
      <c r="M38" s="106">
        <f t="shared" si="8"/>
        <v>0.84881163316429398</v>
      </c>
      <c r="N38" s="106">
        <f t="shared" si="8"/>
        <v>0.85219357203959423</v>
      </c>
      <c r="O38" s="106">
        <f t="shared" si="8"/>
        <v>0.85252991940079781</v>
      </c>
      <c r="P38" s="106">
        <f t="shared" si="8"/>
        <v>0.86056170072782601</v>
      </c>
      <c r="Q38" s="106">
        <f t="shared" si="8"/>
        <v>0.87040846006814598</v>
      </c>
      <c r="R38" s="106">
        <f t="shared" si="8"/>
        <v>0.87369389910991646</v>
      </c>
      <c r="S38" s="106">
        <f t="shared" si="8"/>
        <v>0.88048878036458555</v>
      </c>
      <c r="T38" s="106">
        <f t="shared" si="8"/>
        <v>0.88372019346526709</v>
      </c>
      <c r="U38" s="106">
        <f t="shared" si="8"/>
        <v>0.88187855787476277</v>
      </c>
      <c r="V38" s="106">
        <f t="shared" si="8"/>
        <v>0.87734086328518646</v>
      </c>
      <c r="W38" s="106">
        <f t="shared" si="8"/>
        <v>0.87184008179532391</v>
      </c>
      <c r="X38" s="106">
        <f t="shared" si="8"/>
        <v>0.87018173097976248</v>
      </c>
      <c r="Y38" s="106">
        <f>Y15/Y14</f>
        <v>0.8644744897429778</v>
      </c>
    </row>
    <row r="39" spans="1:25" s="35" customFormat="1" ht="18" customHeight="1">
      <c r="A39" s="28" t="s">
        <v>56</v>
      </c>
      <c r="B39" s="106">
        <f t="shared" ref="B39:X39" si="9">B16/B14</f>
        <v>1.8779882897394594E-2</v>
      </c>
      <c r="C39" s="106">
        <f t="shared" si="9"/>
        <v>2.186463423897906E-2</v>
      </c>
      <c r="D39" s="106">
        <f t="shared" si="9"/>
        <v>3.0687764764515325E-2</v>
      </c>
      <c r="E39" s="106">
        <f t="shared" si="9"/>
        <v>4.7750251860123563E-2</v>
      </c>
      <c r="F39" s="106">
        <f t="shared" si="9"/>
        <v>6.4852174323399639E-2</v>
      </c>
      <c r="G39" s="106">
        <f t="shared" si="9"/>
        <v>7.767676182755226E-2</v>
      </c>
      <c r="H39" s="106">
        <f t="shared" si="9"/>
        <v>9.4767815469949612E-2</v>
      </c>
      <c r="I39" s="106">
        <f t="shared" si="9"/>
        <v>0.10796173786696314</v>
      </c>
      <c r="J39" s="106">
        <f t="shared" si="9"/>
        <v>0.12661504235475315</v>
      </c>
      <c r="K39" s="106">
        <f t="shared" si="9"/>
        <v>0.14882312200870385</v>
      </c>
      <c r="L39" s="106">
        <f t="shared" si="9"/>
        <v>0.15158421913327882</v>
      </c>
      <c r="M39" s="106">
        <f t="shared" si="9"/>
        <v>0.151188366835706</v>
      </c>
      <c r="N39" s="106">
        <f t="shared" si="9"/>
        <v>0.14780642796040572</v>
      </c>
      <c r="O39" s="106">
        <f t="shared" si="9"/>
        <v>0.14747008059920214</v>
      </c>
      <c r="P39" s="106">
        <f t="shared" si="9"/>
        <v>0.13943829927217402</v>
      </c>
      <c r="Q39" s="106">
        <f t="shared" si="9"/>
        <v>0.12959153993185407</v>
      </c>
      <c r="R39" s="106">
        <f t="shared" si="9"/>
        <v>0.12630610089008357</v>
      </c>
      <c r="S39" s="106">
        <f t="shared" si="9"/>
        <v>0.11951121963541447</v>
      </c>
      <c r="T39" s="106">
        <f t="shared" si="9"/>
        <v>0.11627980653473292</v>
      </c>
      <c r="U39" s="106">
        <f t="shared" si="9"/>
        <v>0.11812144212523719</v>
      </c>
      <c r="V39" s="106">
        <f t="shared" si="9"/>
        <v>0.12265913671481357</v>
      </c>
      <c r="W39" s="106">
        <f t="shared" si="9"/>
        <v>0.12815991820467609</v>
      </c>
      <c r="X39" s="106">
        <f t="shared" si="9"/>
        <v>0.12981826902023752</v>
      </c>
      <c r="Y39" s="106">
        <f>Y16/Y14</f>
        <v>0.1355255102570222</v>
      </c>
    </row>
    <row r="40" spans="1:25" s="35" customFormat="1" ht="18" customHeight="1">
      <c r="A40" s="30" t="s">
        <v>38</v>
      </c>
      <c r="B40" s="41">
        <f t="shared" ref="B40:X40" si="10">B38+B39</f>
        <v>1</v>
      </c>
      <c r="C40" s="41">
        <f t="shared" si="10"/>
        <v>1</v>
      </c>
      <c r="D40" s="41">
        <f t="shared" si="10"/>
        <v>1</v>
      </c>
      <c r="E40" s="41">
        <f t="shared" si="10"/>
        <v>1</v>
      </c>
      <c r="F40" s="41">
        <f t="shared" si="10"/>
        <v>1</v>
      </c>
      <c r="G40" s="41">
        <f t="shared" si="10"/>
        <v>1</v>
      </c>
      <c r="H40" s="41">
        <f t="shared" si="10"/>
        <v>1</v>
      </c>
      <c r="I40" s="41">
        <f t="shared" si="10"/>
        <v>1</v>
      </c>
      <c r="J40" s="41">
        <f t="shared" si="10"/>
        <v>1</v>
      </c>
      <c r="K40" s="41">
        <f t="shared" si="10"/>
        <v>1</v>
      </c>
      <c r="L40" s="41">
        <f t="shared" si="10"/>
        <v>1</v>
      </c>
      <c r="M40" s="41">
        <f t="shared" si="10"/>
        <v>1</v>
      </c>
      <c r="N40" s="41">
        <f t="shared" si="10"/>
        <v>1</v>
      </c>
      <c r="O40" s="41">
        <f t="shared" si="10"/>
        <v>1</v>
      </c>
      <c r="P40" s="41">
        <f t="shared" si="10"/>
        <v>1</v>
      </c>
      <c r="Q40" s="41">
        <f t="shared" si="10"/>
        <v>1</v>
      </c>
      <c r="R40" s="41">
        <f t="shared" si="10"/>
        <v>1</v>
      </c>
      <c r="S40" s="41">
        <f t="shared" si="10"/>
        <v>1</v>
      </c>
      <c r="T40" s="41">
        <f t="shared" si="10"/>
        <v>1</v>
      </c>
      <c r="U40" s="41">
        <f t="shared" si="10"/>
        <v>1</v>
      </c>
      <c r="V40" s="41">
        <f t="shared" si="10"/>
        <v>1</v>
      </c>
      <c r="W40" s="41">
        <f t="shared" si="10"/>
        <v>1</v>
      </c>
      <c r="X40" s="41">
        <f t="shared" si="10"/>
        <v>1</v>
      </c>
      <c r="Y40" s="41">
        <f>Y38+Y39</f>
        <v>1</v>
      </c>
    </row>
    <row r="41" spans="1:25" s="35" customFormat="1" ht="18" customHeight="1">
      <c r="A41" s="32" t="s">
        <v>52</v>
      </c>
      <c r="B41" s="33"/>
      <c r="C41" s="33"/>
      <c r="D41" s="33"/>
      <c r="E41" s="33"/>
      <c r="F41" s="33"/>
      <c r="G41" s="33"/>
      <c r="H41" s="3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s="35" customFormat="1" ht="18" customHeight="1">
      <c r="A42" s="34"/>
      <c r="B42" s="33"/>
      <c r="C42" s="33"/>
      <c r="D42" s="33"/>
      <c r="E42" s="33"/>
      <c r="F42" s="33"/>
      <c r="G42" s="33"/>
      <c r="H42" s="33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35" customFormat="1" ht="18" customHeight="1">
      <c r="A43" s="34"/>
      <c r="B43" s="33"/>
      <c r="C43" s="33"/>
      <c r="D43" s="33"/>
      <c r="E43" s="33"/>
      <c r="F43" s="33"/>
      <c r="G43" s="33"/>
      <c r="H43" s="33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s="35" customFormat="1" ht="18" customHeight="1">
      <c r="A44" s="107" t="s">
        <v>49</v>
      </c>
      <c r="B44" s="105">
        <v>1999</v>
      </c>
      <c r="C44" s="105">
        <v>2000</v>
      </c>
      <c r="D44" s="105">
        <v>2001</v>
      </c>
      <c r="E44" s="105">
        <v>2002</v>
      </c>
      <c r="F44" s="105">
        <v>2003</v>
      </c>
      <c r="G44" s="105">
        <v>2004</v>
      </c>
      <c r="H44" s="105">
        <v>2005</v>
      </c>
      <c r="I44" s="105">
        <v>2006</v>
      </c>
      <c r="J44" s="105">
        <v>2007</v>
      </c>
      <c r="K44" s="105">
        <v>2008</v>
      </c>
      <c r="L44" s="105">
        <v>2009</v>
      </c>
      <c r="M44" s="105">
        <v>2010</v>
      </c>
      <c r="N44" s="105">
        <v>2011</v>
      </c>
      <c r="O44" s="105">
        <v>2012</v>
      </c>
      <c r="P44" s="105">
        <v>2013</v>
      </c>
      <c r="Q44" s="105">
        <v>2014</v>
      </c>
      <c r="R44" s="105">
        <v>2015</v>
      </c>
      <c r="S44" s="105">
        <v>2016</v>
      </c>
      <c r="T44" s="105">
        <v>2017</v>
      </c>
      <c r="U44" s="105">
        <v>2018</v>
      </c>
      <c r="V44" s="105">
        <v>2019</v>
      </c>
      <c r="W44" s="105">
        <v>2020</v>
      </c>
      <c r="X44" s="105">
        <v>2021</v>
      </c>
      <c r="Y44" s="105">
        <v>2022</v>
      </c>
    </row>
    <row r="45" spans="1:25" s="35" customFormat="1" ht="18" customHeight="1">
      <c r="A45" s="36" t="s">
        <v>55</v>
      </c>
      <c r="B45" s="106">
        <f t="shared" ref="B45:X45" si="11">B22/B21</f>
        <v>0.98429887668812321</v>
      </c>
      <c r="C45" s="106">
        <f t="shared" si="11"/>
        <v>0.98201858330511982</v>
      </c>
      <c r="D45" s="106">
        <f t="shared" si="11"/>
        <v>0.97572232877559861</v>
      </c>
      <c r="E45" s="106">
        <f t="shared" si="11"/>
        <v>0.96352509774399575</v>
      </c>
      <c r="F45" s="106">
        <f t="shared" si="11"/>
        <v>0.94881334644596371</v>
      </c>
      <c r="G45" s="106">
        <f t="shared" si="11"/>
        <v>0.93598770964025091</v>
      </c>
      <c r="H45" s="106">
        <f t="shared" si="11"/>
        <v>0.92069012547735951</v>
      </c>
      <c r="I45" s="106">
        <f t="shared" si="11"/>
        <v>0.90846188873710276</v>
      </c>
      <c r="J45" s="106">
        <f t="shared" si="11"/>
        <v>0.89074494539950266</v>
      </c>
      <c r="K45" s="106">
        <f t="shared" si="11"/>
        <v>0.87196173254835996</v>
      </c>
      <c r="L45" s="106">
        <f t="shared" si="11"/>
        <v>0.86755949293553813</v>
      </c>
      <c r="M45" s="106">
        <f t="shared" si="11"/>
        <v>0.86463088628418672</v>
      </c>
      <c r="N45" s="106">
        <f t="shared" si="11"/>
        <v>0.8651419558359621</v>
      </c>
      <c r="O45" s="106">
        <f t="shared" si="11"/>
        <v>0.86403086811454777</v>
      </c>
      <c r="P45" s="106">
        <f t="shared" si="11"/>
        <v>0.86951731806762489</v>
      </c>
      <c r="Q45" s="106">
        <f t="shared" si="11"/>
        <v>0.87681069190221228</v>
      </c>
      <c r="R45" s="106">
        <f t="shared" si="11"/>
        <v>0.87918750000000001</v>
      </c>
      <c r="S45" s="106">
        <f t="shared" si="11"/>
        <v>0.88295728619605962</v>
      </c>
      <c r="T45" s="106">
        <f t="shared" si="11"/>
        <v>0.88400712191034769</v>
      </c>
      <c r="U45" s="106">
        <f t="shared" si="11"/>
        <v>0.88255877299585128</v>
      </c>
      <c r="V45" s="106">
        <f t="shared" si="11"/>
        <v>0.87773495838163573</v>
      </c>
      <c r="W45" s="106">
        <f t="shared" si="11"/>
        <v>0.87119688076819379</v>
      </c>
      <c r="X45" s="106">
        <f t="shared" si="11"/>
        <v>0.86834258262238051</v>
      </c>
      <c r="Y45" s="106">
        <f>Y22/Y21</f>
        <v>0.86242025108046927</v>
      </c>
    </row>
    <row r="46" spans="1:25" s="35" customFormat="1" ht="18" customHeight="1">
      <c r="A46" s="28" t="s">
        <v>56</v>
      </c>
      <c r="B46" s="106">
        <f t="shared" ref="B46:X46" si="12">B23/B21</f>
        <v>1.5701123311876813E-2</v>
      </c>
      <c r="C46" s="106">
        <f t="shared" si="12"/>
        <v>1.7981416694880188E-2</v>
      </c>
      <c r="D46" s="106">
        <f t="shared" si="12"/>
        <v>2.4277671224401411E-2</v>
      </c>
      <c r="E46" s="106">
        <f t="shared" si="12"/>
        <v>3.6474902256004277E-2</v>
      </c>
      <c r="F46" s="106">
        <f t="shared" si="12"/>
        <v>5.1186653554036281E-2</v>
      </c>
      <c r="G46" s="106">
        <f t="shared" si="12"/>
        <v>6.4012290359749077E-2</v>
      </c>
      <c r="H46" s="106">
        <f t="shared" si="12"/>
        <v>7.9309874522640475E-2</v>
      </c>
      <c r="I46" s="106">
        <f t="shared" si="12"/>
        <v>9.1538111262897195E-2</v>
      </c>
      <c r="J46" s="106">
        <f t="shared" si="12"/>
        <v>0.10925505460049735</v>
      </c>
      <c r="K46" s="106">
        <f t="shared" si="12"/>
        <v>0.12803826745164004</v>
      </c>
      <c r="L46" s="106">
        <f t="shared" si="12"/>
        <v>0.13244050706446192</v>
      </c>
      <c r="M46" s="106">
        <f t="shared" si="12"/>
        <v>0.13536911371581328</v>
      </c>
      <c r="N46" s="106">
        <f t="shared" si="12"/>
        <v>0.13485804416403785</v>
      </c>
      <c r="O46" s="106">
        <f t="shared" si="12"/>
        <v>0.13596913188545229</v>
      </c>
      <c r="P46" s="106">
        <f t="shared" si="12"/>
        <v>0.13048268193237511</v>
      </c>
      <c r="Q46" s="106">
        <f t="shared" si="12"/>
        <v>0.12318930809778773</v>
      </c>
      <c r="R46" s="106">
        <f t="shared" si="12"/>
        <v>0.1208125</v>
      </c>
      <c r="S46" s="106">
        <f t="shared" si="12"/>
        <v>0.11704271380394041</v>
      </c>
      <c r="T46" s="106">
        <f t="shared" si="12"/>
        <v>0.11599287808965228</v>
      </c>
      <c r="U46" s="106">
        <f t="shared" si="12"/>
        <v>0.11744122700414868</v>
      </c>
      <c r="V46" s="106">
        <f t="shared" si="12"/>
        <v>0.1222650416183643</v>
      </c>
      <c r="W46" s="106">
        <f t="shared" si="12"/>
        <v>0.12880311923180621</v>
      </c>
      <c r="X46" s="106">
        <f t="shared" si="12"/>
        <v>0.13165741737761949</v>
      </c>
      <c r="Y46" s="106">
        <f>Y23/Y21</f>
        <v>0.13757974891953076</v>
      </c>
    </row>
    <row r="47" spans="1:25" s="35" customFormat="1" ht="18" customHeight="1">
      <c r="A47" s="30" t="s">
        <v>38</v>
      </c>
      <c r="B47" s="41">
        <f t="shared" ref="B47:X47" si="13">B45+B46</f>
        <v>1</v>
      </c>
      <c r="C47" s="41">
        <f t="shared" si="13"/>
        <v>1</v>
      </c>
      <c r="D47" s="41">
        <f t="shared" si="13"/>
        <v>1</v>
      </c>
      <c r="E47" s="41">
        <f t="shared" si="13"/>
        <v>1</v>
      </c>
      <c r="F47" s="41">
        <f t="shared" si="13"/>
        <v>1</v>
      </c>
      <c r="G47" s="41">
        <f t="shared" si="13"/>
        <v>1</v>
      </c>
      <c r="H47" s="41">
        <f t="shared" si="13"/>
        <v>1</v>
      </c>
      <c r="I47" s="41">
        <f t="shared" si="13"/>
        <v>1</v>
      </c>
      <c r="J47" s="41">
        <f t="shared" si="13"/>
        <v>1</v>
      </c>
      <c r="K47" s="41">
        <f t="shared" si="13"/>
        <v>1</v>
      </c>
      <c r="L47" s="41">
        <f t="shared" si="13"/>
        <v>1</v>
      </c>
      <c r="M47" s="41">
        <f t="shared" si="13"/>
        <v>1</v>
      </c>
      <c r="N47" s="41">
        <f t="shared" si="13"/>
        <v>1</v>
      </c>
      <c r="O47" s="41">
        <f t="shared" si="13"/>
        <v>1</v>
      </c>
      <c r="P47" s="41">
        <f t="shared" si="13"/>
        <v>1</v>
      </c>
      <c r="Q47" s="41">
        <f t="shared" si="13"/>
        <v>1</v>
      </c>
      <c r="R47" s="41">
        <f t="shared" si="13"/>
        <v>1</v>
      </c>
      <c r="S47" s="41">
        <f t="shared" si="13"/>
        <v>1</v>
      </c>
      <c r="T47" s="41">
        <f t="shared" si="13"/>
        <v>1</v>
      </c>
      <c r="U47" s="41">
        <f t="shared" si="13"/>
        <v>1</v>
      </c>
      <c r="V47" s="41">
        <f t="shared" si="13"/>
        <v>1</v>
      </c>
      <c r="W47" s="41">
        <f t="shared" si="13"/>
        <v>1</v>
      </c>
      <c r="X47" s="41">
        <f t="shared" si="13"/>
        <v>1</v>
      </c>
      <c r="Y47" s="41">
        <f>Y45+Y46</f>
        <v>1</v>
      </c>
    </row>
    <row r="48" spans="1:25" s="9" customFormat="1" ht="18" customHeight="1">
      <c r="A48" s="19" t="s">
        <v>52</v>
      </c>
      <c r="B48" s="8"/>
      <c r="C48" s="8"/>
      <c r="D48" s="8"/>
      <c r="E48" s="8"/>
      <c r="F48" s="8"/>
      <c r="G48" s="8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5" s="9" customFormat="1" ht="18" customHeight="1">
      <c r="A49" s="14"/>
      <c r="B49" s="8"/>
      <c r="C49" s="8"/>
      <c r="D49" s="8"/>
      <c r="E49" s="8"/>
      <c r="F49" s="8"/>
      <c r="G49" s="8"/>
      <c r="H49" s="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5" s="9" customFormat="1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25" s="9" customFormat="1" ht="18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25" s="9" customFormat="1" ht="18" customHeight="1">
      <c r="A52" s="8" t="s">
        <v>58</v>
      </c>
      <c r="B52" s="8"/>
      <c r="C52" s="8"/>
      <c r="D52" s="8"/>
      <c r="E52" s="8"/>
      <c r="F52" s="8"/>
      <c r="G52" s="8"/>
      <c r="H52" s="8"/>
      <c r="I52" s="8"/>
      <c r="J52" s="8"/>
    </row>
    <row r="53" spans="1:25" s="9" customFormat="1" ht="18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25" s="9" customFormat="1" ht="18" customHeight="1">
      <c r="B54" s="78">
        <v>1999</v>
      </c>
      <c r="C54" s="78">
        <v>2000</v>
      </c>
      <c r="D54" s="78">
        <v>2001</v>
      </c>
      <c r="E54" s="78">
        <v>2002</v>
      </c>
      <c r="F54" s="78">
        <v>2003</v>
      </c>
      <c r="G54" s="78">
        <v>2004</v>
      </c>
      <c r="H54" s="78">
        <v>2005</v>
      </c>
      <c r="I54" s="78">
        <v>2006</v>
      </c>
      <c r="J54" s="78">
        <v>2007</v>
      </c>
      <c r="K54" s="78">
        <v>2008</v>
      </c>
      <c r="L54" s="78">
        <v>2009</v>
      </c>
      <c r="M54" s="78">
        <v>2010</v>
      </c>
      <c r="N54" s="78">
        <v>2011</v>
      </c>
      <c r="O54" s="78">
        <v>2012</v>
      </c>
      <c r="P54" s="78">
        <v>2013</v>
      </c>
      <c r="Q54" s="78">
        <v>2014</v>
      </c>
      <c r="R54" s="78">
        <v>2015</v>
      </c>
      <c r="S54" s="78">
        <v>2016</v>
      </c>
      <c r="T54" s="78">
        <v>2017</v>
      </c>
      <c r="U54" s="78">
        <v>2018</v>
      </c>
      <c r="V54" s="78">
        <v>2019</v>
      </c>
      <c r="W54" s="78">
        <v>2020</v>
      </c>
      <c r="X54" s="78">
        <v>2021</v>
      </c>
      <c r="Y54" s="78">
        <v>2022</v>
      </c>
    </row>
    <row r="55" spans="1:25" s="9" customFormat="1" ht="18" customHeight="1">
      <c r="A55" s="80" t="s">
        <v>38</v>
      </c>
      <c r="B55" s="42">
        <f t="shared" ref="B55:X55" si="14">B10</f>
        <v>2713</v>
      </c>
      <c r="C55" s="42">
        <f t="shared" si="14"/>
        <v>3161</v>
      </c>
      <c r="D55" s="42">
        <f t="shared" si="14"/>
        <v>4425</v>
      </c>
      <c r="E55" s="42">
        <f t="shared" si="14"/>
        <v>6938</v>
      </c>
      <c r="F55" s="42">
        <f t="shared" si="14"/>
        <v>9817</v>
      </c>
      <c r="G55" s="42">
        <f t="shared" si="14"/>
        <v>12207</v>
      </c>
      <c r="H55" s="42">
        <f t="shared" si="14"/>
        <v>15384</v>
      </c>
      <c r="I55" s="42">
        <f t="shared" si="14"/>
        <v>18050</v>
      </c>
      <c r="J55" s="42">
        <f t="shared" si="14"/>
        <v>21943</v>
      </c>
      <c r="K55" s="42">
        <f t="shared" si="14"/>
        <v>26576</v>
      </c>
      <c r="L55" s="42">
        <f t="shared" si="14"/>
        <v>27598</v>
      </c>
      <c r="M55" s="42">
        <f t="shared" si="14"/>
        <v>28013</v>
      </c>
      <c r="N55" s="42">
        <f t="shared" si="14"/>
        <v>27681</v>
      </c>
      <c r="O55" s="42">
        <f t="shared" si="14"/>
        <v>27776</v>
      </c>
      <c r="P55" s="42">
        <f t="shared" si="14"/>
        <v>26237</v>
      </c>
      <c r="Q55" s="42">
        <f t="shared" si="14"/>
        <v>24347</v>
      </c>
      <c r="R55" s="42">
        <f t="shared" si="14"/>
        <v>23674</v>
      </c>
      <c r="S55" s="42">
        <f t="shared" si="14"/>
        <v>22565</v>
      </c>
      <c r="T55" s="42">
        <f t="shared" si="14"/>
        <v>22086</v>
      </c>
      <c r="U55" s="42">
        <f t="shared" si="14"/>
        <v>22415</v>
      </c>
      <c r="V55" s="42">
        <f t="shared" si="14"/>
        <v>23392</v>
      </c>
      <c r="W55" s="42">
        <f t="shared" si="14"/>
        <v>24705</v>
      </c>
      <c r="X55" s="42">
        <f t="shared" si="14"/>
        <v>25167</v>
      </c>
      <c r="Y55" s="42">
        <f>Y10</f>
        <v>26431</v>
      </c>
    </row>
    <row r="56" spans="1:25" s="9" customFormat="1" ht="18" customHeight="1">
      <c r="A56" s="81" t="s">
        <v>59</v>
      </c>
      <c r="B56" s="38">
        <f t="shared" ref="B56:X56" si="15">B16</f>
        <v>1469</v>
      </c>
      <c r="C56" s="38">
        <f t="shared" si="15"/>
        <v>1727</v>
      </c>
      <c r="D56" s="38">
        <f t="shared" si="15"/>
        <v>2463</v>
      </c>
      <c r="E56" s="38">
        <f t="shared" si="15"/>
        <v>3934</v>
      </c>
      <c r="F56" s="38">
        <f t="shared" si="15"/>
        <v>5497</v>
      </c>
      <c r="G56" s="38">
        <f t="shared" si="15"/>
        <v>6707</v>
      </c>
      <c r="H56" s="38">
        <f t="shared" si="15"/>
        <v>8406</v>
      </c>
      <c r="I56" s="38">
        <f t="shared" si="15"/>
        <v>9808</v>
      </c>
      <c r="J56" s="38">
        <f t="shared" si="15"/>
        <v>11838</v>
      </c>
      <c r="K56" s="38">
        <f t="shared" si="15"/>
        <v>14397</v>
      </c>
      <c r="L56" s="38">
        <f t="shared" si="15"/>
        <v>14831</v>
      </c>
      <c r="M56" s="38">
        <f t="shared" si="15"/>
        <v>14847</v>
      </c>
      <c r="N56" s="38">
        <f t="shared" si="15"/>
        <v>14514</v>
      </c>
      <c r="O56" s="38">
        <f t="shared" si="15"/>
        <v>14491</v>
      </c>
      <c r="P56" s="38">
        <f t="shared" si="15"/>
        <v>13564</v>
      </c>
      <c r="Q56" s="38">
        <f t="shared" si="15"/>
        <v>12475</v>
      </c>
      <c r="R56" s="38">
        <f t="shared" si="15"/>
        <v>12076</v>
      </c>
      <c r="S56" s="38">
        <f t="shared" si="15"/>
        <v>11355</v>
      </c>
      <c r="T56" s="38">
        <f t="shared" si="15"/>
        <v>11011</v>
      </c>
      <c r="U56" s="38">
        <f t="shared" si="15"/>
        <v>11205</v>
      </c>
      <c r="V56" s="38">
        <f t="shared" si="15"/>
        <v>11685</v>
      </c>
      <c r="W56" s="38">
        <f t="shared" si="15"/>
        <v>12284</v>
      </c>
      <c r="X56" s="38">
        <f t="shared" si="15"/>
        <v>12451</v>
      </c>
      <c r="Y56" s="38">
        <f>Y16</f>
        <v>13061</v>
      </c>
    </row>
    <row r="57" spans="1:25" s="9" customFormat="1" ht="18" customHeight="1">
      <c r="A57" s="82" t="s">
        <v>60</v>
      </c>
      <c r="B57" s="39">
        <f t="shared" ref="B57:X57" si="16">B23</f>
        <v>1244</v>
      </c>
      <c r="C57" s="39">
        <f t="shared" si="16"/>
        <v>1434</v>
      </c>
      <c r="D57" s="39">
        <f t="shared" si="16"/>
        <v>1962</v>
      </c>
      <c r="E57" s="39">
        <f t="shared" si="16"/>
        <v>3004</v>
      </c>
      <c r="F57" s="39">
        <f t="shared" si="16"/>
        <v>4320</v>
      </c>
      <c r="G57" s="39">
        <f t="shared" si="16"/>
        <v>5500</v>
      </c>
      <c r="H57" s="39">
        <f t="shared" si="16"/>
        <v>6978</v>
      </c>
      <c r="I57" s="39">
        <f t="shared" si="16"/>
        <v>8242</v>
      </c>
      <c r="J57" s="39">
        <f t="shared" si="16"/>
        <v>10105</v>
      </c>
      <c r="K57" s="39">
        <f t="shared" si="16"/>
        <v>12179</v>
      </c>
      <c r="L57" s="39">
        <f t="shared" si="16"/>
        <v>12767</v>
      </c>
      <c r="M57" s="39">
        <f t="shared" si="16"/>
        <v>13166</v>
      </c>
      <c r="N57" s="39">
        <f t="shared" si="16"/>
        <v>13167</v>
      </c>
      <c r="O57" s="39">
        <f t="shared" si="16"/>
        <v>13285</v>
      </c>
      <c r="P57" s="39">
        <f t="shared" si="16"/>
        <v>12673</v>
      </c>
      <c r="Q57" s="39">
        <f t="shared" si="16"/>
        <v>11872</v>
      </c>
      <c r="R57" s="39">
        <f t="shared" si="16"/>
        <v>11598</v>
      </c>
      <c r="S57" s="39">
        <f t="shared" si="16"/>
        <v>11210</v>
      </c>
      <c r="T57" s="39">
        <f t="shared" si="16"/>
        <v>11075</v>
      </c>
      <c r="U57" s="39">
        <f t="shared" si="16"/>
        <v>11210</v>
      </c>
      <c r="V57" s="39">
        <f t="shared" si="16"/>
        <v>11707</v>
      </c>
      <c r="W57" s="39">
        <f t="shared" si="16"/>
        <v>12421</v>
      </c>
      <c r="X57" s="39">
        <f t="shared" si="16"/>
        <v>12716</v>
      </c>
      <c r="Y57" s="39">
        <f>Y23</f>
        <v>13370</v>
      </c>
    </row>
    <row r="58" spans="1:25" s="9" customFormat="1" ht="18" customHeight="1">
      <c r="A58" s="19" t="s">
        <v>52</v>
      </c>
      <c r="B58" s="8"/>
      <c r="C58" s="8"/>
      <c r="D58" s="8"/>
      <c r="E58" s="8"/>
      <c r="F58" s="8"/>
      <c r="G58" s="8"/>
      <c r="H58" s="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9" customFormat="1" ht="18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25" s="9" customFormat="1" ht="18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25" s="9" customFormat="1" ht="18" customHeight="1">
      <c r="B61" s="105">
        <v>1999</v>
      </c>
      <c r="C61" s="105">
        <v>2000</v>
      </c>
      <c r="D61" s="105">
        <v>2001</v>
      </c>
      <c r="E61" s="83">
        <v>2002</v>
      </c>
      <c r="F61" s="83">
        <v>2003</v>
      </c>
      <c r="G61" s="83">
        <v>2004</v>
      </c>
      <c r="H61" s="83">
        <v>2005</v>
      </c>
      <c r="I61" s="83">
        <v>2006</v>
      </c>
      <c r="J61" s="83">
        <v>2007</v>
      </c>
      <c r="K61" s="83">
        <v>2008</v>
      </c>
      <c r="L61" s="83">
        <v>2009</v>
      </c>
      <c r="M61" s="83">
        <v>2010</v>
      </c>
      <c r="N61" s="83">
        <v>2011</v>
      </c>
      <c r="O61" s="83">
        <v>2012</v>
      </c>
      <c r="P61" s="83">
        <v>2013</v>
      </c>
      <c r="Q61" s="83">
        <v>2014</v>
      </c>
      <c r="R61" s="83">
        <v>2015</v>
      </c>
      <c r="S61" s="83">
        <v>2016</v>
      </c>
      <c r="T61" s="83">
        <v>2017</v>
      </c>
      <c r="U61" s="83">
        <v>2018</v>
      </c>
      <c r="V61" s="83">
        <v>2019</v>
      </c>
      <c r="W61" s="83">
        <v>2020</v>
      </c>
      <c r="X61" s="83">
        <v>2021</v>
      </c>
      <c r="Y61" s="105">
        <v>2022</v>
      </c>
    </row>
    <row r="62" spans="1:25" s="9" customFormat="1" ht="18" customHeight="1">
      <c r="A62" s="84" t="s">
        <v>59</v>
      </c>
      <c r="B62" s="7">
        <f t="shared" ref="B62:X62" si="17">B56/B55</f>
        <v>0.54146701068927383</v>
      </c>
      <c r="C62" s="7">
        <f t="shared" si="17"/>
        <v>0.54634609300854164</v>
      </c>
      <c r="D62" s="7">
        <f t="shared" si="17"/>
        <v>0.55661016949152542</v>
      </c>
      <c r="E62" s="7">
        <f t="shared" si="17"/>
        <v>0.56702219659844333</v>
      </c>
      <c r="F62" s="7">
        <f t="shared" si="17"/>
        <v>0.55994703066109808</v>
      </c>
      <c r="G62" s="7">
        <f t="shared" si="17"/>
        <v>0.54943884656344721</v>
      </c>
      <c r="H62" s="7">
        <f t="shared" si="17"/>
        <v>0.54641185647425894</v>
      </c>
      <c r="I62" s="7">
        <f t="shared" si="17"/>
        <v>0.54337950138504154</v>
      </c>
      <c r="J62" s="7">
        <f t="shared" si="17"/>
        <v>0.53948867520393751</v>
      </c>
      <c r="K62" s="7">
        <f t="shared" si="17"/>
        <v>0.5417293798916315</v>
      </c>
      <c r="L62" s="7">
        <f t="shared" si="17"/>
        <v>0.53739401405898979</v>
      </c>
      <c r="M62" s="7">
        <f t="shared" si="17"/>
        <v>0.53000392674829544</v>
      </c>
      <c r="N62" s="7">
        <f t="shared" si="17"/>
        <v>0.52433076839709547</v>
      </c>
      <c r="O62" s="7">
        <f t="shared" si="17"/>
        <v>0.52170938940092171</v>
      </c>
      <c r="P62" s="7">
        <f t="shared" si="17"/>
        <v>0.51697983763387578</v>
      </c>
      <c r="Q62" s="7">
        <f t="shared" si="17"/>
        <v>0.51238345586725265</v>
      </c>
      <c r="R62" s="7">
        <f t="shared" si="17"/>
        <v>0.51009546337754497</v>
      </c>
      <c r="S62" s="7">
        <f t="shared" si="17"/>
        <v>0.50321294039441611</v>
      </c>
      <c r="T62" s="7">
        <f t="shared" si="17"/>
        <v>0.49855111835551935</v>
      </c>
      <c r="U62" s="7">
        <f t="shared" si="17"/>
        <v>0.4998884675440553</v>
      </c>
      <c r="V62" s="7">
        <f t="shared" si="17"/>
        <v>0.4995297537619699</v>
      </c>
      <c r="W62" s="7">
        <f t="shared" si="17"/>
        <v>0.49722728192673549</v>
      </c>
      <c r="X62" s="7">
        <f t="shared" si="17"/>
        <v>0.49473516907060833</v>
      </c>
      <c r="Y62" s="7">
        <f t="shared" ref="X62:Y62" si="18">Y56/Y55</f>
        <v>0.4941545911997276</v>
      </c>
    </row>
    <row r="63" spans="1:25" s="9" customFormat="1" ht="18" customHeight="1">
      <c r="A63" s="85" t="s">
        <v>60</v>
      </c>
      <c r="B63" s="7">
        <f t="shared" ref="B63:X63" si="19">B57/B55</f>
        <v>0.45853298931072611</v>
      </c>
      <c r="C63" s="7">
        <f t="shared" si="19"/>
        <v>0.45365390699145841</v>
      </c>
      <c r="D63" s="7">
        <f t="shared" si="19"/>
        <v>0.44338983050847458</v>
      </c>
      <c r="E63" s="7">
        <f t="shared" si="19"/>
        <v>0.43297780340155667</v>
      </c>
      <c r="F63" s="7">
        <f t="shared" si="19"/>
        <v>0.44005296933890192</v>
      </c>
      <c r="G63" s="7">
        <f t="shared" si="19"/>
        <v>0.45056115343655279</v>
      </c>
      <c r="H63" s="7">
        <f t="shared" si="19"/>
        <v>0.45358814352574101</v>
      </c>
      <c r="I63" s="7">
        <f t="shared" si="19"/>
        <v>0.45662049861495846</v>
      </c>
      <c r="J63" s="7">
        <f t="shared" si="19"/>
        <v>0.46051132479606255</v>
      </c>
      <c r="K63" s="7">
        <f t="shared" si="19"/>
        <v>0.45827062010836844</v>
      </c>
      <c r="L63" s="7">
        <f t="shared" si="19"/>
        <v>0.46260598594101021</v>
      </c>
      <c r="M63" s="7">
        <f t="shared" si="19"/>
        <v>0.46999607325170456</v>
      </c>
      <c r="N63" s="7">
        <f t="shared" si="19"/>
        <v>0.47566923160290453</v>
      </c>
      <c r="O63" s="7">
        <f t="shared" si="19"/>
        <v>0.47829061059907835</v>
      </c>
      <c r="P63" s="7">
        <f t="shared" si="19"/>
        <v>0.48302016236612416</v>
      </c>
      <c r="Q63" s="7">
        <f t="shared" si="19"/>
        <v>0.48761654413274735</v>
      </c>
      <c r="R63" s="7">
        <f t="shared" si="19"/>
        <v>0.48990453662245503</v>
      </c>
      <c r="S63" s="7">
        <f t="shared" si="19"/>
        <v>0.49678705960558389</v>
      </c>
      <c r="T63" s="7">
        <f t="shared" si="19"/>
        <v>0.50144888164448065</v>
      </c>
      <c r="U63" s="7">
        <f t="shared" si="19"/>
        <v>0.50011153245594464</v>
      </c>
      <c r="V63" s="7">
        <f t="shared" si="19"/>
        <v>0.50047024623803005</v>
      </c>
      <c r="W63" s="7">
        <f t="shared" si="19"/>
        <v>0.50277271807326451</v>
      </c>
      <c r="X63" s="7">
        <f t="shared" si="19"/>
        <v>0.50526483092939167</v>
      </c>
      <c r="Y63" s="7">
        <f t="shared" ref="X63:Y63" si="20">Y57/Y55</f>
        <v>0.5058454088002724</v>
      </c>
    </row>
    <row r="64" spans="1:25" s="9" customFormat="1" ht="18" customHeight="1">
      <c r="A64" s="86" t="s">
        <v>38</v>
      </c>
      <c r="B64" s="41">
        <f t="shared" ref="B64:X64" si="21">SUM(B62:B63)</f>
        <v>1</v>
      </c>
      <c r="C64" s="41">
        <f t="shared" si="21"/>
        <v>1</v>
      </c>
      <c r="D64" s="41">
        <f t="shared" si="21"/>
        <v>1</v>
      </c>
      <c r="E64" s="41">
        <f t="shared" si="21"/>
        <v>1</v>
      </c>
      <c r="F64" s="41">
        <f t="shared" si="21"/>
        <v>1</v>
      </c>
      <c r="G64" s="41">
        <f t="shared" si="21"/>
        <v>1</v>
      </c>
      <c r="H64" s="41">
        <f t="shared" si="21"/>
        <v>1</v>
      </c>
      <c r="I64" s="41">
        <f t="shared" si="21"/>
        <v>1</v>
      </c>
      <c r="J64" s="41">
        <f t="shared" si="21"/>
        <v>1</v>
      </c>
      <c r="K64" s="41">
        <f t="shared" si="21"/>
        <v>1</v>
      </c>
      <c r="L64" s="41">
        <f t="shared" si="21"/>
        <v>1</v>
      </c>
      <c r="M64" s="41">
        <f t="shared" si="21"/>
        <v>1</v>
      </c>
      <c r="N64" s="41">
        <f t="shared" si="21"/>
        <v>1</v>
      </c>
      <c r="O64" s="41">
        <f t="shared" si="21"/>
        <v>1</v>
      </c>
      <c r="P64" s="41">
        <f t="shared" si="21"/>
        <v>1</v>
      </c>
      <c r="Q64" s="41">
        <f t="shared" si="21"/>
        <v>1</v>
      </c>
      <c r="R64" s="41">
        <f t="shared" si="21"/>
        <v>1</v>
      </c>
      <c r="S64" s="41">
        <f t="shared" si="21"/>
        <v>1</v>
      </c>
      <c r="T64" s="41">
        <f t="shared" si="21"/>
        <v>1</v>
      </c>
      <c r="U64" s="41">
        <f t="shared" si="21"/>
        <v>1</v>
      </c>
      <c r="V64" s="41">
        <f t="shared" si="21"/>
        <v>1</v>
      </c>
      <c r="W64" s="41">
        <f t="shared" si="21"/>
        <v>1</v>
      </c>
      <c r="X64" s="41">
        <f t="shared" si="21"/>
        <v>1</v>
      </c>
      <c r="Y64" s="41">
        <f t="shared" ref="X64:Y64" si="22">SUM(Y62:Y63)</f>
        <v>1</v>
      </c>
    </row>
    <row r="65" spans="1:23" s="9" customFormat="1" ht="18" customHeight="1">
      <c r="A65" s="19" t="s">
        <v>52</v>
      </c>
      <c r="B65" s="14"/>
      <c r="C65" s="14"/>
      <c r="D65" s="14"/>
      <c r="E65" s="8"/>
      <c r="F65" s="8"/>
      <c r="G65" s="8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s="9" customFormat="1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23" s="9" customFormat="1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23" s="9" customFormat="1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23" s="9" customFormat="1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23" s="9" customFormat="1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23" s="9" customFormat="1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23" s="9" customFormat="1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23" s="9" customFormat="1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23" s="9" customFormat="1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23" s="9" customFormat="1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23" s="9" customFormat="1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zoomScale="72" zoomScaleNormal="80" zoomScalePageLayoutView="80" workbookViewId="0">
      <selection activeCell="B1" sqref="B1"/>
    </sheetView>
  </sheetViews>
  <sheetFormatPr defaultColWidth="10.875" defaultRowHeight="15"/>
  <cols>
    <col min="1" max="1" width="29.125" style="5" customWidth="1"/>
    <col min="2" max="3" width="10.875" style="5" customWidth="1"/>
    <col min="4" max="16384" width="10.875" style="5"/>
  </cols>
  <sheetData>
    <row r="1" spans="1:24" ht="28.5">
      <c r="A1" s="43" t="s">
        <v>0</v>
      </c>
      <c r="B1" s="43"/>
      <c r="C1" s="43"/>
    </row>
    <row r="2" spans="1:24" ht="23.25">
      <c r="A2" s="44" t="s">
        <v>4</v>
      </c>
      <c r="B2" s="44"/>
      <c r="C2" s="44"/>
    </row>
    <row r="3" spans="1:24" ht="18" customHeight="1"/>
    <row r="4" spans="1:24" ht="18" customHeight="1"/>
    <row r="5" spans="1:24" ht="18" customHeight="1">
      <c r="A5" s="33" t="s">
        <v>61</v>
      </c>
      <c r="B5" s="33"/>
      <c r="C5" s="33"/>
    </row>
    <row r="6" spans="1:24" ht="18" customHeight="1"/>
    <row r="7" spans="1:24" ht="18" customHeight="1">
      <c r="A7" s="77" t="s">
        <v>14</v>
      </c>
      <c r="B7" s="78">
        <v>2000</v>
      </c>
      <c r="C7" s="78">
        <v>2001</v>
      </c>
      <c r="D7" s="78">
        <v>2002</v>
      </c>
      <c r="E7" s="78">
        <v>2003</v>
      </c>
      <c r="F7" s="78">
        <v>2004</v>
      </c>
      <c r="G7" s="78">
        <v>2005</v>
      </c>
      <c r="H7" s="78">
        <v>2006</v>
      </c>
      <c r="I7" s="78">
        <v>2007</v>
      </c>
      <c r="J7" s="78">
        <v>2008</v>
      </c>
      <c r="K7" s="78">
        <v>2009</v>
      </c>
      <c r="L7" s="78">
        <v>2010</v>
      </c>
      <c r="M7" s="78">
        <v>2011</v>
      </c>
      <c r="N7" s="78">
        <v>2012</v>
      </c>
      <c r="O7" s="78">
        <v>2013</v>
      </c>
      <c r="P7" s="78">
        <v>2014</v>
      </c>
      <c r="Q7" s="78">
        <v>2015</v>
      </c>
      <c r="R7" s="78">
        <v>2016</v>
      </c>
      <c r="S7" s="78">
        <v>2017</v>
      </c>
      <c r="T7" s="78">
        <v>2018</v>
      </c>
      <c r="U7" s="78">
        <v>2019</v>
      </c>
      <c r="V7" s="78">
        <v>2020</v>
      </c>
      <c r="W7" s="78">
        <v>2021</v>
      </c>
      <c r="X7" s="78">
        <v>2022</v>
      </c>
    </row>
    <row r="8" spans="1:24" ht="18" customHeight="1">
      <c r="A8" s="27" t="s">
        <v>38</v>
      </c>
      <c r="B8" s="40">
        <f t="shared" ref="B8:X8" si="0">B9+B10</f>
        <v>158735</v>
      </c>
      <c r="C8" s="40">
        <f t="shared" si="0"/>
        <v>161075</v>
      </c>
      <c r="D8" s="40">
        <f t="shared" si="0"/>
        <v>164745</v>
      </c>
      <c r="E8" s="40">
        <f t="shared" si="0"/>
        <v>169159</v>
      </c>
      <c r="F8" s="40">
        <f t="shared" si="0"/>
        <v>172266</v>
      </c>
      <c r="G8" s="40">
        <f t="shared" si="0"/>
        <v>176685</v>
      </c>
      <c r="H8" s="40">
        <f t="shared" si="0"/>
        <v>180886</v>
      </c>
      <c r="I8" s="40">
        <f t="shared" si="0"/>
        <v>185986</v>
      </c>
      <c r="J8" s="40">
        <f t="shared" si="0"/>
        <v>191859</v>
      </c>
      <c r="K8" s="40">
        <f t="shared" si="0"/>
        <v>194238</v>
      </c>
      <c r="L8" s="40">
        <f t="shared" si="0"/>
        <v>195462</v>
      </c>
      <c r="M8" s="40">
        <f t="shared" si="0"/>
        <v>195832</v>
      </c>
      <c r="N8" s="40">
        <f t="shared" si="0"/>
        <v>195970</v>
      </c>
      <c r="O8" s="40">
        <f t="shared" si="0"/>
        <v>194400</v>
      </c>
      <c r="P8" s="40">
        <f t="shared" si="0"/>
        <v>192636</v>
      </c>
      <c r="Q8" s="40">
        <f t="shared" si="0"/>
        <v>191609</v>
      </c>
      <c r="R8" s="40">
        <f t="shared" si="0"/>
        <v>190789</v>
      </c>
      <c r="S8" s="40">
        <f t="shared" si="0"/>
        <v>190174</v>
      </c>
      <c r="T8" s="40">
        <f t="shared" si="0"/>
        <v>190312</v>
      </c>
      <c r="U8" s="40">
        <f t="shared" si="0"/>
        <v>191015</v>
      </c>
      <c r="V8" s="40">
        <f t="shared" si="0"/>
        <v>192283</v>
      </c>
      <c r="W8" s="40">
        <f t="shared" si="0"/>
        <v>192495</v>
      </c>
      <c r="X8" s="40">
        <f t="shared" si="0"/>
        <v>193553</v>
      </c>
    </row>
    <row r="9" spans="1:24" ht="18" customHeight="1">
      <c r="A9" s="28" t="s">
        <v>62</v>
      </c>
      <c r="B9" s="29">
        <v>156627</v>
      </c>
      <c r="C9" s="29">
        <v>157725</v>
      </c>
      <c r="D9" s="29">
        <v>158982</v>
      </c>
      <c r="E9" s="29">
        <v>160564</v>
      </c>
      <c r="F9" s="29">
        <v>161120</v>
      </c>
      <c r="G9" s="29">
        <v>162186</v>
      </c>
      <c r="H9" s="29">
        <v>163631</v>
      </c>
      <c r="I9" s="29">
        <v>164623</v>
      </c>
      <c r="J9" s="29">
        <v>165658</v>
      </c>
      <c r="K9" s="29">
        <v>166714</v>
      </c>
      <c r="L9" s="29">
        <v>167292</v>
      </c>
      <c r="M9" s="29">
        <v>167861</v>
      </c>
      <c r="N9" s="29">
        <v>167920</v>
      </c>
      <c r="O9" s="29">
        <v>168182</v>
      </c>
      <c r="P9" s="29">
        <v>169063</v>
      </c>
      <c r="Q9" s="29">
        <v>169259</v>
      </c>
      <c r="R9" s="29">
        <v>169784</v>
      </c>
      <c r="S9" s="29">
        <v>169880</v>
      </c>
      <c r="T9" s="29">
        <v>169769</v>
      </c>
      <c r="U9" s="29">
        <v>169711</v>
      </c>
      <c r="V9" s="29">
        <v>170005</v>
      </c>
      <c r="W9" s="29">
        <v>170039</v>
      </c>
      <c r="X9" s="29">
        <v>170232</v>
      </c>
    </row>
    <row r="10" spans="1:24" ht="18" customHeight="1">
      <c r="A10" s="30" t="s">
        <v>63</v>
      </c>
      <c r="B10" s="31">
        <v>2108</v>
      </c>
      <c r="C10" s="31">
        <v>3350</v>
      </c>
      <c r="D10" s="31">
        <v>5763</v>
      </c>
      <c r="E10" s="31">
        <v>8595</v>
      </c>
      <c r="F10" s="31">
        <v>11146</v>
      </c>
      <c r="G10" s="31">
        <v>14499</v>
      </c>
      <c r="H10" s="31">
        <v>17255</v>
      </c>
      <c r="I10" s="31">
        <v>21363</v>
      </c>
      <c r="J10" s="31">
        <v>26201</v>
      </c>
      <c r="K10" s="31">
        <v>27524</v>
      </c>
      <c r="L10" s="31">
        <v>28170</v>
      </c>
      <c r="M10" s="31">
        <v>27971</v>
      </c>
      <c r="N10" s="31">
        <v>28050</v>
      </c>
      <c r="O10" s="31">
        <v>26218</v>
      </c>
      <c r="P10" s="31">
        <v>23573</v>
      </c>
      <c r="Q10" s="31">
        <v>22350</v>
      </c>
      <c r="R10" s="31">
        <v>21005</v>
      </c>
      <c r="S10" s="31">
        <v>20294</v>
      </c>
      <c r="T10" s="31">
        <v>20543</v>
      </c>
      <c r="U10" s="31">
        <v>21304</v>
      </c>
      <c r="V10" s="31">
        <v>22278</v>
      </c>
      <c r="W10" s="31">
        <v>22456</v>
      </c>
      <c r="X10" s="31">
        <v>23321</v>
      </c>
    </row>
    <row r="11" spans="1:24" ht="18" customHeight="1">
      <c r="A11" s="32" t="s">
        <v>47</v>
      </c>
      <c r="B11" s="33"/>
      <c r="C11" s="33"/>
      <c r="D11" s="33"/>
      <c r="E11" s="33"/>
      <c r="F11" s="33"/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8" customHeight="1"/>
    <row r="13" spans="1:24" ht="18" customHeight="1"/>
    <row r="14" spans="1:24" ht="18" customHeight="1">
      <c r="A14" s="77" t="s">
        <v>48</v>
      </c>
      <c r="B14" s="78">
        <v>2000</v>
      </c>
      <c r="C14" s="78">
        <v>2001</v>
      </c>
      <c r="D14" s="78">
        <v>2002</v>
      </c>
      <c r="E14" s="78">
        <v>2003</v>
      </c>
      <c r="F14" s="78">
        <v>2004</v>
      </c>
      <c r="G14" s="78">
        <v>2005</v>
      </c>
      <c r="H14" s="78">
        <v>2006</v>
      </c>
      <c r="I14" s="78">
        <v>2007</v>
      </c>
      <c r="J14" s="78">
        <v>2008</v>
      </c>
      <c r="K14" s="78">
        <v>2009</v>
      </c>
      <c r="L14" s="78">
        <v>2010</v>
      </c>
      <c r="M14" s="78">
        <v>2011</v>
      </c>
      <c r="N14" s="78">
        <v>2012</v>
      </c>
      <c r="O14" s="78">
        <v>2013</v>
      </c>
      <c r="P14" s="78">
        <v>2014</v>
      </c>
      <c r="Q14" s="78">
        <v>2015</v>
      </c>
      <c r="R14" s="78">
        <v>2016</v>
      </c>
      <c r="S14" s="78">
        <v>2017</v>
      </c>
      <c r="T14" s="78">
        <v>2018</v>
      </c>
      <c r="U14" s="78">
        <v>2019</v>
      </c>
      <c r="V14" s="78">
        <v>2020</v>
      </c>
      <c r="W14" s="78">
        <v>2021</v>
      </c>
      <c r="X14" s="78">
        <v>2022</v>
      </c>
    </row>
    <row r="15" spans="1:24" ht="18" customHeight="1">
      <c r="A15" s="27" t="s">
        <v>38</v>
      </c>
      <c r="B15" s="40">
        <f t="shared" ref="B15:X15" si="1">B16+B17</f>
        <v>78986</v>
      </c>
      <c r="C15" s="40">
        <f t="shared" si="1"/>
        <v>80260</v>
      </c>
      <c r="D15" s="40">
        <f t="shared" si="1"/>
        <v>82387</v>
      </c>
      <c r="E15" s="40">
        <f t="shared" si="1"/>
        <v>84762</v>
      </c>
      <c r="F15" s="40">
        <f t="shared" si="1"/>
        <v>86345</v>
      </c>
      <c r="G15" s="40">
        <f t="shared" si="1"/>
        <v>88701</v>
      </c>
      <c r="H15" s="40">
        <f t="shared" si="1"/>
        <v>90847</v>
      </c>
      <c r="I15" s="40">
        <f t="shared" si="1"/>
        <v>93496</v>
      </c>
      <c r="J15" s="40">
        <f t="shared" si="1"/>
        <v>96739</v>
      </c>
      <c r="K15" s="40">
        <f t="shared" si="1"/>
        <v>97840</v>
      </c>
      <c r="L15" s="40">
        <f t="shared" si="1"/>
        <v>98202</v>
      </c>
      <c r="M15" s="40">
        <f t="shared" si="1"/>
        <v>98196</v>
      </c>
      <c r="N15" s="40">
        <f t="shared" si="1"/>
        <v>98264</v>
      </c>
      <c r="O15" s="40">
        <f t="shared" si="1"/>
        <v>97276</v>
      </c>
      <c r="P15" s="40">
        <f t="shared" si="1"/>
        <v>96264</v>
      </c>
      <c r="Q15" s="40">
        <f t="shared" si="1"/>
        <v>95609</v>
      </c>
      <c r="R15" s="40">
        <f t="shared" si="1"/>
        <v>95012</v>
      </c>
      <c r="S15" s="40">
        <f t="shared" si="1"/>
        <v>94694</v>
      </c>
      <c r="T15" s="40">
        <f t="shared" si="1"/>
        <v>94860</v>
      </c>
      <c r="U15" s="40">
        <f t="shared" si="1"/>
        <v>95264</v>
      </c>
      <c r="V15" s="40">
        <f t="shared" si="1"/>
        <v>95849</v>
      </c>
      <c r="W15" s="40">
        <f t="shared" si="1"/>
        <v>95911</v>
      </c>
      <c r="X15" s="40">
        <f t="shared" si="1"/>
        <v>96373</v>
      </c>
    </row>
    <row r="16" spans="1:24" ht="18" customHeight="1">
      <c r="A16" s="28" t="s">
        <v>62</v>
      </c>
      <c r="B16" s="29">
        <v>77794</v>
      </c>
      <c r="C16" s="29">
        <v>78329</v>
      </c>
      <c r="D16" s="29">
        <v>79041</v>
      </c>
      <c r="E16" s="29">
        <v>79874</v>
      </c>
      <c r="F16" s="29">
        <v>80167</v>
      </c>
      <c r="G16" s="29">
        <v>80744</v>
      </c>
      <c r="H16" s="29">
        <v>81426</v>
      </c>
      <c r="I16" s="29">
        <v>81937</v>
      </c>
      <c r="J16" s="29">
        <v>82548</v>
      </c>
      <c r="K16" s="29">
        <v>83054</v>
      </c>
      <c r="L16" s="29">
        <v>83266</v>
      </c>
      <c r="M16" s="29">
        <v>83511</v>
      </c>
      <c r="N16" s="29">
        <v>83618</v>
      </c>
      <c r="O16" s="29">
        <v>83698</v>
      </c>
      <c r="P16" s="29">
        <v>84182</v>
      </c>
      <c r="Q16" s="29">
        <v>84216</v>
      </c>
      <c r="R16" s="29">
        <v>84462</v>
      </c>
      <c r="S16" s="29">
        <v>84582</v>
      </c>
      <c r="T16" s="29">
        <v>84599</v>
      </c>
      <c r="U16" s="29">
        <v>84601</v>
      </c>
      <c r="V16" s="29">
        <v>84775</v>
      </c>
      <c r="W16" s="29">
        <v>84812</v>
      </c>
      <c r="X16" s="29">
        <v>84861</v>
      </c>
    </row>
    <row r="17" spans="1:24" ht="18" customHeight="1">
      <c r="A17" s="30" t="s">
        <v>63</v>
      </c>
      <c r="B17" s="31">
        <v>1192</v>
      </c>
      <c r="C17" s="31">
        <v>1931</v>
      </c>
      <c r="D17" s="31">
        <v>3346</v>
      </c>
      <c r="E17" s="31">
        <v>4888</v>
      </c>
      <c r="F17" s="31">
        <v>6178</v>
      </c>
      <c r="G17" s="31">
        <v>7957</v>
      </c>
      <c r="H17" s="31">
        <v>9421</v>
      </c>
      <c r="I17" s="31">
        <v>11559</v>
      </c>
      <c r="J17" s="31">
        <v>14191</v>
      </c>
      <c r="K17" s="31">
        <v>14786</v>
      </c>
      <c r="L17" s="31">
        <v>14936</v>
      </c>
      <c r="M17" s="31">
        <v>14685</v>
      </c>
      <c r="N17" s="31">
        <v>14646</v>
      </c>
      <c r="O17" s="31">
        <v>13578</v>
      </c>
      <c r="P17" s="31">
        <v>12082</v>
      </c>
      <c r="Q17" s="31">
        <v>11393</v>
      </c>
      <c r="R17" s="31">
        <v>10550</v>
      </c>
      <c r="S17" s="31">
        <v>10112</v>
      </c>
      <c r="T17" s="31">
        <v>10261</v>
      </c>
      <c r="U17" s="31">
        <v>10663</v>
      </c>
      <c r="V17" s="31">
        <v>11074</v>
      </c>
      <c r="W17" s="31">
        <v>11099</v>
      </c>
      <c r="X17" s="31">
        <v>11512</v>
      </c>
    </row>
    <row r="18" spans="1:24" ht="18" customHeight="1">
      <c r="A18" s="32" t="s">
        <v>47</v>
      </c>
      <c r="B18" s="33"/>
      <c r="C18" s="33"/>
      <c r="D18" s="33"/>
      <c r="E18" s="33"/>
      <c r="F18" s="33"/>
      <c r="G18" s="3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18" customHeight="1"/>
    <row r="20" spans="1:24" ht="18" customHeight="1"/>
    <row r="21" spans="1:24" ht="18" customHeight="1">
      <c r="A21" s="77" t="s">
        <v>49</v>
      </c>
      <c r="B21" s="78">
        <v>2000</v>
      </c>
      <c r="C21" s="78">
        <v>2001</v>
      </c>
      <c r="D21" s="78">
        <v>2002</v>
      </c>
      <c r="E21" s="78">
        <v>2003</v>
      </c>
      <c r="F21" s="78">
        <v>2004</v>
      </c>
      <c r="G21" s="78">
        <v>2005</v>
      </c>
      <c r="H21" s="78">
        <v>2006</v>
      </c>
      <c r="I21" s="78">
        <v>2007</v>
      </c>
      <c r="J21" s="78">
        <v>2008</v>
      </c>
      <c r="K21" s="78">
        <v>2009</v>
      </c>
      <c r="L21" s="78">
        <v>2010</v>
      </c>
      <c r="M21" s="78">
        <v>2011</v>
      </c>
      <c r="N21" s="78">
        <v>2012</v>
      </c>
      <c r="O21" s="78">
        <v>2013</v>
      </c>
      <c r="P21" s="78">
        <v>2014</v>
      </c>
      <c r="Q21" s="78">
        <v>2015</v>
      </c>
      <c r="R21" s="78">
        <v>2016</v>
      </c>
      <c r="S21" s="78">
        <v>2017</v>
      </c>
      <c r="T21" s="78">
        <v>2018</v>
      </c>
      <c r="U21" s="78">
        <v>2019</v>
      </c>
      <c r="V21" s="78">
        <v>2020</v>
      </c>
      <c r="W21" s="78">
        <v>2021</v>
      </c>
      <c r="X21" s="78">
        <v>2022</v>
      </c>
    </row>
    <row r="22" spans="1:24" ht="18" customHeight="1">
      <c r="A22" s="27" t="s">
        <v>38</v>
      </c>
      <c r="B22" s="40">
        <f t="shared" ref="B22:X22" si="2">B23+B24</f>
        <v>79749</v>
      </c>
      <c r="C22" s="40">
        <f t="shared" si="2"/>
        <v>80815</v>
      </c>
      <c r="D22" s="40">
        <f t="shared" si="2"/>
        <v>82358</v>
      </c>
      <c r="E22" s="40">
        <f t="shared" si="2"/>
        <v>84397</v>
      </c>
      <c r="F22" s="40">
        <f t="shared" si="2"/>
        <v>85921</v>
      </c>
      <c r="G22" s="40">
        <f t="shared" si="2"/>
        <v>87984</v>
      </c>
      <c r="H22" s="40">
        <f t="shared" si="2"/>
        <v>90039</v>
      </c>
      <c r="I22" s="40">
        <f t="shared" si="2"/>
        <v>92490</v>
      </c>
      <c r="J22" s="40">
        <f t="shared" si="2"/>
        <v>95120</v>
      </c>
      <c r="K22" s="40">
        <f t="shared" si="2"/>
        <v>96398</v>
      </c>
      <c r="L22" s="40">
        <f t="shared" si="2"/>
        <v>97260</v>
      </c>
      <c r="M22" s="40">
        <f t="shared" si="2"/>
        <v>97636</v>
      </c>
      <c r="N22" s="40">
        <f t="shared" si="2"/>
        <v>97706</v>
      </c>
      <c r="O22" s="40">
        <f t="shared" si="2"/>
        <v>97124</v>
      </c>
      <c r="P22" s="40">
        <f t="shared" si="2"/>
        <v>96372</v>
      </c>
      <c r="Q22" s="40">
        <f t="shared" si="2"/>
        <v>96000</v>
      </c>
      <c r="R22" s="40">
        <f t="shared" si="2"/>
        <v>95777</v>
      </c>
      <c r="S22" s="40">
        <f t="shared" si="2"/>
        <v>95480</v>
      </c>
      <c r="T22" s="40">
        <f t="shared" si="2"/>
        <v>95452</v>
      </c>
      <c r="U22" s="40">
        <f t="shared" si="2"/>
        <v>95751</v>
      </c>
      <c r="V22" s="40">
        <f t="shared" si="2"/>
        <v>96434</v>
      </c>
      <c r="W22" s="40">
        <f t="shared" si="2"/>
        <v>96584</v>
      </c>
      <c r="X22" s="40">
        <f t="shared" si="2"/>
        <v>97180</v>
      </c>
    </row>
    <row r="23" spans="1:24" ht="18" customHeight="1">
      <c r="A23" s="28" t="s">
        <v>62</v>
      </c>
      <c r="B23" s="29">
        <v>78833</v>
      </c>
      <c r="C23" s="29">
        <v>79396</v>
      </c>
      <c r="D23" s="29">
        <v>79941</v>
      </c>
      <c r="E23" s="29">
        <v>80690</v>
      </c>
      <c r="F23" s="29">
        <v>80953</v>
      </c>
      <c r="G23" s="29">
        <v>81442</v>
      </c>
      <c r="H23" s="29">
        <v>82205</v>
      </c>
      <c r="I23" s="29">
        <v>82686</v>
      </c>
      <c r="J23" s="29">
        <v>83110</v>
      </c>
      <c r="K23" s="29">
        <v>83660</v>
      </c>
      <c r="L23" s="29">
        <v>84026</v>
      </c>
      <c r="M23" s="29">
        <v>84350</v>
      </c>
      <c r="N23" s="29">
        <v>84302</v>
      </c>
      <c r="O23" s="29">
        <v>84484</v>
      </c>
      <c r="P23" s="29">
        <v>84881</v>
      </c>
      <c r="Q23" s="29">
        <v>85043</v>
      </c>
      <c r="R23" s="29">
        <v>85322</v>
      </c>
      <c r="S23" s="29">
        <v>85298</v>
      </c>
      <c r="T23" s="29">
        <v>85170</v>
      </c>
      <c r="U23" s="29">
        <v>85110</v>
      </c>
      <c r="V23" s="29">
        <v>85230</v>
      </c>
      <c r="W23" s="29">
        <v>85227</v>
      </c>
      <c r="X23" s="29">
        <v>85371</v>
      </c>
    </row>
    <row r="24" spans="1:24" ht="18" customHeight="1">
      <c r="A24" s="30" t="s">
        <v>63</v>
      </c>
      <c r="B24" s="31">
        <v>916</v>
      </c>
      <c r="C24" s="31">
        <v>1419</v>
      </c>
      <c r="D24" s="31">
        <v>2417</v>
      </c>
      <c r="E24" s="31">
        <v>3707</v>
      </c>
      <c r="F24" s="31">
        <v>4968</v>
      </c>
      <c r="G24" s="31">
        <v>6542</v>
      </c>
      <c r="H24" s="31">
        <v>7834</v>
      </c>
      <c r="I24" s="31">
        <v>9804</v>
      </c>
      <c r="J24" s="31">
        <v>12010</v>
      </c>
      <c r="K24" s="31">
        <v>12738</v>
      </c>
      <c r="L24" s="31">
        <v>13234</v>
      </c>
      <c r="M24" s="31">
        <v>13286</v>
      </c>
      <c r="N24" s="31">
        <v>13404</v>
      </c>
      <c r="O24" s="31">
        <v>12640</v>
      </c>
      <c r="P24" s="31">
        <v>11491</v>
      </c>
      <c r="Q24" s="31">
        <v>10957</v>
      </c>
      <c r="R24" s="31">
        <v>10455</v>
      </c>
      <c r="S24" s="31">
        <v>10182</v>
      </c>
      <c r="T24" s="31">
        <v>10282</v>
      </c>
      <c r="U24" s="31">
        <v>10641</v>
      </c>
      <c r="V24" s="31">
        <v>11204</v>
      </c>
      <c r="W24" s="31">
        <v>11357</v>
      </c>
      <c r="X24" s="31">
        <v>11809</v>
      </c>
    </row>
    <row r="25" spans="1:24" ht="18" customHeight="1">
      <c r="A25" s="32" t="s">
        <v>47</v>
      </c>
      <c r="B25" s="33"/>
      <c r="C25" s="33"/>
      <c r="D25" s="33"/>
      <c r="E25" s="33"/>
      <c r="F25" s="33"/>
      <c r="G25" s="3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8" customHeight="1">
      <c r="A26" s="34"/>
      <c r="B26" s="33"/>
      <c r="C26" s="33"/>
      <c r="D26" s="33"/>
      <c r="E26" s="33"/>
      <c r="F26" s="33"/>
      <c r="G26" s="33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18" customHeight="1">
      <c r="A27" s="34"/>
      <c r="B27" s="33"/>
      <c r="C27" s="33"/>
      <c r="D27" s="33"/>
      <c r="E27" s="33"/>
      <c r="F27" s="33"/>
      <c r="G27" s="3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18" customHeight="1">
      <c r="A28" s="34"/>
      <c r="B28" s="33"/>
      <c r="C28" s="33"/>
      <c r="D28" s="33"/>
      <c r="E28" s="33"/>
      <c r="F28" s="33"/>
      <c r="G28" s="33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8" customHeight="1">
      <c r="A29" s="33" t="s">
        <v>64</v>
      </c>
      <c r="B29" s="33"/>
      <c r="C29" s="33"/>
      <c r="D29" s="33"/>
      <c r="E29" s="33"/>
      <c r="F29" s="33"/>
      <c r="G29" s="3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18" customHeight="1">
      <c r="A30" s="34"/>
      <c r="B30" s="33"/>
      <c r="C30" s="33"/>
      <c r="D30" s="33"/>
      <c r="E30" s="33"/>
      <c r="F30" s="33"/>
      <c r="G30" s="33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18" customHeight="1">
      <c r="A31" s="79" t="s">
        <v>14</v>
      </c>
      <c r="B31" s="105">
        <v>2000</v>
      </c>
      <c r="C31" s="105">
        <v>2001</v>
      </c>
      <c r="D31" s="105">
        <v>2002</v>
      </c>
      <c r="E31" s="105">
        <v>2003</v>
      </c>
      <c r="F31" s="105">
        <v>2004</v>
      </c>
      <c r="G31" s="105">
        <v>2005</v>
      </c>
      <c r="H31" s="105">
        <v>2006</v>
      </c>
      <c r="I31" s="105">
        <v>2007</v>
      </c>
      <c r="J31" s="105">
        <v>2008</v>
      </c>
      <c r="K31" s="105">
        <v>2009</v>
      </c>
      <c r="L31" s="105">
        <v>2010</v>
      </c>
      <c r="M31" s="105">
        <v>2011</v>
      </c>
      <c r="N31" s="105">
        <v>2012</v>
      </c>
      <c r="O31" s="105">
        <v>2013</v>
      </c>
      <c r="P31" s="105">
        <v>2014</v>
      </c>
      <c r="Q31" s="105">
        <v>2015</v>
      </c>
      <c r="R31" s="105">
        <v>2016</v>
      </c>
      <c r="S31" s="105">
        <v>2017</v>
      </c>
      <c r="T31" s="105">
        <v>2018</v>
      </c>
      <c r="U31" s="105">
        <v>2019</v>
      </c>
      <c r="V31" s="105">
        <v>2020</v>
      </c>
      <c r="W31" s="105">
        <v>2021</v>
      </c>
      <c r="X31" s="105">
        <v>2022</v>
      </c>
    </row>
    <row r="32" spans="1:24" ht="18" customHeight="1">
      <c r="A32" s="36" t="s">
        <v>62</v>
      </c>
      <c r="B32" s="106">
        <f t="shared" ref="B32:V32" si="3">B9/B8</f>
        <v>0.98672000503984625</v>
      </c>
      <c r="C32" s="106">
        <f t="shared" si="3"/>
        <v>0.97920223498370329</v>
      </c>
      <c r="D32" s="106">
        <f t="shared" si="3"/>
        <v>0.96501866520986979</v>
      </c>
      <c r="E32" s="106">
        <f t="shared" si="3"/>
        <v>0.94918981549902759</v>
      </c>
      <c r="F32" s="106">
        <f t="shared" si="3"/>
        <v>0.93529773722034526</v>
      </c>
      <c r="G32" s="106">
        <f t="shared" si="3"/>
        <v>0.917938704474064</v>
      </c>
      <c r="H32" s="106">
        <f t="shared" si="3"/>
        <v>0.90460842740731728</v>
      </c>
      <c r="I32" s="106">
        <f t="shared" si="3"/>
        <v>0.88513651565171569</v>
      </c>
      <c r="J32" s="106">
        <f t="shared" si="3"/>
        <v>0.86343616927014111</v>
      </c>
      <c r="K32" s="106">
        <f t="shared" si="3"/>
        <v>0.85829755248715489</v>
      </c>
      <c r="L32" s="106">
        <f t="shared" si="3"/>
        <v>0.85587991527764984</v>
      </c>
      <c r="M32" s="106">
        <f t="shared" si="3"/>
        <v>0.85716838923158623</v>
      </c>
      <c r="N32" s="106">
        <f t="shared" si="3"/>
        <v>0.8568658468132877</v>
      </c>
      <c r="O32" s="106">
        <f t="shared" si="3"/>
        <v>0.86513374485596706</v>
      </c>
      <c r="P32" s="106">
        <f t="shared" si="3"/>
        <v>0.87762931123985133</v>
      </c>
      <c r="Q32" s="106">
        <f t="shared" si="3"/>
        <v>0.88335620978137774</v>
      </c>
      <c r="R32" s="106">
        <f t="shared" si="3"/>
        <v>0.88990455424578985</v>
      </c>
      <c r="S32" s="106">
        <f t="shared" si="3"/>
        <v>0.89328720014302687</v>
      </c>
      <c r="T32" s="106">
        <f t="shared" si="3"/>
        <v>0.89205620244650885</v>
      </c>
      <c r="U32" s="106">
        <f t="shared" si="3"/>
        <v>0.88846949192471791</v>
      </c>
      <c r="V32" s="106">
        <f t="shared" si="3"/>
        <v>0.88413952351481928</v>
      </c>
      <c r="W32" s="106">
        <f>W9/W8</f>
        <v>0.88334242447855793</v>
      </c>
      <c r="X32" s="106">
        <f>X9/X8</f>
        <v>0.87951103832025335</v>
      </c>
    </row>
    <row r="33" spans="1:24" ht="18" customHeight="1">
      <c r="A33" s="28" t="s">
        <v>63</v>
      </c>
      <c r="B33" s="106">
        <f t="shared" ref="B33:V33" si="4">B10/B8</f>
        <v>1.3279994960153715E-2</v>
      </c>
      <c r="C33" s="106">
        <f t="shared" si="4"/>
        <v>2.0797765016296755E-2</v>
      </c>
      <c r="D33" s="106">
        <f t="shared" si="4"/>
        <v>3.49813347901302E-2</v>
      </c>
      <c r="E33" s="106">
        <f t="shared" si="4"/>
        <v>5.0810184500972459E-2</v>
      </c>
      <c r="F33" s="106">
        <f t="shared" si="4"/>
        <v>6.4702262779654726E-2</v>
      </c>
      <c r="G33" s="106">
        <f t="shared" si="4"/>
        <v>8.2061295525935982E-2</v>
      </c>
      <c r="H33" s="106">
        <f t="shared" si="4"/>
        <v>9.5391572592682689E-2</v>
      </c>
      <c r="I33" s="106">
        <f t="shared" si="4"/>
        <v>0.11486348434828428</v>
      </c>
      <c r="J33" s="106">
        <f t="shared" si="4"/>
        <v>0.13656383072985892</v>
      </c>
      <c r="K33" s="106">
        <f t="shared" si="4"/>
        <v>0.14170244751284505</v>
      </c>
      <c r="L33" s="106">
        <f t="shared" si="4"/>
        <v>0.14412008472235013</v>
      </c>
      <c r="M33" s="106">
        <f t="shared" si="4"/>
        <v>0.14283161076841375</v>
      </c>
      <c r="N33" s="106">
        <f t="shared" si="4"/>
        <v>0.14313415318671224</v>
      </c>
      <c r="O33" s="106">
        <f t="shared" si="4"/>
        <v>0.13486625514403291</v>
      </c>
      <c r="P33" s="106">
        <f t="shared" si="4"/>
        <v>0.12237068876014867</v>
      </c>
      <c r="Q33" s="106">
        <f t="shared" si="4"/>
        <v>0.1166437902186223</v>
      </c>
      <c r="R33" s="106">
        <f t="shared" si="4"/>
        <v>0.11009544575421015</v>
      </c>
      <c r="S33" s="106">
        <f t="shared" si="4"/>
        <v>0.10671279985697309</v>
      </c>
      <c r="T33" s="106">
        <f t="shared" si="4"/>
        <v>0.10794379755349111</v>
      </c>
      <c r="U33" s="106">
        <f t="shared" si="4"/>
        <v>0.11153050807528204</v>
      </c>
      <c r="V33" s="106">
        <f t="shared" si="4"/>
        <v>0.11586047648518069</v>
      </c>
      <c r="W33" s="106">
        <f>W10/W8</f>
        <v>0.11665757552144211</v>
      </c>
      <c r="X33" s="106">
        <f>X10/X8</f>
        <v>0.12048896167974664</v>
      </c>
    </row>
    <row r="34" spans="1:24" ht="18" customHeight="1">
      <c r="A34" s="30" t="s">
        <v>38</v>
      </c>
      <c r="B34" s="41">
        <f t="shared" ref="B34:V34" si="5">SUM(B32:B33)</f>
        <v>1</v>
      </c>
      <c r="C34" s="41">
        <f t="shared" si="5"/>
        <v>1</v>
      </c>
      <c r="D34" s="41">
        <f t="shared" si="5"/>
        <v>1</v>
      </c>
      <c r="E34" s="41">
        <f t="shared" si="5"/>
        <v>1</v>
      </c>
      <c r="F34" s="41">
        <f t="shared" si="5"/>
        <v>1</v>
      </c>
      <c r="G34" s="41">
        <f t="shared" si="5"/>
        <v>1</v>
      </c>
      <c r="H34" s="41">
        <f t="shared" si="5"/>
        <v>1</v>
      </c>
      <c r="I34" s="41">
        <f t="shared" si="5"/>
        <v>1</v>
      </c>
      <c r="J34" s="41">
        <f t="shared" si="5"/>
        <v>1</v>
      </c>
      <c r="K34" s="41">
        <f t="shared" si="5"/>
        <v>1</v>
      </c>
      <c r="L34" s="41">
        <f t="shared" si="5"/>
        <v>1</v>
      </c>
      <c r="M34" s="41">
        <f t="shared" si="5"/>
        <v>1</v>
      </c>
      <c r="N34" s="41">
        <f t="shared" si="5"/>
        <v>1</v>
      </c>
      <c r="O34" s="41">
        <f t="shared" si="5"/>
        <v>1</v>
      </c>
      <c r="P34" s="41">
        <f t="shared" si="5"/>
        <v>1</v>
      </c>
      <c r="Q34" s="41">
        <f t="shared" si="5"/>
        <v>1</v>
      </c>
      <c r="R34" s="41">
        <f t="shared" si="5"/>
        <v>1</v>
      </c>
      <c r="S34" s="41">
        <f t="shared" si="5"/>
        <v>1</v>
      </c>
      <c r="T34" s="41">
        <f t="shared" si="5"/>
        <v>1</v>
      </c>
      <c r="U34" s="41">
        <f t="shared" si="5"/>
        <v>1</v>
      </c>
      <c r="V34" s="41">
        <f t="shared" si="5"/>
        <v>1</v>
      </c>
      <c r="W34" s="41">
        <f>SUM(W32:W33)</f>
        <v>1</v>
      </c>
      <c r="X34" s="41">
        <f>SUM(X32:X33)</f>
        <v>1</v>
      </c>
    </row>
    <row r="35" spans="1:24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18" customHeight="1">
      <c r="A37" s="3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8" customHeight="1">
      <c r="A38" s="79" t="s">
        <v>48</v>
      </c>
      <c r="B38" s="105">
        <v>2000</v>
      </c>
      <c r="C38" s="105">
        <v>2001</v>
      </c>
      <c r="D38" s="105">
        <v>2002</v>
      </c>
      <c r="E38" s="105">
        <v>2003</v>
      </c>
      <c r="F38" s="105">
        <v>2004</v>
      </c>
      <c r="G38" s="105">
        <v>2005</v>
      </c>
      <c r="H38" s="105">
        <v>2006</v>
      </c>
      <c r="I38" s="105">
        <v>2007</v>
      </c>
      <c r="J38" s="105">
        <v>2008</v>
      </c>
      <c r="K38" s="105">
        <v>2009</v>
      </c>
      <c r="L38" s="105">
        <v>2010</v>
      </c>
      <c r="M38" s="105">
        <v>2011</v>
      </c>
      <c r="N38" s="105">
        <v>2012</v>
      </c>
      <c r="O38" s="105">
        <v>2013</v>
      </c>
      <c r="P38" s="105">
        <v>2014</v>
      </c>
      <c r="Q38" s="105">
        <v>2015</v>
      </c>
      <c r="R38" s="105">
        <v>2016</v>
      </c>
      <c r="S38" s="105">
        <v>2017</v>
      </c>
      <c r="T38" s="105">
        <v>2018</v>
      </c>
      <c r="U38" s="105">
        <v>2019</v>
      </c>
      <c r="V38" s="105">
        <v>2020</v>
      </c>
      <c r="W38" s="105">
        <v>2021</v>
      </c>
      <c r="X38" s="105">
        <v>2022</v>
      </c>
    </row>
    <row r="39" spans="1:24" ht="18" customHeight="1">
      <c r="A39" s="36" t="s">
        <v>62</v>
      </c>
      <c r="B39" s="106">
        <f t="shared" ref="B39:V39" si="6">B16/B15</f>
        <v>0.98490871800065838</v>
      </c>
      <c r="C39" s="106">
        <f t="shared" si="6"/>
        <v>0.97594069274856721</v>
      </c>
      <c r="D39" s="106">
        <f t="shared" si="6"/>
        <v>0.95938679646060665</v>
      </c>
      <c r="E39" s="106">
        <f t="shared" si="6"/>
        <v>0.94233264906443925</v>
      </c>
      <c r="F39" s="106">
        <f t="shared" si="6"/>
        <v>0.92844982338294058</v>
      </c>
      <c r="G39" s="106">
        <f t="shared" si="6"/>
        <v>0.91029413422622063</v>
      </c>
      <c r="H39" s="106">
        <f t="shared" si="6"/>
        <v>0.89629817165123782</v>
      </c>
      <c r="I39" s="106">
        <f t="shared" si="6"/>
        <v>0.87636904252588343</v>
      </c>
      <c r="J39" s="106">
        <f t="shared" si="6"/>
        <v>0.85330631906469989</v>
      </c>
      <c r="K39" s="106">
        <f t="shared" si="6"/>
        <v>0.84887571545380214</v>
      </c>
      <c r="L39" s="106">
        <f t="shared" si="6"/>
        <v>0.84790533797682333</v>
      </c>
      <c r="M39" s="106">
        <f t="shared" si="6"/>
        <v>0.85045215691066844</v>
      </c>
      <c r="N39" s="106">
        <f t="shared" si="6"/>
        <v>0.850952536025401</v>
      </c>
      <c r="O39" s="106">
        <f t="shared" si="6"/>
        <v>0.86041778033636251</v>
      </c>
      <c r="P39" s="106">
        <f t="shared" si="6"/>
        <v>0.87449098312972662</v>
      </c>
      <c r="Q39" s="106">
        <f t="shared" si="6"/>
        <v>0.88083757805227536</v>
      </c>
      <c r="R39" s="106">
        <f t="shared" si="6"/>
        <v>0.88896139435018739</v>
      </c>
      <c r="S39" s="106">
        <f t="shared" si="6"/>
        <v>0.89321393118888204</v>
      </c>
      <c r="T39" s="106">
        <f t="shared" si="6"/>
        <v>0.89183006535947718</v>
      </c>
      <c r="U39" s="106">
        <f t="shared" si="6"/>
        <v>0.88806894524689284</v>
      </c>
      <c r="V39" s="106">
        <f t="shared" si="6"/>
        <v>0.88446410499848716</v>
      </c>
      <c r="W39" s="106">
        <f>W16/W15</f>
        <v>0.88427813285233181</v>
      </c>
      <c r="X39" s="106">
        <f>X16/X15</f>
        <v>0.88054745623774289</v>
      </c>
    </row>
    <row r="40" spans="1:24" ht="18" customHeight="1">
      <c r="A40" s="28" t="s">
        <v>63</v>
      </c>
      <c r="B40" s="106">
        <f t="shared" ref="B40:V40" si="7">B17/B15</f>
        <v>1.5091281999341656E-2</v>
      </c>
      <c r="C40" s="106">
        <f t="shared" si="7"/>
        <v>2.4059307251432842E-2</v>
      </c>
      <c r="D40" s="106">
        <f t="shared" si="7"/>
        <v>4.061320353939335E-2</v>
      </c>
      <c r="E40" s="106">
        <f t="shared" si="7"/>
        <v>5.7667350935560746E-2</v>
      </c>
      <c r="F40" s="106">
        <f t="shared" si="7"/>
        <v>7.1550176617059466E-2</v>
      </c>
      <c r="G40" s="106">
        <f t="shared" si="7"/>
        <v>8.9705865773779328E-2</v>
      </c>
      <c r="H40" s="106">
        <f t="shared" si="7"/>
        <v>0.10370182834876221</v>
      </c>
      <c r="I40" s="106">
        <f t="shared" si="7"/>
        <v>0.12363095747411654</v>
      </c>
      <c r="J40" s="106">
        <f t="shared" si="7"/>
        <v>0.14669368093530014</v>
      </c>
      <c r="K40" s="106">
        <f t="shared" si="7"/>
        <v>0.15112428454619786</v>
      </c>
      <c r="L40" s="106">
        <f t="shared" si="7"/>
        <v>0.15209466202317673</v>
      </c>
      <c r="M40" s="106">
        <f t="shared" si="7"/>
        <v>0.14954784308933153</v>
      </c>
      <c r="N40" s="106">
        <f t="shared" si="7"/>
        <v>0.14904746397459903</v>
      </c>
      <c r="O40" s="106">
        <f t="shared" si="7"/>
        <v>0.13958221966363749</v>
      </c>
      <c r="P40" s="106">
        <f t="shared" si="7"/>
        <v>0.12550901687027341</v>
      </c>
      <c r="Q40" s="106">
        <f t="shared" si="7"/>
        <v>0.11916242194772458</v>
      </c>
      <c r="R40" s="106">
        <f t="shared" si="7"/>
        <v>0.11103860564981266</v>
      </c>
      <c r="S40" s="106">
        <f t="shared" si="7"/>
        <v>0.10678606881111792</v>
      </c>
      <c r="T40" s="106">
        <f t="shared" si="7"/>
        <v>0.10816993464052288</v>
      </c>
      <c r="U40" s="106">
        <f t="shared" si="7"/>
        <v>0.11193105475310715</v>
      </c>
      <c r="V40" s="106">
        <f t="shared" si="7"/>
        <v>0.11553589500151279</v>
      </c>
      <c r="W40" s="106">
        <f>W17/W15</f>
        <v>0.11572186714766815</v>
      </c>
      <c r="X40" s="106">
        <f>X17/X15</f>
        <v>0.11945254376225706</v>
      </c>
    </row>
    <row r="41" spans="1:24" ht="18" customHeight="1">
      <c r="A41" s="30" t="s">
        <v>38</v>
      </c>
      <c r="B41" s="41">
        <f t="shared" ref="B41:V41" si="8">SUM(B39:B40)</f>
        <v>1</v>
      </c>
      <c r="C41" s="41">
        <f t="shared" si="8"/>
        <v>1</v>
      </c>
      <c r="D41" s="41">
        <f t="shared" si="8"/>
        <v>1</v>
      </c>
      <c r="E41" s="41">
        <f t="shared" si="8"/>
        <v>1</v>
      </c>
      <c r="F41" s="41">
        <f t="shared" si="8"/>
        <v>1</v>
      </c>
      <c r="G41" s="41">
        <f t="shared" si="8"/>
        <v>1</v>
      </c>
      <c r="H41" s="41">
        <f t="shared" si="8"/>
        <v>1</v>
      </c>
      <c r="I41" s="41">
        <f t="shared" si="8"/>
        <v>1</v>
      </c>
      <c r="J41" s="41">
        <f t="shared" si="8"/>
        <v>1</v>
      </c>
      <c r="K41" s="41">
        <f t="shared" si="8"/>
        <v>1</v>
      </c>
      <c r="L41" s="41">
        <f t="shared" si="8"/>
        <v>1</v>
      </c>
      <c r="M41" s="41">
        <f t="shared" si="8"/>
        <v>1</v>
      </c>
      <c r="N41" s="41">
        <f t="shared" si="8"/>
        <v>1</v>
      </c>
      <c r="O41" s="41">
        <f t="shared" si="8"/>
        <v>1</v>
      </c>
      <c r="P41" s="41">
        <f t="shared" si="8"/>
        <v>1</v>
      </c>
      <c r="Q41" s="41">
        <f t="shared" si="8"/>
        <v>1</v>
      </c>
      <c r="R41" s="41">
        <f t="shared" si="8"/>
        <v>1</v>
      </c>
      <c r="S41" s="41">
        <f t="shared" si="8"/>
        <v>1</v>
      </c>
      <c r="T41" s="41">
        <f t="shared" si="8"/>
        <v>1</v>
      </c>
      <c r="U41" s="41">
        <f t="shared" si="8"/>
        <v>1</v>
      </c>
      <c r="V41" s="41">
        <f t="shared" si="8"/>
        <v>1</v>
      </c>
      <c r="W41" s="41">
        <f>SUM(W39:W40)</f>
        <v>1</v>
      </c>
      <c r="X41" s="41">
        <f>SUM(X39:X40)</f>
        <v>1</v>
      </c>
    </row>
    <row r="42" spans="1:24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8" customHeight="1">
      <c r="A44" s="34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8" customHeight="1">
      <c r="A45" s="79" t="s">
        <v>49</v>
      </c>
      <c r="B45" s="78">
        <v>2000</v>
      </c>
      <c r="C45" s="78">
        <v>2001</v>
      </c>
      <c r="D45" s="78">
        <v>2002</v>
      </c>
      <c r="E45" s="78">
        <v>2003</v>
      </c>
      <c r="F45" s="78">
        <v>2004</v>
      </c>
      <c r="G45" s="78">
        <v>2005</v>
      </c>
      <c r="H45" s="78">
        <v>2006</v>
      </c>
      <c r="I45" s="78">
        <v>2007</v>
      </c>
      <c r="J45" s="78">
        <v>2008</v>
      </c>
      <c r="K45" s="78">
        <v>2009</v>
      </c>
      <c r="L45" s="78">
        <v>2010</v>
      </c>
      <c r="M45" s="78">
        <v>2011</v>
      </c>
      <c r="N45" s="78">
        <v>2012</v>
      </c>
      <c r="O45" s="78">
        <v>2013</v>
      </c>
      <c r="P45" s="78">
        <v>2014</v>
      </c>
      <c r="Q45" s="78">
        <v>2015</v>
      </c>
      <c r="R45" s="78">
        <v>2016</v>
      </c>
      <c r="S45" s="78">
        <v>2017</v>
      </c>
      <c r="T45" s="78">
        <v>2018</v>
      </c>
      <c r="U45" s="78">
        <v>2019</v>
      </c>
      <c r="V45" s="78">
        <v>2020</v>
      </c>
      <c r="W45" s="78">
        <v>2021</v>
      </c>
      <c r="X45" s="78">
        <v>2022</v>
      </c>
    </row>
    <row r="46" spans="1:24" ht="18" customHeight="1">
      <c r="A46" s="36" t="s">
        <v>62</v>
      </c>
      <c r="B46" s="108">
        <f t="shared" ref="B46:V46" si="9">B23/B22</f>
        <v>0.98851396255752422</v>
      </c>
      <c r="C46" s="108">
        <f t="shared" si="9"/>
        <v>0.98244137845696966</v>
      </c>
      <c r="D46" s="108">
        <f t="shared" si="9"/>
        <v>0.97065251705966638</v>
      </c>
      <c r="E46" s="108">
        <f t="shared" si="9"/>
        <v>0.95607663779518226</v>
      </c>
      <c r="F46" s="108">
        <f t="shared" si="9"/>
        <v>0.94217944390777575</v>
      </c>
      <c r="G46" s="108">
        <f t="shared" si="9"/>
        <v>0.92564557192216768</v>
      </c>
      <c r="H46" s="108">
        <f t="shared" si="9"/>
        <v>0.91299325847688229</v>
      </c>
      <c r="I46" s="108">
        <f t="shared" si="9"/>
        <v>0.89399935128121955</v>
      </c>
      <c r="J46" s="108">
        <f t="shared" si="9"/>
        <v>0.87373843566021869</v>
      </c>
      <c r="K46" s="108">
        <f t="shared" si="9"/>
        <v>0.86786032905247001</v>
      </c>
      <c r="L46" s="108">
        <f t="shared" si="9"/>
        <v>0.86393172938515317</v>
      </c>
      <c r="M46" s="108">
        <f t="shared" si="9"/>
        <v>0.86392314310295382</v>
      </c>
      <c r="N46" s="108">
        <f t="shared" si="9"/>
        <v>0.86281292858166336</v>
      </c>
      <c r="O46" s="108">
        <f t="shared" si="9"/>
        <v>0.86985708990568755</v>
      </c>
      <c r="P46" s="108">
        <f t="shared" si="9"/>
        <v>0.88076412235919144</v>
      </c>
      <c r="Q46" s="108">
        <f t="shared" si="9"/>
        <v>0.88586458333333329</v>
      </c>
      <c r="R46" s="108">
        <f t="shared" si="9"/>
        <v>0.89084018083673533</v>
      </c>
      <c r="S46" s="108">
        <f t="shared" si="9"/>
        <v>0.89335986594051109</v>
      </c>
      <c r="T46" s="108">
        <f t="shared" si="9"/>
        <v>0.89228093701546329</v>
      </c>
      <c r="U46" s="108">
        <f t="shared" si="9"/>
        <v>0.88886800137857569</v>
      </c>
      <c r="V46" s="108">
        <f t="shared" si="9"/>
        <v>0.88381691104797067</v>
      </c>
      <c r="W46" s="108">
        <f>W23/W22</f>
        <v>0.88241323614677381</v>
      </c>
      <c r="X46" s="108">
        <f>X23/X22</f>
        <v>0.87848322700144066</v>
      </c>
    </row>
    <row r="47" spans="1:24" ht="18" customHeight="1">
      <c r="A47" s="28" t="s">
        <v>63</v>
      </c>
      <c r="B47" s="106">
        <f t="shared" ref="B47:V47" si="10">B24/B22</f>
        <v>1.1486037442475767E-2</v>
      </c>
      <c r="C47" s="106">
        <f t="shared" si="10"/>
        <v>1.7558621543030378E-2</v>
      </c>
      <c r="D47" s="106">
        <f t="shared" si="10"/>
        <v>2.9347482940333666E-2</v>
      </c>
      <c r="E47" s="106">
        <f t="shared" si="10"/>
        <v>4.3923362204817705E-2</v>
      </c>
      <c r="F47" s="106">
        <f t="shared" si="10"/>
        <v>5.7820556092224251E-2</v>
      </c>
      <c r="G47" s="106">
        <f t="shared" si="10"/>
        <v>7.4354428077832338E-2</v>
      </c>
      <c r="H47" s="106">
        <f t="shared" si="10"/>
        <v>8.7006741523117756E-2</v>
      </c>
      <c r="I47" s="106">
        <f t="shared" si="10"/>
        <v>0.10600064871878041</v>
      </c>
      <c r="J47" s="106">
        <f t="shared" si="10"/>
        <v>0.12626156433978133</v>
      </c>
      <c r="K47" s="106">
        <f t="shared" si="10"/>
        <v>0.13213967094753004</v>
      </c>
      <c r="L47" s="106">
        <f t="shared" si="10"/>
        <v>0.1360682706148468</v>
      </c>
      <c r="M47" s="106">
        <f t="shared" si="10"/>
        <v>0.13607685689704618</v>
      </c>
      <c r="N47" s="106">
        <f t="shared" si="10"/>
        <v>0.13718707141833664</v>
      </c>
      <c r="O47" s="106">
        <f t="shared" si="10"/>
        <v>0.13014291009431242</v>
      </c>
      <c r="P47" s="106">
        <f t="shared" si="10"/>
        <v>0.11923587764080854</v>
      </c>
      <c r="Q47" s="106">
        <f t="shared" si="10"/>
        <v>0.11413541666666667</v>
      </c>
      <c r="R47" s="106">
        <f t="shared" si="10"/>
        <v>0.10915981916326467</v>
      </c>
      <c r="S47" s="106">
        <f t="shared" si="10"/>
        <v>0.1066401340594889</v>
      </c>
      <c r="T47" s="106">
        <f t="shared" si="10"/>
        <v>0.10771906298453673</v>
      </c>
      <c r="U47" s="106">
        <f t="shared" si="10"/>
        <v>0.11113199862142432</v>
      </c>
      <c r="V47" s="106">
        <f t="shared" si="10"/>
        <v>0.11618308895202936</v>
      </c>
      <c r="W47" s="106">
        <f>W24/W22</f>
        <v>0.11758676385322621</v>
      </c>
      <c r="X47" s="106">
        <f>X24/X22</f>
        <v>0.12151677299855937</v>
      </c>
    </row>
    <row r="48" spans="1:24" ht="18" customHeight="1">
      <c r="A48" s="30" t="s">
        <v>38</v>
      </c>
      <c r="B48" s="41">
        <f t="shared" ref="B48:V48" si="11">SUM(B46:B47)</f>
        <v>1</v>
      </c>
      <c r="C48" s="41">
        <f t="shared" si="11"/>
        <v>1</v>
      </c>
      <c r="D48" s="41">
        <f t="shared" si="11"/>
        <v>1</v>
      </c>
      <c r="E48" s="41">
        <f t="shared" si="11"/>
        <v>1</v>
      </c>
      <c r="F48" s="41">
        <f t="shared" si="11"/>
        <v>1</v>
      </c>
      <c r="G48" s="41">
        <f t="shared" si="11"/>
        <v>1</v>
      </c>
      <c r="H48" s="41">
        <f t="shared" si="11"/>
        <v>1</v>
      </c>
      <c r="I48" s="41">
        <f t="shared" si="11"/>
        <v>1</v>
      </c>
      <c r="J48" s="41">
        <f t="shared" si="11"/>
        <v>1</v>
      </c>
      <c r="K48" s="41">
        <f t="shared" si="11"/>
        <v>1</v>
      </c>
      <c r="L48" s="41">
        <f t="shared" si="11"/>
        <v>1</v>
      </c>
      <c r="M48" s="41">
        <f t="shared" si="11"/>
        <v>1</v>
      </c>
      <c r="N48" s="41">
        <f t="shared" si="11"/>
        <v>1</v>
      </c>
      <c r="O48" s="41">
        <f t="shared" si="11"/>
        <v>1</v>
      </c>
      <c r="P48" s="41">
        <f t="shared" si="11"/>
        <v>1</v>
      </c>
      <c r="Q48" s="41">
        <f t="shared" si="11"/>
        <v>1</v>
      </c>
      <c r="R48" s="41">
        <f t="shared" si="11"/>
        <v>1</v>
      </c>
      <c r="S48" s="41">
        <f t="shared" si="11"/>
        <v>1</v>
      </c>
      <c r="T48" s="41">
        <f t="shared" si="11"/>
        <v>1</v>
      </c>
      <c r="U48" s="41">
        <f t="shared" si="11"/>
        <v>1</v>
      </c>
      <c r="V48" s="41">
        <f t="shared" si="11"/>
        <v>1</v>
      </c>
      <c r="W48" s="41">
        <f>SUM(W46:W47)</f>
        <v>1</v>
      </c>
      <c r="X48" s="41">
        <f>SUM(X46:X47)</f>
        <v>1</v>
      </c>
    </row>
    <row r="49" spans="1:24" ht="18" customHeight="1">
      <c r="A49" s="32" t="s">
        <v>52</v>
      </c>
      <c r="B49" s="33"/>
      <c r="C49" s="33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8" customHeight="1">
      <c r="A50" s="34"/>
      <c r="B50" s="33"/>
      <c r="C50" s="33"/>
      <c r="D50" s="33"/>
      <c r="E50" s="33"/>
      <c r="F50" s="33"/>
      <c r="G50" s="33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8" customHeight="1">
      <c r="A51" s="34"/>
      <c r="B51" s="33"/>
      <c r="C51" s="33"/>
      <c r="D51" s="33"/>
      <c r="E51" s="33"/>
      <c r="F51" s="33"/>
      <c r="G51" s="3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8" customHeight="1">
      <c r="A52" s="34"/>
      <c r="B52" s="33"/>
      <c r="C52" s="33"/>
      <c r="D52" s="33"/>
      <c r="E52" s="33"/>
      <c r="F52" s="33"/>
      <c r="G52" s="33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8" customHeight="1">
      <c r="A53" s="33" t="s">
        <v>65</v>
      </c>
      <c r="B53" s="33"/>
      <c r="C53" s="33"/>
      <c r="D53" s="33"/>
      <c r="E53" s="33"/>
      <c r="F53" s="33"/>
      <c r="G53" s="33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8" customHeight="1">
      <c r="A54" s="34"/>
      <c r="B54" s="33"/>
      <c r="C54" s="33"/>
      <c r="D54" s="33"/>
      <c r="E54" s="33"/>
      <c r="F54" s="33"/>
      <c r="G54" s="33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8" customHeight="1">
      <c r="A55" s="9"/>
      <c r="B55" s="78">
        <v>2000</v>
      </c>
      <c r="C55" s="78">
        <v>2001</v>
      </c>
      <c r="D55" s="78">
        <v>2002</v>
      </c>
      <c r="E55" s="78">
        <v>2003</v>
      </c>
      <c r="F55" s="78">
        <v>2004</v>
      </c>
      <c r="G55" s="78">
        <v>2005</v>
      </c>
      <c r="H55" s="78">
        <v>2006</v>
      </c>
      <c r="I55" s="78">
        <v>2007</v>
      </c>
      <c r="J55" s="78">
        <v>2008</v>
      </c>
      <c r="K55" s="78">
        <v>2009</v>
      </c>
      <c r="L55" s="78">
        <v>2010</v>
      </c>
      <c r="M55" s="78">
        <v>2011</v>
      </c>
      <c r="N55" s="78">
        <v>2012</v>
      </c>
      <c r="O55" s="78">
        <v>2013</v>
      </c>
      <c r="P55" s="78">
        <v>2014</v>
      </c>
      <c r="Q55" s="78">
        <v>2015</v>
      </c>
      <c r="R55" s="78">
        <v>2016</v>
      </c>
      <c r="S55" s="78">
        <v>2017</v>
      </c>
      <c r="T55" s="78">
        <v>2018</v>
      </c>
      <c r="U55" s="78">
        <v>2019</v>
      </c>
      <c r="V55" s="78">
        <v>2020</v>
      </c>
      <c r="W55" s="78">
        <v>2021</v>
      </c>
      <c r="X55" s="78">
        <v>2022</v>
      </c>
    </row>
    <row r="56" spans="1:24" ht="18" customHeight="1">
      <c r="A56" s="87" t="s">
        <v>38</v>
      </c>
      <c r="B56" s="42">
        <f t="shared" ref="B56:X56" si="12">B10</f>
        <v>2108</v>
      </c>
      <c r="C56" s="42">
        <f t="shared" si="12"/>
        <v>3350</v>
      </c>
      <c r="D56" s="42">
        <f t="shared" si="12"/>
        <v>5763</v>
      </c>
      <c r="E56" s="42">
        <f t="shared" si="12"/>
        <v>8595</v>
      </c>
      <c r="F56" s="42">
        <f t="shared" si="12"/>
        <v>11146</v>
      </c>
      <c r="G56" s="42">
        <f t="shared" si="12"/>
        <v>14499</v>
      </c>
      <c r="H56" s="42">
        <f t="shared" si="12"/>
        <v>17255</v>
      </c>
      <c r="I56" s="42">
        <f t="shared" si="12"/>
        <v>21363</v>
      </c>
      <c r="J56" s="42">
        <f t="shared" si="12"/>
        <v>26201</v>
      </c>
      <c r="K56" s="42">
        <f t="shared" si="12"/>
        <v>27524</v>
      </c>
      <c r="L56" s="42">
        <f t="shared" si="12"/>
        <v>28170</v>
      </c>
      <c r="M56" s="42">
        <f t="shared" si="12"/>
        <v>27971</v>
      </c>
      <c r="N56" s="42">
        <f t="shared" si="12"/>
        <v>28050</v>
      </c>
      <c r="O56" s="42">
        <f t="shared" si="12"/>
        <v>26218</v>
      </c>
      <c r="P56" s="42">
        <f t="shared" si="12"/>
        <v>23573</v>
      </c>
      <c r="Q56" s="42">
        <f t="shared" si="12"/>
        <v>22350</v>
      </c>
      <c r="R56" s="42">
        <f t="shared" si="12"/>
        <v>21005</v>
      </c>
      <c r="S56" s="42">
        <f t="shared" si="12"/>
        <v>20294</v>
      </c>
      <c r="T56" s="42">
        <f t="shared" si="12"/>
        <v>20543</v>
      </c>
      <c r="U56" s="42">
        <f t="shared" si="12"/>
        <v>21304</v>
      </c>
      <c r="V56" s="42">
        <f t="shared" si="12"/>
        <v>22278</v>
      </c>
      <c r="W56" s="42">
        <f t="shared" si="12"/>
        <v>22456</v>
      </c>
      <c r="X56" s="42">
        <f t="shared" si="12"/>
        <v>23321</v>
      </c>
    </row>
    <row r="57" spans="1:24" ht="18" customHeight="1">
      <c r="A57" s="46" t="s">
        <v>66</v>
      </c>
      <c r="B57" s="38">
        <f t="shared" ref="B57:X57" si="13">B17</f>
        <v>1192</v>
      </c>
      <c r="C57" s="38">
        <f t="shared" si="13"/>
        <v>1931</v>
      </c>
      <c r="D57" s="38">
        <f t="shared" si="13"/>
        <v>3346</v>
      </c>
      <c r="E57" s="38">
        <f t="shared" si="13"/>
        <v>4888</v>
      </c>
      <c r="F57" s="38">
        <f t="shared" si="13"/>
        <v>6178</v>
      </c>
      <c r="G57" s="38">
        <f t="shared" si="13"/>
        <v>7957</v>
      </c>
      <c r="H57" s="38">
        <f t="shared" si="13"/>
        <v>9421</v>
      </c>
      <c r="I57" s="38">
        <f t="shared" si="13"/>
        <v>11559</v>
      </c>
      <c r="J57" s="38">
        <f t="shared" si="13"/>
        <v>14191</v>
      </c>
      <c r="K57" s="38">
        <f t="shared" si="13"/>
        <v>14786</v>
      </c>
      <c r="L57" s="38">
        <f t="shared" si="13"/>
        <v>14936</v>
      </c>
      <c r="M57" s="38">
        <f t="shared" si="13"/>
        <v>14685</v>
      </c>
      <c r="N57" s="38">
        <f t="shared" si="13"/>
        <v>14646</v>
      </c>
      <c r="O57" s="38">
        <f t="shared" si="13"/>
        <v>13578</v>
      </c>
      <c r="P57" s="38">
        <f t="shared" si="13"/>
        <v>12082</v>
      </c>
      <c r="Q57" s="38">
        <f t="shared" si="13"/>
        <v>11393</v>
      </c>
      <c r="R57" s="38">
        <f t="shared" si="13"/>
        <v>10550</v>
      </c>
      <c r="S57" s="38">
        <f t="shared" si="13"/>
        <v>10112</v>
      </c>
      <c r="T57" s="38">
        <f t="shared" si="13"/>
        <v>10261</v>
      </c>
      <c r="U57" s="38">
        <f t="shared" si="13"/>
        <v>10663</v>
      </c>
      <c r="V57" s="38">
        <f t="shared" si="13"/>
        <v>11074</v>
      </c>
      <c r="W57" s="38">
        <f t="shared" si="13"/>
        <v>11099</v>
      </c>
      <c r="X57" s="38">
        <f t="shared" si="13"/>
        <v>11512</v>
      </c>
    </row>
    <row r="58" spans="1:24" ht="18" customHeight="1">
      <c r="A58" s="48" t="s">
        <v>67</v>
      </c>
      <c r="B58" s="39">
        <f t="shared" ref="B58:X58" si="14">B24</f>
        <v>916</v>
      </c>
      <c r="C58" s="39">
        <f t="shared" si="14"/>
        <v>1419</v>
      </c>
      <c r="D58" s="39">
        <f t="shared" si="14"/>
        <v>2417</v>
      </c>
      <c r="E58" s="39">
        <f t="shared" si="14"/>
        <v>3707</v>
      </c>
      <c r="F58" s="39">
        <f t="shared" si="14"/>
        <v>4968</v>
      </c>
      <c r="G58" s="39">
        <f t="shared" si="14"/>
        <v>6542</v>
      </c>
      <c r="H58" s="39">
        <f t="shared" si="14"/>
        <v>7834</v>
      </c>
      <c r="I58" s="39">
        <f t="shared" si="14"/>
        <v>9804</v>
      </c>
      <c r="J58" s="39">
        <f t="shared" si="14"/>
        <v>12010</v>
      </c>
      <c r="K58" s="39">
        <f t="shared" si="14"/>
        <v>12738</v>
      </c>
      <c r="L58" s="39">
        <f t="shared" si="14"/>
        <v>13234</v>
      </c>
      <c r="M58" s="39">
        <f t="shared" si="14"/>
        <v>13286</v>
      </c>
      <c r="N58" s="39">
        <f t="shared" si="14"/>
        <v>13404</v>
      </c>
      <c r="O58" s="39">
        <f t="shared" si="14"/>
        <v>12640</v>
      </c>
      <c r="P58" s="39">
        <f t="shared" si="14"/>
        <v>11491</v>
      </c>
      <c r="Q58" s="39">
        <f t="shared" si="14"/>
        <v>10957</v>
      </c>
      <c r="R58" s="39">
        <f t="shared" si="14"/>
        <v>10455</v>
      </c>
      <c r="S58" s="39">
        <f t="shared" si="14"/>
        <v>10182</v>
      </c>
      <c r="T58" s="39">
        <f t="shared" si="14"/>
        <v>10282</v>
      </c>
      <c r="U58" s="39">
        <f t="shared" si="14"/>
        <v>10641</v>
      </c>
      <c r="V58" s="39">
        <f t="shared" si="14"/>
        <v>11204</v>
      </c>
      <c r="W58" s="39">
        <f t="shared" si="14"/>
        <v>11357</v>
      </c>
      <c r="X58" s="39">
        <f t="shared" si="14"/>
        <v>11809</v>
      </c>
    </row>
    <row r="59" spans="1:24" ht="18" customHeight="1">
      <c r="A59" s="19" t="s">
        <v>52</v>
      </c>
      <c r="B59" s="8"/>
      <c r="C59" s="8"/>
      <c r="D59" s="8"/>
      <c r="E59" s="8"/>
      <c r="F59" s="8"/>
      <c r="G59" s="8"/>
    </row>
    <row r="60" spans="1:24" ht="18" customHeight="1">
      <c r="A60" s="8"/>
      <c r="B60" s="8"/>
      <c r="C60" s="8"/>
      <c r="D60" s="8"/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8" customHeight="1">
      <c r="A61" s="8"/>
      <c r="B61" s="8"/>
      <c r="C61" s="8"/>
      <c r="D61" s="8"/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8" customHeight="1">
      <c r="A62" s="9"/>
      <c r="B62" s="78">
        <v>2000</v>
      </c>
      <c r="C62" s="78">
        <v>2001</v>
      </c>
      <c r="D62" s="78">
        <v>2002</v>
      </c>
      <c r="E62" s="78">
        <v>2003</v>
      </c>
      <c r="F62" s="78">
        <v>2004</v>
      </c>
      <c r="G62" s="78">
        <v>2005</v>
      </c>
      <c r="H62" s="78">
        <v>2006</v>
      </c>
      <c r="I62" s="78">
        <v>2007</v>
      </c>
      <c r="J62" s="78">
        <v>2008</v>
      </c>
      <c r="K62" s="78">
        <v>2009</v>
      </c>
      <c r="L62" s="78">
        <v>2010</v>
      </c>
      <c r="M62" s="78">
        <v>2011</v>
      </c>
      <c r="N62" s="78">
        <v>2012</v>
      </c>
      <c r="O62" s="78">
        <v>2013</v>
      </c>
      <c r="P62" s="78">
        <v>2014</v>
      </c>
      <c r="Q62" s="78">
        <v>2015</v>
      </c>
      <c r="R62" s="78">
        <v>2016</v>
      </c>
      <c r="S62" s="78">
        <v>2017</v>
      </c>
      <c r="T62" s="78">
        <v>2018</v>
      </c>
      <c r="U62" s="78">
        <v>2019</v>
      </c>
      <c r="V62" s="78">
        <v>2020</v>
      </c>
      <c r="W62" s="78">
        <v>2021</v>
      </c>
      <c r="X62" s="78">
        <v>2022</v>
      </c>
    </row>
    <row r="63" spans="1:24" ht="18" customHeight="1">
      <c r="A63" s="88" t="s">
        <v>66</v>
      </c>
      <c r="B63" s="49">
        <f t="shared" ref="B63:V63" si="15">B57/B56</f>
        <v>0.56546489563567359</v>
      </c>
      <c r="C63" s="49">
        <f t="shared" si="15"/>
        <v>0.57641791044776114</v>
      </c>
      <c r="D63" s="49">
        <f t="shared" si="15"/>
        <v>0.58060038174561857</v>
      </c>
      <c r="E63" s="49">
        <f t="shared" si="15"/>
        <v>0.56870273414776029</v>
      </c>
      <c r="F63" s="49">
        <f t="shared" si="15"/>
        <v>0.55427956217477126</v>
      </c>
      <c r="G63" s="49">
        <f t="shared" si="15"/>
        <v>0.54879646872198085</v>
      </c>
      <c r="H63" s="49">
        <f t="shared" si="15"/>
        <v>0.54598667053028105</v>
      </c>
      <c r="I63" s="49">
        <f t="shared" si="15"/>
        <v>0.54107569161634606</v>
      </c>
      <c r="J63" s="49">
        <f t="shared" si="15"/>
        <v>0.541620548834014</v>
      </c>
      <c r="K63" s="49">
        <f t="shared" si="15"/>
        <v>0.53720389478273511</v>
      </c>
      <c r="L63" s="49">
        <f t="shared" si="15"/>
        <v>0.53020944266950654</v>
      </c>
      <c r="M63" s="49">
        <f t="shared" si="15"/>
        <v>0.52500804404561863</v>
      </c>
      <c r="N63" s="49">
        <f t="shared" si="15"/>
        <v>0.52213903743315504</v>
      </c>
      <c r="O63" s="49">
        <f t="shared" si="15"/>
        <v>0.5178884735677779</v>
      </c>
      <c r="P63" s="49">
        <f t="shared" si="15"/>
        <v>0.5125355279345013</v>
      </c>
      <c r="Q63" s="49">
        <f t="shared" si="15"/>
        <v>0.50975391498881428</v>
      </c>
      <c r="R63" s="49">
        <f t="shared" si="15"/>
        <v>0.50226136634134733</v>
      </c>
      <c r="S63" s="49">
        <f t="shared" si="15"/>
        <v>0.49827535232088305</v>
      </c>
      <c r="T63" s="49">
        <f t="shared" si="15"/>
        <v>0.49948887698972888</v>
      </c>
      <c r="U63" s="49">
        <f t="shared" si="15"/>
        <v>0.5005163349605708</v>
      </c>
      <c r="V63" s="49">
        <f t="shared" si="15"/>
        <v>0.49708232336834546</v>
      </c>
      <c r="W63" s="49">
        <f>W57/W56</f>
        <v>0.49425543284645529</v>
      </c>
      <c r="X63" s="49">
        <f>X57/X56</f>
        <v>0.4936323485270786</v>
      </c>
    </row>
    <row r="64" spans="1:24" ht="18" customHeight="1">
      <c r="A64" s="36" t="s">
        <v>67</v>
      </c>
      <c r="B64" s="25">
        <f t="shared" ref="B64:V64" si="16">B58/B56</f>
        <v>0.43453510436432635</v>
      </c>
      <c r="C64" s="25">
        <f t="shared" si="16"/>
        <v>0.42358208955223881</v>
      </c>
      <c r="D64" s="25">
        <f t="shared" si="16"/>
        <v>0.41939961825438138</v>
      </c>
      <c r="E64" s="25">
        <f t="shared" si="16"/>
        <v>0.43129726585223965</v>
      </c>
      <c r="F64" s="25">
        <f t="shared" si="16"/>
        <v>0.4457204378252288</v>
      </c>
      <c r="G64" s="25">
        <f t="shared" si="16"/>
        <v>0.45120353127801915</v>
      </c>
      <c r="H64" s="25">
        <f t="shared" si="16"/>
        <v>0.4540133294697189</v>
      </c>
      <c r="I64" s="25">
        <f t="shared" si="16"/>
        <v>0.458924308383654</v>
      </c>
      <c r="J64" s="25">
        <f t="shared" si="16"/>
        <v>0.45837945116598605</v>
      </c>
      <c r="K64" s="25">
        <f t="shared" si="16"/>
        <v>0.46279610521726494</v>
      </c>
      <c r="L64" s="25">
        <f t="shared" si="16"/>
        <v>0.46979055733049341</v>
      </c>
      <c r="M64" s="25">
        <f t="shared" si="16"/>
        <v>0.47499195595438132</v>
      </c>
      <c r="N64" s="25">
        <f t="shared" si="16"/>
        <v>0.4778609625668449</v>
      </c>
      <c r="O64" s="25">
        <f t="shared" si="16"/>
        <v>0.48211152643222216</v>
      </c>
      <c r="P64" s="25">
        <f t="shared" si="16"/>
        <v>0.48746447206549864</v>
      </c>
      <c r="Q64" s="25">
        <f t="shared" si="16"/>
        <v>0.49024608501118566</v>
      </c>
      <c r="R64" s="25">
        <f t="shared" si="16"/>
        <v>0.49773863365865273</v>
      </c>
      <c r="S64" s="25">
        <f t="shared" si="16"/>
        <v>0.50172464767911695</v>
      </c>
      <c r="T64" s="25">
        <f t="shared" si="16"/>
        <v>0.50051112301027112</v>
      </c>
      <c r="U64" s="25">
        <f t="shared" si="16"/>
        <v>0.4994836650394292</v>
      </c>
      <c r="V64" s="25">
        <f t="shared" si="16"/>
        <v>0.50291767663165454</v>
      </c>
      <c r="W64" s="25">
        <f>W58/W56</f>
        <v>0.50574456715354466</v>
      </c>
      <c r="X64" s="25">
        <f>X58/X56</f>
        <v>0.5063676514729214</v>
      </c>
    </row>
    <row r="65" spans="1:24" ht="18" customHeight="1">
      <c r="A65" s="86" t="s">
        <v>38</v>
      </c>
      <c r="B65" s="41">
        <f t="shared" ref="B65:V65" si="17">SUM(B63:B64)</f>
        <v>1</v>
      </c>
      <c r="C65" s="41">
        <f t="shared" si="17"/>
        <v>1</v>
      </c>
      <c r="D65" s="41">
        <f t="shared" si="17"/>
        <v>1</v>
      </c>
      <c r="E65" s="41">
        <f t="shared" si="17"/>
        <v>1</v>
      </c>
      <c r="F65" s="41">
        <f t="shared" si="17"/>
        <v>1</v>
      </c>
      <c r="G65" s="41">
        <f t="shared" si="17"/>
        <v>1</v>
      </c>
      <c r="H65" s="41">
        <f t="shared" si="17"/>
        <v>1</v>
      </c>
      <c r="I65" s="41">
        <f t="shared" si="17"/>
        <v>1</v>
      </c>
      <c r="J65" s="41">
        <f t="shared" si="17"/>
        <v>1</v>
      </c>
      <c r="K65" s="41">
        <f t="shared" si="17"/>
        <v>1</v>
      </c>
      <c r="L65" s="41">
        <f t="shared" si="17"/>
        <v>1</v>
      </c>
      <c r="M65" s="41">
        <f t="shared" si="17"/>
        <v>1</v>
      </c>
      <c r="N65" s="41">
        <f t="shared" si="17"/>
        <v>1</v>
      </c>
      <c r="O65" s="41">
        <f t="shared" si="17"/>
        <v>1</v>
      </c>
      <c r="P65" s="41">
        <f t="shared" si="17"/>
        <v>1</v>
      </c>
      <c r="Q65" s="41">
        <f t="shared" si="17"/>
        <v>1</v>
      </c>
      <c r="R65" s="41">
        <f t="shared" si="17"/>
        <v>1</v>
      </c>
      <c r="S65" s="41">
        <f t="shared" si="17"/>
        <v>1</v>
      </c>
      <c r="T65" s="41">
        <f t="shared" si="17"/>
        <v>1</v>
      </c>
      <c r="U65" s="41">
        <f t="shared" si="17"/>
        <v>1</v>
      </c>
      <c r="V65" s="41">
        <f t="shared" si="17"/>
        <v>1</v>
      </c>
      <c r="W65" s="41">
        <f>SUM(W63:W64)</f>
        <v>1</v>
      </c>
      <c r="X65" s="41">
        <f>SUM(X63:X64)</f>
        <v>1</v>
      </c>
    </row>
    <row r="66" spans="1:24" ht="18" customHeight="1">
      <c r="A66" s="19" t="s">
        <v>52</v>
      </c>
      <c r="B66" s="14"/>
      <c r="C66" s="14"/>
      <c r="D66" s="8"/>
      <c r="E66" s="8"/>
      <c r="F66" s="8"/>
      <c r="G66" s="8"/>
    </row>
    <row r="67" spans="1:24" ht="18" customHeight="1">
      <c r="A67" s="8"/>
      <c r="B67" s="8"/>
      <c r="C67" s="8"/>
      <c r="D67" s="8"/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4" ht="18" customHeight="1">
      <c r="A68" s="34"/>
      <c r="B68" s="34"/>
      <c r="C68" s="34"/>
      <c r="D68" s="33"/>
      <c r="E68" s="33"/>
      <c r="F68" s="33"/>
      <c r="G68" s="3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4" ht="18" customHeight="1">
      <c r="A69" s="34"/>
      <c r="B69" s="34"/>
      <c r="C69" s="34"/>
      <c r="D69" s="33"/>
      <c r="E69" s="33"/>
      <c r="F69" s="33"/>
      <c r="G69" s="3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4" ht="18" customHeight="1">
      <c r="A70" s="34"/>
      <c r="B70" s="34"/>
      <c r="C70" s="34"/>
      <c r="D70" s="33"/>
      <c r="E70" s="33"/>
      <c r="F70" s="33"/>
      <c r="G70" s="3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4" ht="18" customHeight="1">
      <c r="A71" s="34"/>
      <c r="B71" s="34"/>
      <c r="C71" s="34"/>
      <c r="D71" s="33"/>
      <c r="E71" s="33"/>
      <c r="F71" s="33"/>
      <c r="G71" s="3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4" ht="18" customHeight="1">
      <c r="A72" s="34"/>
      <c r="B72" s="34"/>
      <c r="C72" s="34"/>
      <c r="D72" s="33"/>
      <c r="E72" s="33"/>
      <c r="F72" s="33"/>
      <c r="G72" s="3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4" ht="18" customHeight="1">
      <c r="A73" s="34"/>
      <c r="B73" s="34"/>
      <c r="C73" s="34"/>
      <c r="D73" s="33"/>
      <c r="E73" s="33"/>
      <c r="F73" s="33"/>
      <c r="G73" s="3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4" ht="18" customHeight="1">
      <c r="A74" s="34"/>
      <c r="B74" s="34"/>
      <c r="C74" s="34"/>
      <c r="D74" s="33"/>
      <c r="E74" s="33"/>
      <c r="F74" s="33"/>
      <c r="G74" s="3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4" ht="18" customHeight="1">
      <c r="A75" s="34"/>
      <c r="B75" s="34"/>
      <c r="C75" s="34"/>
      <c r="D75" s="33"/>
      <c r="E75" s="33"/>
      <c r="F75" s="33"/>
      <c r="G75" s="3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9"/>
  <sheetViews>
    <sheetView zoomScale="80" zoomScaleNormal="80" zoomScalePageLayoutView="80" workbookViewId="0">
      <selection activeCell="V48" sqref="V48"/>
    </sheetView>
  </sheetViews>
  <sheetFormatPr defaultColWidth="10.875" defaultRowHeight="15"/>
  <cols>
    <col min="1" max="1" width="27.125" style="5" customWidth="1"/>
    <col min="2" max="3" width="10.875" style="5" customWidth="1"/>
    <col min="4" max="16384" width="10.875" style="5"/>
  </cols>
  <sheetData>
    <row r="1" spans="1:23" ht="30" customHeight="1">
      <c r="A1" s="43" t="s">
        <v>0</v>
      </c>
      <c r="B1" s="43"/>
      <c r="C1" s="43"/>
    </row>
    <row r="2" spans="1:23" ht="30" customHeight="1">
      <c r="A2" s="44" t="s">
        <v>5</v>
      </c>
      <c r="B2" s="44"/>
      <c r="C2" s="44"/>
    </row>
    <row r="3" spans="1:23" ht="18" customHeight="1"/>
    <row r="4" spans="1:23" ht="18" customHeight="1"/>
    <row r="5" spans="1:23" ht="18" customHeight="1">
      <c r="A5" s="33" t="s">
        <v>68</v>
      </c>
      <c r="B5" s="33"/>
      <c r="C5" s="33"/>
    </row>
    <row r="6" spans="1:23" ht="18" customHeight="1"/>
    <row r="7" spans="1:23" ht="18" customHeight="1">
      <c r="A7" s="77" t="s">
        <v>14</v>
      </c>
      <c r="B7" s="78">
        <v>2001</v>
      </c>
      <c r="C7" s="78">
        <v>2002</v>
      </c>
      <c r="D7" s="78">
        <v>2003</v>
      </c>
      <c r="E7" s="78">
        <v>2004</v>
      </c>
      <c r="F7" s="78">
        <v>2005</v>
      </c>
      <c r="G7" s="78">
        <v>2006</v>
      </c>
      <c r="H7" s="78">
        <v>2007</v>
      </c>
      <c r="I7" s="78">
        <v>2008</v>
      </c>
      <c r="J7" s="78">
        <v>2009</v>
      </c>
      <c r="K7" s="78">
        <v>2010</v>
      </c>
      <c r="L7" s="78">
        <v>2011</v>
      </c>
      <c r="M7" s="78">
        <v>2012</v>
      </c>
      <c r="N7" s="78">
        <v>2013</v>
      </c>
      <c r="O7" s="78">
        <v>2014</v>
      </c>
      <c r="P7" s="78">
        <v>2015</v>
      </c>
      <c r="Q7" s="78">
        <v>2016</v>
      </c>
      <c r="R7" s="78">
        <v>2017</v>
      </c>
      <c r="S7" s="78">
        <v>2018</v>
      </c>
      <c r="T7" s="78">
        <v>2019</v>
      </c>
      <c r="U7" s="78">
        <v>2020</v>
      </c>
      <c r="V7" s="78">
        <v>2021</v>
      </c>
      <c r="W7" s="78">
        <v>2022</v>
      </c>
    </row>
    <row r="8" spans="1:23" ht="18" customHeight="1">
      <c r="A8" s="47" t="s">
        <v>69</v>
      </c>
      <c r="B8" s="53">
        <f>'Nacionalidad (esp-extr)'!C8-'Nacionalidad (esp-extr)'!B8</f>
        <v>2340</v>
      </c>
      <c r="C8" s="53">
        <f>'Nacionalidad (esp-extr)'!D8-'Nacionalidad (esp-extr)'!C8</f>
        <v>3670</v>
      </c>
      <c r="D8" s="53">
        <f>'Nacionalidad (esp-extr)'!E8-'Nacionalidad (esp-extr)'!D8</f>
        <v>4414</v>
      </c>
      <c r="E8" s="53">
        <f>'Nacionalidad (esp-extr)'!F8-'Nacionalidad (esp-extr)'!E8</f>
        <v>3107</v>
      </c>
      <c r="F8" s="53">
        <f>'Nacionalidad (esp-extr)'!G8-'Nacionalidad (esp-extr)'!F8</f>
        <v>4419</v>
      </c>
      <c r="G8" s="53">
        <f>'Nacionalidad (esp-extr)'!H8-'Nacionalidad (esp-extr)'!G8</f>
        <v>4201</v>
      </c>
      <c r="H8" s="53">
        <f>'Nacionalidad (esp-extr)'!I8-'Nacionalidad (esp-extr)'!H8</f>
        <v>5100</v>
      </c>
      <c r="I8" s="53">
        <f>'Nacionalidad (esp-extr)'!J8-'Nacionalidad (esp-extr)'!I8</f>
        <v>5873</v>
      </c>
      <c r="J8" s="53">
        <f>'Nacionalidad (esp-extr)'!K8-'Nacionalidad (esp-extr)'!J8</f>
        <v>2379</v>
      </c>
      <c r="K8" s="53">
        <f>'Nacionalidad (esp-extr)'!L8-'Nacionalidad (esp-extr)'!K8</f>
        <v>1224</v>
      </c>
      <c r="L8" s="53">
        <f>'Nacionalidad (esp-extr)'!M8-'Nacionalidad (esp-extr)'!L8</f>
        <v>370</v>
      </c>
      <c r="M8" s="53">
        <f>'Nacionalidad (esp-extr)'!N8-'Nacionalidad (esp-extr)'!M8</f>
        <v>138</v>
      </c>
      <c r="N8" s="53">
        <f>'Nacionalidad (esp-extr)'!O8-'Nacionalidad (esp-extr)'!N8</f>
        <v>-1570</v>
      </c>
      <c r="O8" s="53">
        <f>'Nacionalidad (esp-extr)'!P8-'Nacionalidad (esp-extr)'!O8</f>
        <v>-1764</v>
      </c>
      <c r="P8" s="53">
        <f>'Nacionalidad (esp-extr)'!Q8-'Nacionalidad (esp-extr)'!P8</f>
        <v>-1027</v>
      </c>
      <c r="Q8" s="53">
        <f>'Nacionalidad (esp-extr)'!R8-'Nacionalidad (esp-extr)'!Q8</f>
        <v>-820</v>
      </c>
      <c r="R8" s="53">
        <f>'Nacionalidad (esp-extr)'!S8-'Nacionalidad (esp-extr)'!R8</f>
        <v>-615</v>
      </c>
      <c r="S8" s="53">
        <f>'Nacionalidad (esp-extr)'!T8-'Nacionalidad (esp-extr)'!S8</f>
        <v>138</v>
      </c>
      <c r="T8" s="53">
        <f>'Nacionalidad (esp-extr)'!U8-'Nacionalidad (esp-extr)'!T8</f>
        <v>703</v>
      </c>
      <c r="U8" s="53">
        <f>'Nacionalidad (esp-extr)'!V8-'Nacionalidad (esp-extr)'!U8</f>
        <v>1268</v>
      </c>
      <c r="V8" s="53">
        <f>'Nacionalidad (esp-extr)'!W8-'Nacionalidad (esp-extr)'!V8</f>
        <v>212</v>
      </c>
      <c r="W8" s="53">
        <f>'Nacionalidad (esp-extr)'!X8-'Nacionalidad (esp-extr)'!W8</f>
        <v>1058</v>
      </c>
    </row>
    <row r="9" spans="1:23" ht="18" customHeight="1">
      <c r="A9" s="46" t="s">
        <v>70</v>
      </c>
      <c r="B9" s="6">
        <f>'Nacionalidad (esp-extr)'!C9-'Nacionalidad (esp-extr)'!B9</f>
        <v>1098</v>
      </c>
      <c r="C9" s="6">
        <f>'Nacionalidad (esp-extr)'!D9-'Nacionalidad (esp-extr)'!C9</f>
        <v>1257</v>
      </c>
      <c r="D9" s="6">
        <f>'Nacionalidad (esp-extr)'!E9-'Nacionalidad (esp-extr)'!D9</f>
        <v>1582</v>
      </c>
      <c r="E9" s="6">
        <f>'Nacionalidad (esp-extr)'!F9-'Nacionalidad (esp-extr)'!E9</f>
        <v>556</v>
      </c>
      <c r="F9" s="6">
        <f>'Nacionalidad (esp-extr)'!G9-'Nacionalidad (esp-extr)'!F9</f>
        <v>1066</v>
      </c>
      <c r="G9" s="6">
        <f>'Nacionalidad (esp-extr)'!H9-'Nacionalidad (esp-extr)'!G9</f>
        <v>1445</v>
      </c>
      <c r="H9" s="6">
        <f>'Nacionalidad (esp-extr)'!I9-'Nacionalidad (esp-extr)'!H9</f>
        <v>992</v>
      </c>
      <c r="I9" s="6">
        <f>'Nacionalidad (esp-extr)'!J9-'Nacionalidad (esp-extr)'!I9</f>
        <v>1035</v>
      </c>
      <c r="J9" s="6">
        <f>'Nacionalidad (esp-extr)'!K9-'Nacionalidad (esp-extr)'!J9</f>
        <v>1056</v>
      </c>
      <c r="K9" s="6">
        <f>'Nacionalidad (esp-extr)'!L9-'Nacionalidad (esp-extr)'!K9</f>
        <v>578</v>
      </c>
      <c r="L9" s="6">
        <f>'Nacionalidad (esp-extr)'!M9-'Nacionalidad (esp-extr)'!L9</f>
        <v>569</v>
      </c>
      <c r="M9" s="6">
        <f>'Nacionalidad (esp-extr)'!N9-'Nacionalidad (esp-extr)'!M9</f>
        <v>59</v>
      </c>
      <c r="N9" s="6">
        <f>'Nacionalidad (esp-extr)'!O9-'Nacionalidad (esp-extr)'!N9</f>
        <v>262</v>
      </c>
      <c r="O9" s="6">
        <f>'Nacionalidad (esp-extr)'!P9-'Nacionalidad (esp-extr)'!O9</f>
        <v>881</v>
      </c>
      <c r="P9" s="6">
        <f>'Nacionalidad (esp-extr)'!Q9-'Nacionalidad (esp-extr)'!P9</f>
        <v>196</v>
      </c>
      <c r="Q9" s="6">
        <f>'Nacionalidad (esp-extr)'!R9-'Nacionalidad (esp-extr)'!Q9</f>
        <v>525</v>
      </c>
      <c r="R9" s="6">
        <f>'Nacionalidad (esp-extr)'!S9-'Nacionalidad (esp-extr)'!R9</f>
        <v>96</v>
      </c>
      <c r="S9" s="6">
        <f>'Nacionalidad (esp-extr)'!T9-'Nacionalidad (esp-extr)'!S9</f>
        <v>-111</v>
      </c>
      <c r="T9" s="6">
        <f>'Nacionalidad (esp-extr)'!U9-'Nacionalidad (esp-extr)'!T9</f>
        <v>-58</v>
      </c>
      <c r="U9" s="6">
        <f>'Nacionalidad (esp-extr)'!V9-'Nacionalidad (esp-extr)'!U9</f>
        <v>294</v>
      </c>
      <c r="V9" s="6">
        <f>'Nacionalidad (esp-extr)'!W9-'Nacionalidad (esp-extr)'!V9</f>
        <v>34</v>
      </c>
      <c r="W9" s="6">
        <f>'Nacionalidad (esp-extr)'!X9-'Nacionalidad (esp-extr)'!W9</f>
        <v>193</v>
      </c>
    </row>
    <row r="10" spans="1:23" ht="18" customHeight="1">
      <c r="A10" s="48" t="s">
        <v>71</v>
      </c>
      <c r="B10" s="45">
        <f>'Nacionalidad (esp-extr)'!C10-'Nacionalidad (esp-extr)'!B10</f>
        <v>1242</v>
      </c>
      <c r="C10" s="45">
        <f>'Nacionalidad (esp-extr)'!D10-'Nacionalidad (esp-extr)'!C10</f>
        <v>2413</v>
      </c>
      <c r="D10" s="45">
        <f>'Nacionalidad (esp-extr)'!E10-'Nacionalidad (esp-extr)'!D10</f>
        <v>2832</v>
      </c>
      <c r="E10" s="45">
        <f>'Nacionalidad (esp-extr)'!F10-'Nacionalidad (esp-extr)'!E10</f>
        <v>2551</v>
      </c>
      <c r="F10" s="45">
        <f>'Nacionalidad (esp-extr)'!G10-'Nacionalidad (esp-extr)'!F10</f>
        <v>3353</v>
      </c>
      <c r="G10" s="45">
        <f>'Nacionalidad (esp-extr)'!H10-'Nacionalidad (esp-extr)'!G10</f>
        <v>2756</v>
      </c>
      <c r="H10" s="45">
        <f>'Nacionalidad (esp-extr)'!I10-'Nacionalidad (esp-extr)'!H10</f>
        <v>4108</v>
      </c>
      <c r="I10" s="45">
        <f>'Nacionalidad (esp-extr)'!J10-'Nacionalidad (esp-extr)'!I10</f>
        <v>4838</v>
      </c>
      <c r="J10" s="45">
        <f>'Nacionalidad (esp-extr)'!K10-'Nacionalidad (esp-extr)'!J10</f>
        <v>1323</v>
      </c>
      <c r="K10" s="45">
        <f>'Nacionalidad (esp-extr)'!L10-'Nacionalidad (esp-extr)'!K10</f>
        <v>646</v>
      </c>
      <c r="L10" s="45">
        <f>'Nacionalidad (esp-extr)'!M10-'Nacionalidad (esp-extr)'!L10</f>
        <v>-199</v>
      </c>
      <c r="M10" s="45">
        <f>'Nacionalidad (esp-extr)'!N10-'Nacionalidad (esp-extr)'!M10</f>
        <v>79</v>
      </c>
      <c r="N10" s="45">
        <f>'Nacionalidad (esp-extr)'!O10-'Nacionalidad (esp-extr)'!N10</f>
        <v>-1832</v>
      </c>
      <c r="O10" s="45">
        <f>'Nacionalidad (esp-extr)'!P10-'Nacionalidad (esp-extr)'!O10</f>
        <v>-2645</v>
      </c>
      <c r="P10" s="45">
        <f>'Nacionalidad (esp-extr)'!Q10-'Nacionalidad (esp-extr)'!P10</f>
        <v>-1223</v>
      </c>
      <c r="Q10" s="45">
        <f>'Nacionalidad (esp-extr)'!R10-'Nacionalidad (esp-extr)'!Q10</f>
        <v>-1345</v>
      </c>
      <c r="R10" s="45">
        <f>'Nacionalidad (esp-extr)'!S10-'Nacionalidad (esp-extr)'!R10</f>
        <v>-711</v>
      </c>
      <c r="S10" s="45">
        <f>'Nacionalidad (esp-extr)'!T10-'Nacionalidad (esp-extr)'!S10</f>
        <v>249</v>
      </c>
      <c r="T10" s="45">
        <f>'Nacionalidad (esp-extr)'!U10-'Nacionalidad (esp-extr)'!T10</f>
        <v>761</v>
      </c>
      <c r="U10" s="45">
        <f>'Nacionalidad (esp-extr)'!V10-'Nacionalidad (esp-extr)'!U10</f>
        <v>974</v>
      </c>
      <c r="V10" s="45">
        <f>'Nacionalidad (esp-extr)'!W10-'Nacionalidad (esp-extr)'!V10</f>
        <v>178</v>
      </c>
      <c r="W10" s="45">
        <f>'Nacionalidad (esp-extr)'!X10-'Nacionalidad (esp-extr)'!W10</f>
        <v>865</v>
      </c>
    </row>
    <row r="11" spans="1:23" ht="18" customHeight="1">
      <c r="A11" s="32" t="s">
        <v>47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8" customHeight="1"/>
    <row r="13" spans="1:23" ht="18" customHeight="1"/>
    <row r="14" spans="1:23" ht="18" customHeight="1">
      <c r="A14" s="77" t="s">
        <v>48</v>
      </c>
      <c r="B14" s="78">
        <v>2001</v>
      </c>
      <c r="C14" s="78">
        <v>2002</v>
      </c>
      <c r="D14" s="78">
        <v>2003</v>
      </c>
      <c r="E14" s="78">
        <v>2004</v>
      </c>
      <c r="F14" s="78">
        <v>2005</v>
      </c>
      <c r="G14" s="78">
        <v>2006</v>
      </c>
      <c r="H14" s="78">
        <v>2007</v>
      </c>
      <c r="I14" s="78">
        <v>2008</v>
      </c>
      <c r="J14" s="78">
        <v>2009</v>
      </c>
      <c r="K14" s="78">
        <v>2010</v>
      </c>
      <c r="L14" s="78">
        <v>2011</v>
      </c>
      <c r="M14" s="78">
        <v>2012</v>
      </c>
      <c r="N14" s="78">
        <v>2013</v>
      </c>
      <c r="O14" s="78">
        <v>2014</v>
      </c>
      <c r="P14" s="78">
        <v>2015</v>
      </c>
      <c r="Q14" s="78">
        <v>2016</v>
      </c>
      <c r="R14" s="78">
        <v>2017</v>
      </c>
      <c r="S14" s="78">
        <v>2018</v>
      </c>
      <c r="T14" s="78">
        <v>2019</v>
      </c>
      <c r="U14" s="78">
        <v>2020</v>
      </c>
      <c r="V14" s="78">
        <v>2021</v>
      </c>
      <c r="W14" s="78">
        <v>2022</v>
      </c>
    </row>
    <row r="15" spans="1:23" ht="18" customHeight="1">
      <c r="A15" s="27" t="s">
        <v>69</v>
      </c>
      <c r="B15" s="53">
        <f>'Nacionalidad (esp-extr)'!C15-'Nacionalidad (esp-extr)'!B15</f>
        <v>1274</v>
      </c>
      <c r="C15" s="53">
        <f>'Nacionalidad (esp-extr)'!D15-'Nacionalidad (esp-extr)'!C15</f>
        <v>2127</v>
      </c>
      <c r="D15" s="53">
        <f>'Nacionalidad (esp-extr)'!E15-'Nacionalidad (esp-extr)'!D15</f>
        <v>2375</v>
      </c>
      <c r="E15" s="53">
        <f>'Nacionalidad (esp-extr)'!F15-'Nacionalidad (esp-extr)'!E15</f>
        <v>1583</v>
      </c>
      <c r="F15" s="53">
        <f>'Nacionalidad (esp-extr)'!G15-'Nacionalidad (esp-extr)'!F15</f>
        <v>2356</v>
      </c>
      <c r="G15" s="53">
        <f>'Nacionalidad (esp-extr)'!H15-'Nacionalidad (esp-extr)'!G15</f>
        <v>2146</v>
      </c>
      <c r="H15" s="53">
        <f>'Nacionalidad (esp-extr)'!I15-'Nacionalidad (esp-extr)'!H15</f>
        <v>2649</v>
      </c>
      <c r="I15" s="53">
        <f>'Nacionalidad (esp-extr)'!J15-'Nacionalidad (esp-extr)'!I15</f>
        <v>3243</v>
      </c>
      <c r="J15" s="53">
        <f>'Nacionalidad (esp-extr)'!K15-'Nacionalidad (esp-extr)'!J15</f>
        <v>1101</v>
      </c>
      <c r="K15" s="53">
        <f>'Nacionalidad (esp-extr)'!L15-'Nacionalidad (esp-extr)'!K15</f>
        <v>362</v>
      </c>
      <c r="L15" s="53">
        <f>'Nacionalidad (esp-extr)'!M15-'Nacionalidad (esp-extr)'!L15</f>
        <v>-6</v>
      </c>
      <c r="M15" s="53">
        <f>'Nacionalidad (esp-extr)'!N15-'Nacionalidad (esp-extr)'!M15</f>
        <v>68</v>
      </c>
      <c r="N15" s="53">
        <f>'Nacionalidad (esp-extr)'!O15-'Nacionalidad (esp-extr)'!N15</f>
        <v>-988</v>
      </c>
      <c r="O15" s="53">
        <f>'Nacionalidad (esp-extr)'!P15-'Nacionalidad (esp-extr)'!O15</f>
        <v>-1012</v>
      </c>
      <c r="P15" s="53">
        <f>'Nacionalidad (esp-extr)'!Q15-'Nacionalidad (esp-extr)'!P15</f>
        <v>-655</v>
      </c>
      <c r="Q15" s="53">
        <f>'Nacionalidad (esp-extr)'!R15-'Nacionalidad (esp-extr)'!Q15</f>
        <v>-597</v>
      </c>
      <c r="R15" s="53">
        <f>'Nacionalidad (esp-extr)'!S15-'Nacionalidad (esp-extr)'!R15</f>
        <v>-318</v>
      </c>
      <c r="S15" s="53">
        <f>'Nacionalidad (esp-extr)'!T15-'Nacionalidad (esp-extr)'!S15</f>
        <v>166</v>
      </c>
      <c r="T15" s="53">
        <f>'Nacionalidad (esp-extr)'!U15-'Nacionalidad (esp-extr)'!T15</f>
        <v>404</v>
      </c>
      <c r="U15" s="53">
        <f>'Nacionalidad (esp-extr)'!V15-'Nacionalidad (esp-extr)'!U15</f>
        <v>585</v>
      </c>
      <c r="V15" s="53">
        <f>'Nacionalidad (esp-extr)'!W15-'Nacionalidad (esp-extr)'!V15</f>
        <v>62</v>
      </c>
      <c r="W15" s="53">
        <f>'Nacionalidad (esp-extr)'!X15-'Nacionalidad (esp-extr)'!W15</f>
        <v>462</v>
      </c>
    </row>
    <row r="16" spans="1:23" ht="18" customHeight="1">
      <c r="A16" s="28" t="s">
        <v>70</v>
      </c>
      <c r="B16" s="6">
        <f>'Nacionalidad (esp-extr)'!C16-'Nacionalidad (esp-extr)'!B16</f>
        <v>535</v>
      </c>
      <c r="C16" s="6">
        <f>'Nacionalidad (esp-extr)'!D16-'Nacionalidad (esp-extr)'!C16</f>
        <v>712</v>
      </c>
      <c r="D16" s="6">
        <f>'Nacionalidad (esp-extr)'!E16-'Nacionalidad (esp-extr)'!D16</f>
        <v>833</v>
      </c>
      <c r="E16" s="6">
        <f>'Nacionalidad (esp-extr)'!F16-'Nacionalidad (esp-extr)'!E16</f>
        <v>293</v>
      </c>
      <c r="F16" s="6">
        <f>'Nacionalidad (esp-extr)'!G16-'Nacionalidad (esp-extr)'!F16</f>
        <v>577</v>
      </c>
      <c r="G16" s="6">
        <f>'Nacionalidad (esp-extr)'!H16-'Nacionalidad (esp-extr)'!G16</f>
        <v>682</v>
      </c>
      <c r="H16" s="6">
        <f>'Nacionalidad (esp-extr)'!I16-'Nacionalidad (esp-extr)'!H16</f>
        <v>511</v>
      </c>
      <c r="I16" s="6">
        <f>'Nacionalidad (esp-extr)'!J16-'Nacionalidad (esp-extr)'!I16</f>
        <v>611</v>
      </c>
      <c r="J16" s="6">
        <f>'Nacionalidad (esp-extr)'!K16-'Nacionalidad (esp-extr)'!J16</f>
        <v>506</v>
      </c>
      <c r="K16" s="6">
        <f>'Nacionalidad (esp-extr)'!L16-'Nacionalidad (esp-extr)'!K16</f>
        <v>212</v>
      </c>
      <c r="L16" s="6">
        <f>'Nacionalidad (esp-extr)'!M16-'Nacionalidad (esp-extr)'!L16</f>
        <v>245</v>
      </c>
      <c r="M16" s="6">
        <f>'Nacionalidad (esp-extr)'!N16-'Nacionalidad (esp-extr)'!M16</f>
        <v>107</v>
      </c>
      <c r="N16" s="6">
        <f>'Nacionalidad (esp-extr)'!O16-'Nacionalidad (esp-extr)'!N16</f>
        <v>80</v>
      </c>
      <c r="O16" s="6">
        <f>'Nacionalidad (esp-extr)'!P16-'Nacionalidad (esp-extr)'!O16</f>
        <v>484</v>
      </c>
      <c r="P16" s="6">
        <f>'Nacionalidad (esp-extr)'!Q16-'Nacionalidad (esp-extr)'!P16</f>
        <v>34</v>
      </c>
      <c r="Q16" s="6">
        <f>'Nacionalidad (esp-extr)'!R16-'Nacionalidad (esp-extr)'!Q16</f>
        <v>246</v>
      </c>
      <c r="R16" s="6">
        <f>'Nacionalidad (esp-extr)'!S16-'Nacionalidad (esp-extr)'!R16</f>
        <v>120</v>
      </c>
      <c r="S16" s="6">
        <f>'Nacionalidad (esp-extr)'!T16-'Nacionalidad (esp-extr)'!S16</f>
        <v>17</v>
      </c>
      <c r="T16" s="6">
        <f>'Nacionalidad (esp-extr)'!U16-'Nacionalidad (esp-extr)'!T16</f>
        <v>2</v>
      </c>
      <c r="U16" s="6">
        <f>'Nacionalidad (esp-extr)'!V16-'Nacionalidad (esp-extr)'!U16</f>
        <v>174</v>
      </c>
      <c r="V16" s="6">
        <f>'Nacionalidad (esp-extr)'!W16-'Nacionalidad (esp-extr)'!V16</f>
        <v>37</v>
      </c>
      <c r="W16" s="6">
        <f>'Nacionalidad (esp-extr)'!X16-'Nacionalidad (esp-extr)'!W16</f>
        <v>49</v>
      </c>
    </row>
    <row r="17" spans="1:23" ht="18" customHeight="1">
      <c r="A17" s="30" t="s">
        <v>71</v>
      </c>
      <c r="B17" s="45">
        <f>'Nacionalidad (esp-extr)'!C17-'Nacionalidad (esp-extr)'!B17</f>
        <v>739</v>
      </c>
      <c r="C17" s="45">
        <f>'Nacionalidad (esp-extr)'!D17-'Nacionalidad (esp-extr)'!C17</f>
        <v>1415</v>
      </c>
      <c r="D17" s="45">
        <f>'Nacionalidad (esp-extr)'!E17-'Nacionalidad (esp-extr)'!D17</f>
        <v>1542</v>
      </c>
      <c r="E17" s="45">
        <f>'Nacionalidad (esp-extr)'!F17-'Nacionalidad (esp-extr)'!E17</f>
        <v>1290</v>
      </c>
      <c r="F17" s="45">
        <f>'Nacionalidad (esp-extr)'!G17-'Nacionalidad (esp-extr)'!F17</f>
        <v>1779</v>
      </c>
      <c r="G17" s="45">
        <f>'Nacionalidad (esp-extr)'!H17-'Nacionalidad (esp-extr)'!G17</f>
        <v>1464</v>
      </c>
      <c r="H17" s="45">
        <f>'Nacionalidad (esp-extr)'!I17-'Nacionalidad (esp-extr)'!H17</f>
        <v>2138</v>
      </c>
      <c r="I17" s="45">
        <f>'Nacionalidad (esp-extr)'!J17-'Nacionalidad (esp-extr)'!I17</f>
        <v>2632</v>
      </c>
      <c r="J17" s="45">
        <f>'Nacionalidad (esp-extr)'!K17-'Nacionalidad (esp-extr)'!J17</f>
        <v>595</v>
      </c>
      <c r="K17" s="45">
        <f>'Nacionalidad (esp-extr)'!L17-'Nacionalidad (esp-extr)'!K17</f>
        <v>150</v>
      </c>
      <c r="L17" s="45">
        <f>'Nacionalidad (esp-extr)'!M17-'Nacionalidad (esp-extr)'!L17</f>
        <v>-251</v>
      </c>
      <c r="M17" s="45">
        <f>'Nacionalidad (esp-extr)'!N17-'Nacionalidad (esp-extr)'!M17</f>
        <v>-39</v>
      </c>
      <c r="N17" s="45">
        <f>'Nacionalidad (esp-extr)'!O17-'Nacionalidad (esp-extr)'!N17</f>
        <v>-1068</v>
      </c>
      <c r="O17" s="45">
        <f>'Nacionalidad (esp-extr)'!P17-'Nacionalidad (esp-extr)'!O17</f>
        <v>-1496</v>
      </c>
      <c r="P17" s="45">
        <f>'Nacionalidad (esp-extr)'!Q17-'Nacionalidad (esp-extr)'!P17</f>
        <v>-689</v>
      </c>
      <c r="Q17" s="45">
        <f>'Nacionalidad (esp-extr)'!R17-'Nacionalidad (esp-extr)'!Q17</f>
        <v>-843</v>
      </c>
      <c r="R17" s="45">
        <f>'Nacionalidad (esp-extr)'!S17-'Nacionalidad (esp-extr)'!R17</f>
        <v>-438</v>
      </c>
      <c r="S17" s="45">
        <f>'Nacionalidad (esp-extr)'!T17-'Nacionalidad (esp-extr)'!S17</f>
        <v>149</v>
      </c>
      <c r="T17" s="45">
        <f>'Nacionalidad (esp-extr)'!U17-'Nacionalidad (esp-extr)'!T17</f>
        <v>402</v>
      </c>
      <c r="U17" s="45">
        <f>'Nacionalidad (esp-extr)'!V17-'Nacionalidad (esp-extr)'!U17</f>
        <v>411</v>
      </c>
      <c r="V17" s="45">
        <f>'Nacionalidad (esp-extr)'!W17-'Nacionalidad (esp-extr)'!V17</f>
        <v>25</v>
      </c>
      <c r="W17" s="45">
        <f>'Nacionalidad (esp-extr)'!X17-'Nacionalidad (esp-extr)'!W17</f>
        <v>413</v>
      </c>
    </row>
    <row r="18" spans="1:23" ht="18" customHeight="1">
      <c r="A18" s="32" t="s">
        <v>47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8" customHeight="1"/>
    <row r="20" spans="1:23" ht="18" customHeight="1"/>
    <row r="21" spans="1:23" ht="18" customHeight="1">
      <c r="A21" s="77" t="s">
        <v>49</v>
      </c>
      <c r="B21" s="78">
        <v>2001</v>
      </c>
      <c r="C21" s="78">
        <v>2002</v>
      </c>
      <c r="D21" s="78">
        <v>2003</v>
      </c>
      <c r="E21" s="78">
        <v>2004</v>
      </c>
      <c r="F21" s="78">
        <v>2005</v>
      </c>
      <c r="G21" s="78">
        <v>2006</v>
      </c>
      <c r="H21" s="78">
        <v>2007</v>
      </c>
      <c r="I21" s="78">
        <v>2008</v>
      </c>
      <c r="J21" s="78">
        <v>2009</v>
      </c>
      <c r="K21" s="78">
        <v>2010</v>
      </c>
      <c r="L21" s="78">
        <v>2011</v>
      </c>
      <c r="M21" s="78">
        <v>2012</v>
      </c>
      <c r="N21" s="78">
        <v>2013</v>
      </c>
      <c r="O21" s="78">
        <v>2014</v>
      </c>
      <c r="P21" s="78">
        <v>2015</v>
      </c>
      <c r="Q21" s="78">
        <v>2016</v>
      </c>
      <c r="R21" s="78">
        <v>2017</v>
      </c>
      <c r="S21" s="78">
        <v>2018</v>
      </c>
      <c r="T21" s="78">
        <v>2019</v>
      </c>
      <c r="U21" s="78">
        <v>2020</v>
      </c>
      <c r="V21" s="78">
        <v>2021</v>
      </c>
      <c r="W21" s="78">
        <v>2022</v>
      </c>
    </row>
    <row r="22" spans="1:23" ht="18" customHeight="1">
      <c r="A22" s="27" t="s">
        <v>69</v>
      </c>
      <c r="B22" s="53">
        <f>'Nacionalidad (esp-extr)'!C22-'Nacionalidad (esp-extr)'!B22</f>
        <v>1066</v>
      </c>
      <c r="C22" s="53">
        <f>'Nacionalidad (esp-extr)'!D22-'Nacionalidad (esp-extr)'!C22</f>
        <v>1543</v>
      </c>
      <c r="D22" s="53">
        <f>'Nacionalidad (esp-extr)'!E22-'Nacionalidad (esp-extr)'!D22</f>
        <v>2039</v>
      </c>
      <c r="E22" s="53">
        <f>'Nacionalidad (esp-extr)'!F22-'Nacionalidad (esp-extr)'!E22</f>
        <v>1524</v>
      </c>
      <c r="F22" s="53">
        <f>'Nacionalidad (esp-extr)'!G22-'Nacionalidad (esp-extr)'!F22</f>
        <v>2063</v>
      </c>
      <c r="G22" s="53">
        <f>'Nacionalidad (esp-extr)'!H22-'Nacionalidad (esp-extr)'!G22</f>
        <v>2055</v>
      </c>
      <c r="H22" s="53">
        <f>'Nacionalidad (esp-extr)'!I22-'Nacionalidad (esp-extr)'!H22</f>
        <v>2451</v>
      </c>
      <c r="I22" s="53">
        <f>'Nacionalidad (esp-extr)'!J22-'Nacionalidad (esp-extr)'!I22</f>
        <v>2630</v>
      </c>
      <c r="J22" s="53">
        <f>'Nacionalidad (esp-extr)'!K22-'Nacionalidad (esp-extr)'!J22</f>
        <v>1278</v>
      </c>
      <c r="K22" s="53">
        <f>'Nacionalidad (esp-extr)'!L22-'Nacionalidad (esp-extr)'!K22</f>
        <v>862</v>
      </c>
      <c r="L22" s="53">
        <f>'Nacionalidad (esp-extr)'!M22-'Nacionalidad (esp-extr)'!L22</f>
        <v>376</v>
      </c>
      <c r="M22" s="53">
        <f>'Nacionalidad (esp-extr)'!N22-'Nacionalidad (esp-extr)'!M22</f>
        <v>70</v>
      </c>
      <c r="N22" s="53">
        <f>'Nacionalidad (esp-extr)'!O22-'Nacionalidad (esp-extr)'!N22</f>
        <v>-582</v>
      </c>
      <c r="O22" s="53">
        <f>'Nacionalidad (esp-extr)'!P22-'Nacionalidad (esp-extr)'!O22</f>
        <v>-752</v>
      </c>
      <c r="P22" s="53">
        <f>'Nacionalidad (esp-extr)'!Q22-'Nacionalidad (esp-extr)'!P22</f>
        <v>-372</v>
      </c>
      <c r="Q22" s="53">
        <f>'Nacionalidad (esp-extr)'!R22-'Nacionalidad (esp-extr)'!Q22</f>
        <v>-223</v>
      </c>
      <c r="R22" s="53">
        <f>'Nacionalidad (esp-extr)'!S22-'Nacionalidad (esp-extr)'!R22</f>
        <v>-297</v>
      </c>
      <c r="S22" s="53">
        <f>'Nacionalidad (esp-extr)'!T22-'Nacionalidad (esp-extr)'!S22</f>
        <v>-28</v>
      </c>
      <c r="T22" s="53">
        <f>'Nacionalidad (esp-extr)'!U22-'Nacionalidad (esp-extr)'!T22</f>
        <v>299</v>
      </c>
      <c r="U22" s="53">
        <f>'Nacionalidad (esp-extr)'!V22-'Nacionalidad (esp-extr)'!U22</f>
        <v>683</v>
      </c>
      <c r="V22" s="53">
        <f>'Nacionalidad (esp-extr)'!W22-'Nacionalidad (esp-extr)'!V22</f>
        <v>150</v>
      </c>
      <c r="W22" s="53">
        <f>'Nacionalidad (esp-extr)'!X22-'Nacionalidad (esp-extr)'!W22</f>
        <v>596</v>
      </c>
    </row>
    <row r="23" spans="1:23" ht="18" customHeight="1">
      <c r="A23" s="28" t="s">
        <v>70</v>
      </c>
      <c r="B23" s="6">
        <f>'Nacionalidad (esp-extr)'!C23-'Nacionalidad (esp-extr)'!B23</f>
        <v>563</v>
      </c>
      <c r="C23" s="6">
        <f>'Nacionalidad (esp-extr)'!D23-'Nacionalidad (esp-extr)'!C23</f>
        <v>545</v>
      </c>
      <c r="D23" s="6">
        <f>'Nacionalidad (esp-extr)'!E23-'Nacionalidad (esp-extr)'!D23</f>
        <v>749</v>
      </c>
      <c r="E23" s="6">
        <f>'Nacionalidad (esp-extr)'!F23-'Nacionalidad (esp-extr)'!E23</f>
        <v>263</v>
      </c>
      <c r="F23" s="6">
        <f>'Nacionalidad (esp-extr)'!G23-'Nacionalidad (esp-extr)'!F23</f>
        <v>489</v>
      </c>
      <c r="G23" s="6">
        <f>'Nacionalidad (esp-extr)'!H23-'Nacionalidad (esp-extr)'!G23</f>
        <v>763</v>
      </c>
      <c r="H23" s="6">
        <f>'Nacionalidad (esp-extr)'!I23-'Nacionalidad (esp-extr)'!H23</f>
        <v>481</v>
      </c>
      <c r="I23" s="6">
        <f>'Nacionalidad (esp-extr)'!J23-'Nacionalidad (esp-extr)'!I23</f>
        <v>424</v>
      </c>
      <c r="J23" s="6">
        <f>'Nacionalidad (esp-extr)'!K23-'Nacionalidad (esp-extr)'!J23</f>
        <v>550</v>
      </c>
      <c r="K23" s="6">
        <f>'Nacionalidad (esp-extr)'!L23-'Nacionalidad (esp-extr)'!K23</f>
        <v>366</v>
      </c>
      <c r="L23" s="6">
        <f>'Nacionalidad (esp-extr)'!M23-'Nacionalidad (esp-extr)'!L23</f>
        <v>324</v>
      </c>
      <c r="M23" s="6">
        <f>'Nacionalidad (esp-extr)'!N23-'Nacionalidad (esp-extr)'!M23</f>
        <v>-48</v>
      </c>
      <c r="N23" s="6">
        <f>'Nacionalidad (esp-extr)'!O23-'Nacionalidad (esp-extr)'!N23</f>
        <v>182</v>
      </c>
      <c r="O23" s="6">
        <f>'Nacionalidad (esp-extr)'!P23-'Nacionalidad (esp-extr)'!O23</f>
        <v>397</v>
      </c>
      <c r="P23" s="6">
        <f>'Nacionalidad (esp-extr)'!Q23-'Nacionalidad (esp-extr)'!P23</f>
        <v>162</v>
      </c>
      <c r="Q23" s="6">
        <f>'Nacionalidad (esp-extr)'!R23-'Nacionalidad (esp-extr)'!Q23</f>
        <v>279</v>
      </c>
      <c r="R23" s="6">
        <f>'Nacionalidad (esp-extr)'!S23-'Nacionalidad (esp-extr)'!R23</f>
        <v>-24</v>
      </c>
      <c r="S23" s="6">
        <f>'Nacionalidad (esp-extr)'!T23-'Nacionalidad (esp-extr)'!S23</f>
        <v>-128</v>
      </c>
      <c r="T23" s="6">
        <f>'Nacionalidad (esp-extr)'!U23-'Nacionalidad (esp-extr)'!T23</f>
        <v>-60</v>
      </c>
      <c r="U23" s="6">
        <f>'Nacionalidad (esp-extr)'!V23-'Nacionalidad (esp-extr)'!U23</f>
        <v>120</v>
      </c>
      <c r="V23" s="6">
        <f>'Nacionalidad (esp-extr)'!W23-'Nacionalidad (esp-extr)'!V23</f>
        <v>-3</v>
      </c>
      <c r="W23" s="6">
        <f>'Nacionalidad (esp-extr)'!X23-'Nacionalidad (esp-extr)'!W23</f>
        <v>144</v>
      </c>
    </row>
    <row r="24" spans="1:23" ht="18" customHeight="1">
      <c r="A24" s="30" t="s">
        <v>71</v>
      </c>
      <c r="B24" s="45">
        <f>'Nacionalidad (esp-extr)'!C24-'Nacionalidad (esp-extr)'!B24</f>
        <v>503</v>
      </c>
      <c r="C24" s="45">
        <f>'Nacionalidad (esp-extr)'!D24-'Nacionalidad (esp-extr)'!C24</f>
        <v>998</v>
      </c>
      <c r="D24" s="45">
        <f>'Nacionalidad (esp-extr)'!E24-'Nacionalidad (esp-extr)'!D24</f>
        <v>1290</v>
      </c>
      <c r="E24" s="45">
        <f>'Nacionalidad (esp-extr)'!F24-'Nacionalidad (esp-extr)'!E24</f>
        <v>1261</v>
      </c>
      <c r="F24" s="45">
        <f>'Nacionalidad (esp-extr)'!G24-'Nacionalidad (esp-extr)'!F24</f>
        <v>1574</v>
      </c>
      <c r="G24" s="45">
        <f>'Nacionalidad (esp-extr)'!H24-'Nacionalidad (esp-extr)'!G24</f>
        <v>1292</v>
      </c>
      <c r="H24" s="45">
        <f>'Nacionalidad (esp-extr)'!I24-'Nacionalidad (esp-extr)'!H24</f>
        <v>1970</v>
      </c>
      <c r="I24" s="45">
        <f>'Nacionalidad (esp-extr)'!J24-'Nacionalidad (esp-extr)'!I24</f>
        <v>2206</v>
      </c>
      <c r="J24" s="45">
        <f>'Nacionalidad (esp-extr)'!K24-'Nacionalidad (esp-extr)'!J24</f>
        <v>728</v>
      </c>
      <c r="K24" s="45">
        <f>'Nacionalidad (esp-extr)'!L24-'Nacionalidad (esp-extr)'!K24</f>
        <v>496</v>
      </c>
      <c r="L24" s="45">
        <f>'Nacionalidad (esp-extr)'!M24-'Nacionalidad (esp-extr)'!L24</f>
        <v>52</v>
      </c>
      <c r="M24" s="45">
        <f>'Nacionalidad (esp-extr)'!N24-'Nacionalidad (esp-extr)'!M24</f>
        <v>118</v>
      </c>
      <c r="N24" s="45">
        <f>'Nacionalidad (esp-extr)'!O24-'Nacionalidad (esp-extr)'!N24</f>
        <v>-764</v>
      </c>
      <c r="O24" s="45">
        <f>'Nacionalidad (esp-extr)'!P24-'Nacionalidad (esp-extr)'!O24</f>
        <v>-1149</v>
      </c>
      <c r="P24" s="45">
        <f>'Nacionalidad (esp-extr)'!Q24-'Nacionalidad (esp-extr)'!P24</f>
        <v>-534</v>
      </c>
      <c r="Q24" s="45">
        <f>'Nacionalidad (esp-extr)'!R24-'Nacionalidad (esp-extr)'!Q24</f>
        <v>-502</v>
      </c>
      <c r="R24" s="45">
        <f>'Nacionalidad (esp-extr)'!S24-'Nacionalidad (esp-extr)'!R24</f>
        <v>-273</v>
      </c>
      <c r="S24" s="45">
        <f>'Nacionalidad (esp-extr)'!T24-'Nacionalidad (esp-extr)'!S24</f>
        <v>100</v>
      </c>
      <c r="T24" s="45">
        <f>'Nacionalidad (esp-extr)'!U24-'Nacionalidad (esp-extr)'!T24</f>
        <v>359</v>
      </c>
      <c r="U24" s="45">
        <f>'Nacionalidad (esp-extr)'!V24-'Nacionalidad (esp-extr)'!U24</f>
        <v>563</v>
      </c>
      <c r="V24" s="45">
        <f>'Nacionalidad (esp-extr)'!W24-'Nacionalidad (esp-extr)'!V24</f>
        <v>153</v>
      </c>
      <c r="W24" s="45">
        <f>'Nacionalidad (esp-extr)'!X24-'Nacionalidad (esp-extr)'!W24</f>
        <v>452</v>
      </c>
    </row>
    <row r="25" spans="1:23" ht="18" customHeight="1">
      <c r="A25" s="32" t="s">
        <v>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8" customHeight="1"/>
    <row r="27" spans="1:23" ht="18" customHeight="1"/>
    <row r="28" spans="1:23" ht="18" customHeight="1"/>
    <row r="29" spans="1:23" ht="18" customHeight="1">
      <c r="A29" s="33" t="s">
        <v>72</v>
      </c>
    </row>
    <row r="30" spans="1:23" ht="18" customHeight="1"/>
    <row r="31" spans="1:23" ht="18" customHeight="1">
      <c r="A31" s="77" t="s">
        <v>14</v>
      </c>
      <c r="B31" s="78">
        <v>2001</v>
      </c>
      <c r="C31" s="78">
        <v>2002</v>
      </c>
      <c r="D31" s="78">
        <v>2003</v>
      </c>
      <c r="E31" s="78">
        <v>2004</v>
      </c>
      <c r="F31" s="78">
        <v>2005</v>
      </c>
      <c r="G31" s="78">
        <v>2006</v>
      </c>
      <c r="H31" s="78">
        <v>2007</v>
      </c>
      <c r="I31" s="78">
        <v>2008</v>
      </c>
      <c r="J31" s="78">
        <v>2009</v>
      </c>
      <c r="K31" s="78">
        <v>2010</v>
      </c>
      <c r="L31" s="78">
        <v>2011</v>
      </c>
      <c r="M31" s="78">
        <v>2012</v>
      </c>
      <c r="N31" s="78">
        <v>2013</v>
      </c>
      <c r="O31" s="78">
        <v>2014</v>
      </c>
      <c r="P31" s="78">
        <v>2015</v>
      </c>
      <c r="Q31" s="78">
        <v>2016</v>
      </c>
      <c r="R31" s="78">
        <v>2017</v>
      </c>
      <c r="S31" s="78">
        <v>2018</v>
      </c>
      <c r="T31" s="78">
        <v>2019</v>
      </c>
      <c r="U31" s="78">
        <v>2020</v>
      </c>
      <c r="V31" s="78">
        <v>2021</v>
      </c>
      <c r="W31" s="78">
        <v>2022</v>
      </c>
    </row>
    <row r="32" spans="1:23" ht="18" customHeight="1">
      <c r="A32" s="47" t="s">
        <v>69</v>
      </c>
      <c r="B32" s="51">
        <f>('Nacionalidad (esp-extr)'!C8-'Nacionalidad (esp-extr)'!B8)/'Nacionalidad (esp-extr)'!B8</f>
        <v>1.4741550382713327E-2</v>
      </c>
      <c r="C32" s="51">
        <f>('Nacionalidad (esp-extr)'!D8-'Nacionalidad (esp-extr)'!C8)/'Nacionalidad (esp-extr)'!C8</f>
        <v>2.2784417196957937E-2</v>
      </c>
      <c r="D32" s="51">
        <f>('Nacionalidad (esp-extr)'!E8-'Nacionalidad (esp-extr)'!D8)/'Nacionalidad (esp-extr)'!D8</f>
        <v>2.6792922395216849E-2</v>
      </c>
      <c r="E32" s="51">
        <f>('Nacionalidad (esp-extr)'!F8-'Nacionalidad (esp-extr)'!E8)/'Nacionalidad (esp-extr)'!E8</f>
        <v>1.8367334874289869E-2</v>
      </c>
      <c r="F32" s="51">
        <f>('Nacionalidad (esp-extr)'!G8-'Nacionalidad (esp-extr)'!F8)/'Nacionalidad (esp-extr)'!F8</f>
        <v>2.5652189056459197E-2</v>
      </c>
      <c r="G32" s="51">
        <f>('Nacionalidad (esp-extr)'!H8-'Nacionalidad (esp-extr)'!G8)/'Nacionalidad (esp-extr)'!G8</f>
        <v>2.3776777881540596E-2</v>
      </c>
      <c r="H32" s="51">
        <f>('Nacionalidad (esp-extr)'!I8-'Nacionalidad (esp-extr)'!H8)/'Nacionalidad (esp-extr)'!H8</f>
        <v>2.8194553475669758E-2</v>
      </c>
      <c r="I32" s="51">
        <f>('Nacionalidad (esp-extr)'!J8-'Nacionalidad (esp-extr)'!I8)/'Nacionalidad (esp-extr)'!I8</f>
        <v>3.1577645629240911E-2</v>
      </c>
      <c r="J32" s="51">
        <f>('Nacionalidad (esp-extr)'!K8-'Nacionalidad (esp-extr)'!J8)/'Nacionalidad (esp-extr)'!J8</f>
        <v>1.2399731052491673E-2</v>
      </c>
      <c r="K32" s="51">
        <f>('Nacionalidad (esp-extr)'!L8-'Nacionalidad (esp-extr)'!K8)/'Nacionalidad (esp-extr)'!K8</f>
        <v>6.3015475859512556E-3</v>
      </c>
      <c r="L32" s="51">
        <f>('Nacionalidad (esp-extr)'!M8-'Nacionalidad (esp-extr)'!L8)/'Nacionalidad (esp-extr)'!L8</f>
        <v>1.8929510595409849E-3</v>
      </c>
      <c r="M32" s="51">
        <f>('Nacionalidad (esp-extr)'!N8-'Nacionalidad (esp-extr)'!M8)/'Nacionalidad (esp-extr)'!M8</f>
        <v>7.0468564892356715E-4</v>
      </c>
      <c r="N32" s="51">
        <f>('Nacionalidad (esp-extr)'!O8-'Nacionalidad (esp-extr)'!N8)/'Nacionalidad (esp-extr)'!N8</f>
        <v>-8.0114303209674956E-3</v>
      </c>
      <c r="O32" s="51">
        <f>('Nacionalidad (esp-extr)'!P8-'Nacionalidad (esp-extr)'!O8)/'Nacionalidad (esp-extr)'!O8</f>
        <v>-9.0740740740740747E-3</v>
      </c>
      <c r="P32" s="51">
        <f>('Nacionalidad (esp-extr)'!Q8-'Nacionalidad (esp-extr)'!P8)/'Nacionalidad (esp-extr)'!P8</f>
        <v>-5.3312984073589564E-3</v>
      </c>
      <c r="Q32" s="51">
        <f>('Nacionalidad (esp-extr)'!R8-'Nacionalidad (esp-extr)'!Q8)/'Nacionalidad (esp-extr)'!Q8</f>
        <v>-4.2795484554483346E-3</v>
      </c>
      <c r="R32" s="51">
        <f>('Nacionalidad (esp-extr)'!S8-'Nacionalidad (esp-extr)'!R8)/'Nacionalidad (esp-extr)'!R8</f>
        <v>-3.223456278925934E-3</v>
      </c>
      <c r="S32" s="51">
        <f>('Nacionalidad (esp-extr)'!T8-'Nacionalidad (esp-extr)'!S8)/'Nacionalidad (esp-extr)'!S8</f>
        <v>7.2565124570130512E-4</v>
      </c>
      <c r="T32" s="51">
        <f>('Nacionalidad (esp-extr)'!U8-'Nacionalidad (esp-extr)'!T8)/'Nacionalidad (esp-extr)'!T8</f>
        <v>3.6939341712556224E-3</v>
      </c>
      <c r="U32" s="51">
        <f>('Nacionalidad (esp-extr)'!V8-'Nacionalidad (esp-extr)'!U8)/'Nacionalidad (esp-extr)'!U8</f>
        <v>6.6382221291521612E-3</v>
      </c>
      <c r="V32" s="51">
        <f>('Nacionalidad (esp-extr)'!W8-'Nacionalidad (esp-extr)'!V8)/'Nacionalidad (esp-extr)'!V8</f>
        <v>1.1025415663371177E-3</v>
      </c>
      <c r="W32" s="51">
        <f>('Nacionalidad (esp-extr)'!X8-'Nacionalidad (esp-extr)'!W8)/'Nacionalidad (esp-extr)'!W8</f>
        <v>5.496246655757292E-3</v>
      </c>
    </row>
    <row r="33" spans="1:23" ht="18" customHeight="1">
      <c r="A33" s="46" t="s">
        <v>70</v>
      </c>
      <c r="B33" s="25">
        <f>('Nacionalidad (esp-extr)'!C9-'Nacionalidad (esp-extr)'!B9)/'Nacionalidad (esp-extr)'!B9</f>
        <v>7.0102855829454695E-3</v>
      </c>
      <c r="C33" s="25">
        <f>('Nacionalidad (esp-extr)'!D9-'Nacionalidad (esp-extr)'!C9)/'Nacionalidad (esp-extr)'!C9</f>
        <v>7.9695672848311937E-3</v>
      </c>
      <c r="D33" s="25">
        <f>('Nacionalidad (esp-extr)'!E9-'Nacionalidad (esp-extr)'!D9)/'Nacionalidad (esp-extr)'!D9</f>
        <v>9.950812041614774E-3</v>
      </c>
      <c r="E33" s="25">
        <f>('Nacionalidad (esp-extr)'!F9-'Nacionalidad (esp-extr)'!E9)/'Nacionalidad (esp-extr)'!E9</f>
        <v>3.4627936523753768E-3</v>
      </c>
      <c r="F33" s="25">
        <f>('Nacionalidad (esp-extr)'!G9-'Nacionalidad (esp-extr)'!F9)/'Nacionalidad (esp-extr)'!F9</f>
        <v>6.616186693147964E-3</v>
      </c>
      <c r="G33" s="25">
        <f>('Nacionalidad (esp-extr)'!H9-'Nacionalidad (esp-extr)'!G9)/'Nacionalidad (esp-extr)'!G9</f>
        <v>8.9095236333592287E-3</v>
      </c>
      <c r="H33" s="25">
        <f>('Nacionalidad (esp-extr)'!I9-'Nacionalidad (esp-extr)'!H9)/'Nacionalidad (esp-extr)'!H9</f>
        <v>6.0624209349084222E-3</v>
      </c>
      <c r="I33" s="25">
        <f>('Nacionalidad (esp-extr)'!J9-'Nacionalidad (esp-extr)'!I9)/'Nacionalidad (esp-extr)'!I9</f>
        <v>6.2870923261026711E-3</v>
      </c>
      <c r="J33" s="25">
        <f>('Nacionalidad (esp-extr)'!K9-'Nacionalidad (esp-extr)'!J9)/'Nacionalidad (esp-extr)'!J9</f>
        <v>6.3745789518163927E-3</v>
      </c>
      <c r="K33" s="25">
        <f>('Nacionalidad (esp-extr)'!L9-'Nacionalidad (esp-extr)'!K9)/'Nacionalidad (esp-extr)'!K9</f>
        <v>3.4670153676355916E-3</v>
      </c>
      <c r="L33" s="25">
        <f>('Nacionalidad (esp-extr)'!M9-'Nacionalidad (esp-extr)'!L9)/'Nacionalidad (esp-extr)'!L9</f>
        <v>3.4012385529493339E-3</v>
      </c>
      <c r="M33" s="25">
        <f>('Nacionalidad (esp-extr)'!N9-'Nacionalidad (esp-extr)'!M9)/'Nacionalidad (esp-extr)'!M9</f>
        <v>3.5148128511089535E-4</v>
      </c>
      <c r="N33" s="25">
        <f>('Nacionalidad (esp-extr)'!O9-'Nacionalidad (esp-extr)'!N9)/'Nacionalidad (esp-extr)'!N9</f>
        <v>1.5602667937112912E-3</v>
      </c>
      <c r="O33" s="25">
        <f>('Nacionalidad (esp-extr)'!P9-'Nacionalidad (esp-extr)'!O9)/'Nacionalidad (esp-extr)'!O9</f>
        <v>5.2383727152727402E-3</v>
      </c>
      <c r="P33" s="25">
        <f>('Nacionalidad (esp-extr)'!Q9-'Nacionalidad (esp-extr)'!P9)/'Nacionalidad (esp-extr)'!P9</f>
        <v>1.1593311369134582E-3</v>
      </c>
      <c r="Q33" s="25">
        <f>('Nacionalidad (esp-extr)'!R9-'Nacionalidad (esp-extr)'!Q9)/'Nacionalidad (esp-extr)'!Q9</f>
        <v>3.1017552980934543E-3</v>
      </c>
      <c r="R33" s="25">
        <f>('Nacionalidad (esp-extr)'!S9-'Nacionalidad (esp-extr)'!R9)/'Nacionalidad (esp-extr)'!R9</f>
        <v>5.6542430382132587E-4</v>
      </c>
      <c r="S33" s="25">
        <f>('Nacionalidad (esp-extr)'!T9-'Nacionalidad (esp-extr)'!S9)/'Nacionalidad (esp-extr)'!S9</f>
        <v>-6.5340240169531436E-4</v>
      </c>
      <c r="T33" s="25">
        <f>('Nacionalidad (esp-extr)'!U9-'Nacionalidad (esp-extr)'!T9)/'Nacionalidad (esp-extr)'!T9</f>
        <v>-3.4164070001001359E-4</v>
      </c>
      <c r="U33" s="25">
        <f>('Nacionalidad (esp-extr)'!V9-'Nacionalidad (esp-extr)'!U9)/'Nacionalidad (esp-extr)'!U9</f>
        <v>1.7323567712169512E-3</v>
      </c>
      <c r="V33" s="25">
        <f>('Nacionalidad (esp-extr)'!W9-'Nacionalidad (esp-extr)'!V9)/'Nacionalidad (esp-extr)'!V9</f>
        <v>1.9999411782006411E-4</v>
      </c>
      <c r="W33" s="25">
        <f>('Nacionalidad (esp-extr)'!X9-'Nacionalidad (esp-extr)'!W9)/'Nacionalidad (esp-extr)'!W9</f>
        <v>1.1350337275566195E-3</v>
      </c>
    </row>
    <row r="34" spans="1:23" ht="18" customHeight="1">
      <c r="A34" s="48" t="s">
        <v>71</v>
      </c>
      <c r="B34" s="50">
        <f>('Nacionalidad (esp-extr)'!C10-'Nacionalidad (esp-extr)'!B10)/'Nacionalidad (esp-extr)'!B10</f>
        <v>0.58918406072106266</v>
      </c>
      <c r="C34" s="50">
        <f>('Nacionalidad (esp-extr)'!D10-'Nacionalidad (esp-extr)'!C10)/'Nacionalidad (esp-extr)'!C10</f>
        <v>0.72029850746268653</v>
      </c>
      <c r="D34" s="50">
        <f>('Nacionalidad (esp-extr)'!E10-'Nacionalidad (esp-extr)'!D10)/'Nacionalidad (esp-extr)'!D10</f>
        <v>0.49141072358146798</v>
      </c>
      <c r="E34" s="50">
        <f>('Nacionalidad (esp-extr)'!F10-'Nacionalidad (esp-extr)'!E10)/'Nacionalidad (esp-extr)'!E10</f>
        <v>0.29680046538685284</v>
      </c>
      <c r="F34" s="50">
        <f>('Nacionalidad (esp-extr)'!G10-'Nacionalidad (esp-extr)'!F10)/'Nacionalidad (esp-extr)'!F10</f>
        <v>0.30082540821819487</v>
      </c>
      <c r="G34" s="50">
        <f>('Nacionalidad (esp-extr)'!H10-'Nacionalidad (esp-extr)'!G10)/'Nacionalidad (esp-extr)'!G10</f>
        <v>0.19008207462583626</v>
      </c>
      <c r="H34" s="50">
        <f>('Nacionalidad (esp-extr)'!I10-'Nacionalidad (esp-extr)'!H10)/'Nacionalidad (esp-extr)'!H10</f>
        <v>0.23807592002318168</v>
      </c>
      <c r="I34" s="50">
        <f>('Nacionalidad (esp-extr)'!J10-'Nacionalidad (esp-extr)'!I10)/'Nacionalidad (esp-extr)'!I10</f>
        <v>0.22646632027336985</v>
      </c>
      <c r="J34" s="50">
        <f>('Nacionalidad (esp-extr)'!K10-'Nacionalidad (esp-extr)'!J10)/'Nacionalidad (esp-extr)'!J10</f>
        <v>5.0494255944429599E-2</v>
      </c>
      <c r="K34" s="50">
        <f>('Nacionalidad (esp-extr)'!L10-'Nacionalidad (esp-extr)'!K10)/'Nacionalidad (esp-extr)'!K10</f>
        <v>2.3470425810202006E-2</v>
      </c>
      <c r="L34" s="50">
        <f>('Nacionalidad (esp-extr)'!M10-'Nacionalidad (esp-extr)'!L10)/'Nacionalidad (esp-extr)'!L10</f>
        <v>-7.0642527511537096E-3</v>
      </c>
      <c r="M34" s="50">
        <f>('Nacionalidad (esp-extr)'!N10-'Nacionalidad (esp-extr)'!M10)/'Nacionalidad (esp-extr)'!M10</f>
        <v>2.8243537950019665E-3</v>
      </c>
      <c r="N34" s="50">
        <f>('Nacionalidad (esp-extr)'!O10-'Nacionalidad (esp-extr)'!N10)/'Nacionalidad (esp-extr)'!N10</f>
        <v>-6.5311942959001779E-2</v>
      </c>
      <c r="O34" s="50">
        <f>('Nacionalidad (esp-extr)'!P10-'Nacionalidad (esp-extr)'!O10)/'Nacionalidad (esp-extr)'!O10</f>
        <v>-0.10088488824471736</v>
      </c>
      <c r="P34" s="50">
        <f>('Nacionalidad (esp-extr)'!Q10-'Nacionalidad (esp-extr)'!P10)/'Nacionalidad (esp-extr)'!P10</f>
        <v>-5.1881389725533453E-2</v>
      </c>
      <c r="Q34" s="50">
        <f>('Nacionalidad (esp-extr)'!R10-'Nacionalidad (esp-extr)'!Q10)/'Nacionalidad (esp-extr)'!Q10</f>
        <v>-6.0178970917225953E-2</v>
      </c>
      <c r="R34" s="50">
        <f>('Nacionalidad (esp-extr)'!S10-'Nacionalidad (esp-extr)'!R10)/'Nacionalidad (esp-extr)'!R10</f>
        <v>-3.3849083551535347E-2</v>
      </c>
      <c r="S34" s="50">
        <f>('Nacionalidad (esp-extr)'!T10-'Nacionalidad (esp-extr)'!S10)/'Nacionalidad (esp-extr)'!S10</f>
        <v>1.2269636345717946E-2</v>
      </c>
      <c r="T34" s="50">
        <f>('Nacionalidad (esp-extr)'!U10-'Nacionalidad (esp-extr)'!T10)/'Nacionalidad (esp-extr)'!T10</f>
        <v>3.7044248649174903E-2</v>
      </c>
      <c r="U34" s="50">
        <f>('Nacionalidad (esp-extr)'!V10-'Nacionalidad (esp-extr)'!U10)/'Nacionalidad (esp-extr)'!U10</f>
        <v>4.5719113781449494E-2</v>
      </c>
      <c r="V34" s="50">
        <f>('Nacionalidad (esp-extr)'!W10-'Nacionalidad (esp-extr)'!V10)/'Nacionalidad (esp-extr)'!V10</f>
        <v>7.9899452374539905E-3</v>
      </c>
      <c r="W34" s="50">
        <f>('Nacionalidad (esp-extr)'!X10-'Nacionalidad (esp-extr)'!W10)/'Nacionalidad (esp-extr)'!W10</f>
        <v>3.8519771998574988E-2</v>
      </c>
    </row>
    <row r="35" spans="1:23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8" customHeight="1"/>
    <row r="37" spans="1:23" ht="18" customHeight="1"/>
    <row r="38" spans="1:23" ht="18" customHeight="1">
      <c r="A38" s="77" t="s">
        <v>48</v>
      </c>
      <c r="B38" s="78">
        <v>2001</v>
      </c>
      <c r="C38" s="78">
        <v>2002</v>
      </c>
      <c r="D38" s="78">
        <v>2003</v>
      </c>
      <c r="E38" s="78">
        <v>2004</v>
      </c>
      <c r="F38" s="78">
        <v>2005</v>
      </c>
      <c r="G38" s="78">
        <v>2006</v>
      </c>
      <c r="H38" s="78">
        <v>2007</v>
      </c>
      <c r="I38" s="78">
        <v>2008</v>
      </c>
      <c r="J38" s="78">
        <v>2009</v>
      </c>
      <c r="K38" s="78">
        <v>2010</v>
      </c>
      <c r="L38" s="78">
        <v>2011</v>
      </c>
      <c r="M38" s="78">
        <v>2012</v>
      </c>
      <c r="N38" s="78">
        <v>2013</v>
      </c>
      <c r="O38" s="78">
        <v>2014</v>
      </c>
      <c r="P38" s="78">
        <v>2015</v>
      </c>
      <c r="Q38" s="78">
        <v>2016</v>
      </c>
      <c r="R38" s="78">
        <v>2017</v>
      </c>
      <c r="S38" s="78">
        <v>2018</v>
      </c>
      <c r="T38" s="78">
        <v>2019</v>
      </c>
      <c r="U38" s="78">
        <v>2020</v>
      </c>
      <c r="V38" s="78">
        <v>2021</v>
      </c>
      <c r="W38" s="78">
        <v>2022</v>
      </c>
    </row>
    <row r="39" spans="1:23" ht="18" customHeight="1">
      <c r="A39" s="27" t="s">
        <v>69</v>
      </c>
      <c r="B39" s="51">
        <f>('Nacionalidad (esp-extr)'!C15-'Nacionalidad (esp-extr)'!B15)/'Nacionalidad (esp-extr)'!B15</f>
        <v>1.6129440660370191E-2</v>
      </c>
      <c r="C39" s="51">
        <f>('Nacionalidad (esp-extr)'!D15-'Nacionalidad (esp-extr)'!C15)/'Nacionalidad (esp-extr)'!C15</f>
        <v>2.6501370545726391E-2</v>
      </c>
      <c r="D39" s="51">
        <f>('Nacionalidad (esp-extr)'!E15-'Nacionalidad (esp-extr)'!D15)/'Nacionalidad (esp-extr)'!D15</f>
        <v>2.8827363540364376E-2</v>
      </c>
      <c r="E39" s="51">
        <f>('Nacionalidad (esp-extr)'!F15-'Nacionalidad (esp-extr)'!E15)/'Nacionalidad (esp-extr)'!E15</f>
        <v>1.8675821712559874E-2</v>
      </c>
      <c r="F39" s="51">
        <f>('Nacionalidad (esp-extr)'!G15-'Nacionalidad (esp-extr)'!F15)/'Nacionalidad (esp-extr)'!F15</f>
        <v>2.7285888007412124E-2</v>
      </c>
      <c r="G39" s="51">
        <f>('Nacionalidad (esp-extr)'!H15-'Nacionalidad (esp-extr)'!G15)/'Nacionalidad (esp-extr)'!G15</f>
        <v>2.4193639305081116E-2</v>
      </c>
      <c r="H39" s="51">
        <f>('Nacionalidad (esp-extr)'!I15-'Nacionalidad (esp-extr)'!H15)/'Nacionalidad (esp-extr)'!H15</f>
        <v>2.9158915539313351E-2</v>
      </c>
      <c r="I39" s="51">
        <f>('Nacionalidad (esp-extr)'!J15-'Nacionalidad (esp-extr)'!I15)/'Nacionalidad (esp-extr)'!I15</f>
        <v>3.4685975870625482E-2</v>
      </c>
      <c r="J39" s="51">
        <f>('Nacionalidad (esp-extr)'!K15-'Nacionalidad (esp-extr)'!J15)/'Nacionalidad (esp-extr)'!J15</f>
        <v>1.1381138940861494E-2</v>
      </c>
      <c r="K39" s="51">
        <f>('Nacionalidad (esp-extr)'!L15-'Nacionalidad (esp-extr)'!K15)/'Nacionalidad (esp-extr)'!K15</f>
        <v>3.6999182338511858E-3</v>
      </c>
      <c r="L39" s="51">
        <f>('Nacionalidad (esp-extr)'!M15-'Nacionalidad (esp-extr)'!L15)/'Nacionalidad (esp-extr)'!L15</f>
        <v>-6.1098551964318439E-5</v>
      </c>
      <c r="M39" s="51">
        <f>('Nacionalidad (esp-extr)'!N15-'Nacionalidad (esp-extr)'!M15)/'Nacionalidad (esp-extr)'!M15</f>
        <v>6.9249256588863094E-4</v>
      </c>
      <c r="N39" s="51">
        <f>('Nacionalidad (esp-extr)'!O15-'Nacionalidad (esp-extr)'!N15)/'Nacionalidad (esp-extr)'!N15</f>
        <v>-1.0054546934787918E-2</v>
      </c>
      <c r="O39" s="51">
        <f>('Nacionalidad (esp-extr)'!P15-'Nacionalidad (esp-extr)'!O15)/'Nacionalidad (esp-extr)'!O15</f>
        <v>-1.0403388297216168E-2</v>
      </c>
      <c r="P39" s="51">
        <f>('Nacionalidad (esp-extr)'!Q15-'Nacionalidad (esp-extr)'!P15)/'Nacionalidad (esp-extr)'!P15</f>
        <v>-6.8042051026344216E-3</v>
      </c>
      <c r="Q39" s="51">
        <f>('Nacionalidad (esp-extr)'!R15-'Nacionalidad (esp-extr)'!Q15)/'Nacionalidad (esp-extr)'!Q15</f>
        <v>-6.2441820330722004E-3</v>
      </c>
      <c r="R39" s="51">
        <f>('Nacionalidad (esp-extr)'!S15-'Nacionalidad (esp-extr)'!R15)/'Nacionalidad (esp-extr)'!R15</f>
        <v>-3.3469456489706563E-3</v>
      </c>
      <c r="S39" s="51">
        <f>('Nacionalidad (esp-extr)'!T15-'Nacionalidad (esp-extr)'!S15)/'Nacionalidad (esp-extr)'!S15</f>
        <v>1.7530149745496018E-3</v>
      </c>
      <c r="T39" s="51">
        <f>('Nacionalidad (esp-extr)'!U15-'Nacionalidad (esp-extr)'!T15)/'Nacionalidad (esp-extr)'!T15</f>
        <v>4.2589078642209571E-3</v>
      </c>
      <c r="U39" s="51">
        <f>('Nacionalidad (esp-extr)'!V15-'Nacionalidad (esp-extr)'!U15)/'Nacionalidad (esp-extr)'!U15</f>
        <v>6.1408296943231437E-3</v>
      </c>
      <c r="V39" s="51">
        <f>('Nacionalidad (esp-extr)'!W15-'Nacionalidad (esp-extr)'!V15)/'Nacionalidad (esp-extr)'!V15</f>
        <v>6.4685077569927698E-4</v>
      </c>
      <c r="W39" s="51">
        <f>('Nacionalidad (esp-extr)'!X15-'Nacionalidad (esp-extr)'!W15)/'Nacionalidad (esp-extr)'!W15</f>
        <v>4.8169657286442642E-3</v>
      </c>
    </row>
    <row r="40" spans="1:23" ht="18" customHeight="1">
      <c r="A40" s="28" t="s">
        <v>70</v>
      </c>
      <c r="B40" s="25">
        <f>('Nacionalidad (esp-extr)'!C16-'Nacionalidad (esp-extr)'!B16)/'Nacionalidad (esp-extr)'!B16</f>
        <v>6.877137054271538E-3</v>
      </c>
      <c r="C40" s="25">
        <f>('Nacionalidad (esp-extr)'!D16-'Nacionalidad (esp-extr)'!C16)/'Nacionalidad (esp-extr)'!C16</f>
        <v>9.0898645456982726E-3</v>
      </c>
      <c r="D40" s="25">
        <f>('Nacionalidad (esp-extr)'!E16-'Nacionalidad (esp-extr)'!D16)/'Nacionalidad (esp-extr)'!D16</f>
        <v>1.0538834275882137E-2</v>
      </c>
      <c r="E40" s="25">
        <f>('Nacionalidad (esp-extr)'!F16-'Nacionalidad (esp-extr)'!E16)/'Nacionalidad (esp-extr)'!E16</f>
        <v>3.6682775371209655E-3</v>
      </c>
      <c r="F40" s="25">
        <f>('Nacionalidad (esp-extr)'!G16-'Nacionalidad (esp-extr)'!F16)/'Nacionalidad (esp-extr)'!F16</f>
        <v>7.1974752703730964E-3</v>
      </c>
      <c r="G40" s="25">
        <f>('Nacionalidad (esp-extr)'!H16-'Nacionalidad (esp-extr)'!G16)/'Nacionalidad (esp-extr)'!G16</f>
        <v>8.4464480332903987E-3</v>
      </c>
      <c r="H40" s="25">
        <f>('Nacionalidad (esp-extr)'!I16-'Nacionalidad (esp-extr)'!H16)/'Nacionalidad (esp-extr)'!H16</f>
        <v>6.2756367744946336E-3</v>
      </c>
      <c r="I40" s="25">
        <f>('Nacionalidad (esp-extr)'!J16-'Nacionalidad (esp-extr)'!I16)/'Nacionalidad (esp-extr)'!I16</f>
        <v>7.456948631265484E-3</v>
      </c>
      <c r="J40" s="25">
        <f>('Nacionalidad (esp-extr)'!K16-'Nacionalidad (esp-extr)'!J16)/'Nacionalidad (esp-extr)'!J16</f>
        <v>6.1297669234869406E-3</v>
      </c>
      <c r="K40" s="25">
        <f>('Nacionalidad (esp-extr)'!L16-'Nacionalidad (esp-extr)'!K16)/'Nacionalidad (esp-extr)'!K16</f>
        <v>2.5525561682760611E-3</v>
      </c>
      <c r="L40" s="25">
        <f>('Nacionalidad (esp-extr)'!M16-'Nacionalidad (esp-extr)'!L16)/'Nacionalidad (esp-extr)'!L16</f>
        <v>2.9423774409723055E-3</v>
      </c>
      <c r="M40" s="25">
        <f>('Nacionalidad (esp-extr)'!N16-'Nacionalidad (esp-extr)'!M16)/'Nacionalidad (esp-extr)'!M16</f>
        <v>1.2812683359078444E-3</v>
      </c>
      <c r="N40" s="25">
        <f>('Nacionalidad (esp-extr)'!O16-'Nacionalidad (esp-extr)'!N16)/'Nacionalidad (esp-extr)'!N16</f>
        <v>9.5673180415699972E-4</v>
      </c>
      <c r="O40" s="25">
        <f>('Nacionalidad (esp-extr)'!P16-'Nacionalidad (esp-extr)'!O16)/'Nacionalidad (esp-extr)'!O16</f>
        <v>5.78269492699945E-3</v>
      </c>
      <c r="P40" s="25">
        <f>('Nacionalidad (esp-extr)'!Q16-'Nacionalidad (esp-extr)'!P16)/'Nacionalidad (esp-extr)'!P16</f>
        <v>4.0388681665914331E-4</v>
      </c>
      <c r="Q40" s="25">
        <f>('Nacionalidad (esp-extr)'!R16-'Nacionalidad (esp-extr)'!Q16)/'Nacionalidad (esp-extr)'!Q16</f>
        <v>2.9210601310914789E-3</v>
      </c>
      <c r="R40" s="25">
        <f>('Nacionalidad (esp-extr)'!S16-'Nacionalidad (esp-extr)'!R16)/'Nacionalidad (esp-extr)'!R16</f>
        <v>1.4207572636215102E-3</v>
      </c>
      <c r="S40" s="25">
        <f>('Nacionalidad (esp-extr)'!T16-'Nacionalidad (esp-extr)'!S16)/'Nacionalidad (esp-extr)'!S16</f>
        <v>2.0098838996476792E-4</v>
      </c>
      <c r="T40" s="25">
        <f>('Nacionalidad (esp-extr)'!U16-'Nacionalidad (esp-extr)'!T16)/'Nacionalidad (esp-extr)'!T16</f>
        <v>2.3640941382285842E-5</v>
      </c>
      <c r="U40" s="25">
        <f>('Nacionalidad (esp-extr)'!V16-'Nacionalidad (esp-extr)'!U16)/'Nacionalidad (esp-extr)'!U16</f>
        <v>2.0567132776208321E-3</v>
      </c>
      <c r="V40" s="25">
        <f>('Nacionalidad (esp-extr)'!W16-'Nacionalidad (esp-extr)'!V16)/'Nacionalidad (esp-extr)'!V16</f>
        <v>4.3644942494839282E-4</v>
      </c>
      <c r="W40" s="25">
        <f>('Nacionalidad (esp-extr)'!X16-'Nacionalidad (esp-extr)'!W16)/'Nacionalidad (esp-extr)'!W16</f>
        <v>5.7774843182568502E-4</v>
      </c>
    </row>
    <row r="41" spans="1:23" ht="18" customHeight="1">
      <c r="A41" s="30" t="s">
        <v>71</v>
      </c>
      <c r="B41" s="50">
        <f>('Nacionalidad (esp-extr)'!C17-'Nacionalidad (esp-extr)'!B17)/'Nacionalidad (esp-extr)'!B17</f>
        <v>0.61996644295302017</v>
      </c>
      <c r="C41" s="50">
        <f>('Nacionalidad (esp-extr)'!D17-'Nacionalidad (esp-extr)'!C17)/'Nacionalidad (esp-extr)'!C17</f>
        <v>0.73278094251683068</v>
      </c>
      <c r="D41" s="50">
        <f>('Nacionalidad (esp-extr)'!E17-'Nacionalidad (esp-extr)'!D17)/'Nacionalidad (esp-extr)'!D17</f>
        <v>0.46084877465630603</v>
      </c>
      <c r="E41" s="50">
        <f>('Nacionalidad (esp-extr)'!F17-'Nacionalidad (esp-extr)'!E17)/'Nacionalidad (esp-extr)'!E17</f>
        <v>0.26391162029459903</v>
      </c>
      <c r="F41" s="50">
        <f>('Nacionalidad (esp-extr)'!G17-'Nacionalidad (esp-extr)'!F17)/'Nacionalidad (esp-extr)'!F17</f>
        <v>0.28795726772418256</v>
      </c>
      <c r="G41" s="50">
        <f>('Nacionalidad (esp-extr)'!H17-'Nacionalidad (esp-extr)'!G17)/'Nacionalidad (esp-extr)'!G17</f>
        <v>0.18398894055548573</v>
      </c>
      <c r="H41" s="50">
        <f>('Nacionalidad (esp-extr)'!I17-'Nacionalidad (esp-extr)'!H17)/'Nacionalidad (esp-extr)'!H17</f>
        <v>0.22693981530623075</v>
      </c>
      <c r="I41" s="50">
        <f>('Nacionalidad (esp-extr)'!J17-'Nacionalidad (esp-extr)'!I17)/'Nacionalidad (esp-extr)'!I17</f>
        <v>0.22770135824898347</v>
      </c>
      <c r="J41" s="50">
        <f>('Nacionalidad (esp-extr)'!K17-'Nacionalidad (esp-extr)'!J17)/'Nacionalidad (esp-extr)'!J17</f>
        <v>4.1927982524135016E-2</v>
      </c>
      <c r="K41" s="50">
        <f>('Nacionalidad (esp-extr)'!L17-'Nacionalidad (esp-extr)'!K17)/'Nacionalidad (esp-extr)'!K17</f>
        <v>1.0144731502772893E-2</v>
      </c>
      <c r="L41" s="50">
        <f>('Nacionalidad (esp-extr)'!M17-'Nacionalidad (esp-extr)'!L17)/'Nacionalidad (esp-extr)'!L17</f>
        <v>-1.6805034815211568E-2</v>
      </c>
      <c r="M41" s="50">
        <f>('Nacionalidad (esp-extr)'!N17-'Nacionalidad (esp-extr)'!M17)/'Nacionalidad (esp-extr)'!M17</f>
        <v>-2.6557711950970378E-3</v>
      </c>
      <c r="N41" s="50">
        <f>('Nacionalidad (esp-extr)'!O17-'Nacionalidad (esp-extr)'!N17)/'Nacionalidad (esp-extr)'!N17</f>
        <v>-7.2920934043424826E-2</v>
      </c>
      <c r="O41" s="50">
        <f>('Nacionalidad (esp-extr)'!P17-'Nacionalidad (esp-extr)'!O17)/'Nacionalidad (esp-extr)'!O17</f>
        <v>-0.11017822948887906</v>
      </c>
      <c r="P41" s="50">
        <f>('Nacionalidad (esp-extr)'!Q17-'Nacionalidad (esp-extr)'!P17)/'Nacionalidad (esp-extr)'!P17</f>
        <v>-5.7026982287700714E-2</v>
      </c>
      <c r="Q41" s="50">
        <f>('Nacionalidad (esp-extr)'!R17-'Nacionalidad (esp-extr)'!Q17)/'Nacionalidad (esp-extr)'!Q17</f>
        <v>-7.3992802598086549E-2</v>
      </c>
      <c r="R41" s="50">
        <f>('Nacionalidad (esp-extr)'!S17-'Nacionalidad (esp-extr)'!R17)/'Nacionalidad (esp-extr)'!R17</f>
        <v>-4.151658767772512E-2</v>
      </c>
      <c r="S41" s="50">
        <f>('Nacionalidad (esp-extr)'!T17-'Nacionalidad (esp-extr)'!S17)/'Nacionalidad (esp-extr)'!S17</f>
        <v>1.473496835443038E-2</v>
      </c>
      <c r="T41" s="50">
        <f>('Nacionalidad (esp-extr)'!U17-'Nacionalidad (esp-extr)'!T17)/'Nacionalidad (esp-extr)'!T17</f>
        <v>3.9177468083032845E-2</v>
      </c>
      <c r="U41" s="50">
        <f>('Nacionalidad (esp-extr)'!V17-'Nacionalidad (esp-extr)'!U17)/'Nacionalidad (esp-extr)'!U17</f>
        <v>3.854449967176217E-2</v>
      </c>
      <c r="V41" s="50">
        <f>('Nacionalidad (esp-extr)'!W17-'Nacionalidad (esp-extr)'!V17)/'Nacionalidad (esp-extr)'!V17</f>
        <v>2.257540184215279E-3</v>
      </c>
      <c r="W41" s="50">
        <f>('Nacionalidad (esp-extr)'!X17-'Nacionalidad (esp-extr)'!W17)/'Nacionalidad (esp-extr)'!W17</f>
        <v>3.7210559509865751E-2</v>
      </c>
    </row>
    <row r="42" spans="1:23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8" customHeight="1"/>
    <row r="44" spans="1:23" ht="18" customHeight="1"/>
    <row r="45" spans="1:23" ht="18" customHeight="1">
      <c r="A45" s="77" t="s">
        <v>49</v>
      </c>
      <c r="B45" s="78">
        <v>2001</v>
      </c>
      <c r="C45" s="78">
        <v>2002</v>
      </c>
      <c r="D45" s="78">
        <v>2003</v>
      </c>
      <c r="E45" s="78">
        <v>2004</v>
      </c>
      <c r="F45" s="78">
        <v>2005</v>
      </c>
      <c r="G45" s="78">
        <v>2006</v>
      </c>
      <c r="H45" s="78">
        <v>2007</v>
      </c>
      <c r="I45" s="78">
        <v>2008</v>
      </c>
      <c r="J45" s="78">
        <v>2009</v>
      </c>
      <c r="K45" s="78">
        <v>2010</v>
      </c>
      <c r="L45" s="78">
        <v>2011</v>
      </c>
      <c r="M45" s="78">
        <v>2012</v>
      </c>
      <c r="N45" s="78">
        <v>2013</v>
      </c>
      <c r="O45" s="78">
        <v>2014</v>
      </c>
      <c r="P45" s="78">
        <v>2015</v>
      </c>
      <c r="Q45" s="78">
        <v>2016</v>
      </c>
      <c r="R45" s="78">
        <v>2017</v>
      </c>
      <c r="S45" s="78">
        <v>2018</v>
      </c>
      <c r="T45" s="78">
        <v>2019</v>
      </c>
      <c r="U45" s="78">
        <v>2020</v>
      </c>
      <c r="V45" s="78">
        <v>2021</v>
      </c>
      <c r="W45" s="78">
        <v>2022</v>
      </c>
    </row>
    <row r="46" spans="1:23" ht="18" customHeight="1">
      <c r="A46" s="27" t="s">
        <v>69</v>
      </c>
      <c r="B46" s="51">
        <f>('Nacionalidad (esp-extr)'!C22-'Nacionalidad (esp-extr)'!B22)/'Nacionalidad (esp-extr)'!B22</f>
        <v>1.3366938770392106E-2</v>
      </c>
      <c r="C46" s="51">
        <f>('Nacionalidad (esp-extr)'!D22-'Nacionalidad (esp-extr)'!C22)/'Nacionalidad (esp-extr)'!C22</f>
        <v>1.9092990162717316E-2</v>
      </c>
      <c r="D46" s="51">
        <f>('Nacionalidad (esp-extr)'!E22-'Nacionalidad (esp-extr)'!D22)/'Nacionalidad (esp-extr)'!D22</f>
        <v>2.4757764880157362E-2</v>
      </c>
      <c r="E46" s="51">
        <f>('Nacionalidad (esp-extr)'!F22-'Nacionalidad (esp-extr)'!E22)/'Nacionalidad (esp-extr)'!E22</f>
        <v>1.8057513892673911E-2</v>
      </c>
      <c r="F46" s="51">
        <f>('Nacionalidad (esp-extr)'!G22-'Nacionalidad (esp-extr)'!F22)/'Nacionalidad (esp-extr)'!F22</f>
        <v>2.4010428184029514E-2</v>
      </c>
      <c r="G46" s="51">
        <f>('Nacionalidad (esp-extr)'!H22-'Nacionalidad (esp-extr)'!G22)/'Nacionalidad (esp-extr)'!G22</f>
        <v>2.3356519367157665E-2</v>
      </c>
      <c r="H46" s="51">
        <f>('Nacionalidad (esp-extr)'!I22-'Nacionalidad (esp-extr)'!H22)/'Nacionalidad (esp-extr)'!H22</f>
        <v>2.7221537333822009E-2</v>
      </c>
      <c r="I46" s="51">
        <f>('Nacionalidad (esp-extr)'!J22-'Nacionalidad (esp-extr)'!I22)/'Nacionalidad (esp-extr)'!I22</f>
        <v>2.8435506541247702E-2</v>
      </c>
      <c r="J46" s="51">
        <f>('Nacionalidad (esp-extr)'!K22-'Nacionalidad (esp-extr)'!J22)/'Nacionalidad (esp-extr)'!J22</f>
        <v>1.3435660218671153E-2</v>
      </c>
      <c r="K46" s="51">
        <f>('Nacionalidad (esp-extr)'!L22-'Nacionalidad (esp-extr)'!K22)/'Nacionalidad (esp-extr)'!K22</f>
        <v>8.9420942343202137E-3</v>
      </c>
      <c r="L46" s="51">
        <f>('Nacionalidad (esp-extr)'!M22-'Nacionalidad (esp-extr)'!L22)/'Nacionalidad (esp-extr)'!L22</f>
        <v>3.8659263828912196E-3</v>
      </c>
      <c r="M46" s="51">
        <f>('Nacionalidad (esp-extr)'!N22-'Nacionalidad (esp-extr)'!M22)/'Nacionalidad (esp-extr)'!M22</f>
        <v>7.169486664754804E-4</v>
      </c>
      <c r="N46" s="51">
        <f>('Nacionalidad (esp-extr)'!O22-'Nacionalidad (esp-extr)'!N22)/'Nacionalidad (esp-extr)'!N22</f>
        <v>-5.9566454465437126E-3</v>
      </c>
      <c r="O46" s="51">
        <f>('Nacionalidad (esp-extr)'!P22-'Nacionalidad (esp-extr)'!O22)/'Nacionalidad (esp-extr)'!O22</f>
        <v>-7.7426794613071953E-3</v>
      </c>
      <c r="P46" s="51">
        <f>('Nacionalidad (esp-extr)'!Q22-'Nacionalidad (esp-extr)'!P22)/'Nacionalidad (esp-extr)'!P22</f>
        <v>-3.8600423359482008E-3</v>
      </c>
      <c r="Q46" s="51">
        <f>('Nacionalidad (esp-extr)'!R22-'Nacionalidad (esp-extr)'!Q22)/'Nacionalidad (esp-extr)'!Q22</f>
        <v>-2.3229166666666667E-3</v>
      </c>
      <c r="R46" s="51">
        <f>('Nacionalidad (esp-extr)'!S22-'Nacionalidad (esp-extr)'!R22)/'Nacionalidad (esp-extr)'!R22</f>
        <v>-3.1009532560009189E-3</v>
      </c>
      <c r="S46" s="51">
        <f>('Nacionalidad (esp-extr)'!T22-'Nacionalidad (esp-extr)'!S22)/'Nacionalidad (esp-extr)'!S22</f>
        <v>-2.9325513196480938E-4</v>
      </c>
      <c r="T46" s="51">
        <f>('Nacionalidad (esp-extr)'!U22-'Nacionalidad (esp-extr)'!T22)/'Nacionalidad (esp-extr)'!T22</f>
        <v>3.1324644847672127E-3</v>
      </c>
      <c r="U46" s="51">
        <f>('Nacionalidad (esp-extr)'!V22-'Nacionalidad (esp-extr)'!U22)/'Nacionalidad (esp-extr)'!U22</f>
        <v>7.1330847719606062E-3</v>
      </c>
      <c r="V46" s="51">
        <f>('Nacionalidad (esp-extr)'!W22-'Nacionalidad (esp-extr)'!V22)/'Nacionalidad (esp-extr)'!V22</f>
        <v>1.5554679884687973E-3</v>
      </c>
      <c r="W46" s="51">
        <f>('Nacionalidad (esp-extr)'!X22-'Nacionalidad (esp-extr)'!W22)/'Nacionalidad (esp-extr)'!W22</f>
        <v>6.1707943344653359E-3</v>
      </c>
    </row>
    <row r="47" spans="1:23" ht="18" customHeight="1">
      <c r="A47" s="28" t="s">
        <v>70</v>
      </c>
      <c r="B47" s="25">
        <f>('Nacionalidad (esp-extr)'!C23-'Nacionalidad (esp-extr)'!B23)/'Nacionalidad (esp-extr)'!B23</f>
        <v>7.1416792460010405E-3</v>
      </c>
      <c r="C47" s="25">
        <f>('Nacionalidad (esp-extr)'!D23-'Nacionalidad (esp-extr)'!C23)/'Nacionalidad (esp-extr)'!C23</f>
        <v>6.8643256587233616E-3</v>
      </c>
      <c r="D47" s="25">
        <f>('Nacionalidad (esp-extr)'!E23-'Nacionalidad (esp-extr)'!D23)/'Nacionalidad (esp-extr)'!D23</f>
        <v>9.3694099398306252E-3</v>
      </c>
      <c r="E47" s="25">
        <f>('Nacionalidad (esp-extr)'!F23-'Nacionalidad (esp-extr)'!E23)/'Nacionalidad (esp-extr)'!E23</f>
        <v>3.2593877803941008E-3</v>
      </c>
      <c r="F47" s="25">
        <f>('Nacionalidad (esp-extr)'!G23-'Nacionalidad (esp-extr)'!F23)/'Nacionalidad (esp-extr)'!F23</f>
        <v>6.0405420429137891E-3</v>
      </c>
      <c r="G47" s="25">
        <f>('Nacionalidad (esp-extr)'!H23-'Nacionalidad (esp-extr)'!G23)/'Nacionalidad (esp-extr)'!G23</f>
        <v>9.3686304363841746E-3</v>
      </c>
      <c r="H47" s="25">
        <f>('Nacionalidad (esp-extr)'!I23-'Nacionalidad (esp-extr)'!H23)/'Nacionalidad (esp-extr)'!H23</f>
        <v>5.8512255945502101E-3</v>
      </c>
      <c r="I47" s="25">
        <f>('Nacionalidad (esp-extr)'!J23-'Nacionalidad (esp-extr)'!I23)/'Nacionalidad (esp-extr)'!I23</f>
        <v>5.1278330067967975E-3</v>
      </c>
      <c r="J47" s="25">
        <f>('Nacionalidad (esp-extr)'!K23-'Nacionalidad (esp-extr)'!J23)/'Nacionalidad (esp-extr)'!J23</f>
        <v>6.6177355312236792E-3</v>
      </c>
      <c r="K47" s="25">
        <f>('Nacionalidad (esp-extr)'!L23-'Nacionalidad (esp-extr)'!K23)/'Nacionalidad (esp-extr)'!K23</f>
        <v>4.3748505857040404E-3</v>
      </c>
      <c r="L47" s="25">
        <f>('Nacionalidad (esp-extr)'!M23-'Nacionalidad (esp-extr)'!L23)/'Nacionalidad (esp-extr)'!L23</f>
        <v>3.8559493490110206E-3</v>
      </c>
      <c r="M47" s="25">
        <f>('Nacionalidad (esp-extr)'!N23-'Nacionalidad (esp-extr)'!M23)/'Nacionalidad (esp-extr)'!M23</f>
        <v>-5.6905749851807945E-4</v>
      </c>
      <c r="N47" s="25">
        <f>('Nacionalidad (esp-extr)'!O23-'Nacionalidad (esp-extr)'!N23)/'Nacionalidad (esp-extr)'!N23</f>
        <v>2.1589048895637114E-3</v>
      </c>
      <c r="O47" s="25">
        <f>('Nacionalidad (esp-extr)'!P23-'Nacionalidad (esp-extr)'!O23)/'Nacionalidad (esp-extr)'!O23</f>
        <v>4.6991146252544861E-3</v>
      </c>
      <c r="P47" s="25">
        <f>('Nacionalidad (esp-extr)'!Q23-'Nacionalidad (esp-extr)'!P23)/'Nacionalidad (esp-extr)'!P23</f>
        <v>1.908554329001779E-3</v>
      </c>
      <c r="Q47" s="25">
        <f>('Nacionalidad (esp-extr)'!R23-'Nacionalidad (esp-extr)'!Q23)/'Nacionalidad (esp-extr)'!Q23</f>
        <v>3.2806932963324437E-3</v>
      </c>
      <c r="R47" s="25">
        <f>('Nacionalidad (esp-extr)'!S23-'Nacionalidad (esp-extr)'!R23)/'Nacionalidad (esp-extr)'!R23</f>
        <v>-2.8128735847729778E-4</v>
      </c>
      <c r="S47" s="25">
        <f>('Nacionalidad (esp-extr)'!T23-'Nacionalidad (esp-extr)'!S23)/'Nacionalidad (esp-extr)'!S23</f>
        <v>-1.50062135102816E-3</v>
      </c>
      <c r="T47" s="25">
        <f>('Nacionalidad (esp-extr)'!U23-'Nacionalidad (esp-extr)'!T23)/'Nacionalidad (esp-extr)'!T23</f>
        <v>-7.0447340612891864E-4</v>
      </c>
      <c r="U47" s="25">
        <f>('Nacionalidad (esp-extr)'!V23-'Nacionalidad (esp-extr)'!U23)/'Nacionalidad (esp-extr)'!U23</f>
        <v>1.4099400775467042E-3</v>
      </c>
      <c r="V47" s="25">
        <f>('Nacionalidad (esp-extr)'!W23-'Nacionalidad (esp-extr)'!V23)/'Nacionalidad (esp-extr)'!V23</f>
        <v>-3.5198873636043646E-5</v>
      </c>
      <c r="W47" s="25">
        <f>('Nacionalidad (esp-extr)'!X23-'Nacionalidad (esp-extr)'!W23)/'Nacionalidad (esp-extr)'!W23</f>
        <v>1.6896054067373017E-3</v>
      </c>
    </row>
    <row r="48" spans="1:23" ht="18" customHeight="1">
      <c r="A48" s="30" t="s">
        <v>71</v>
      </c>
      <c r="B48" s="50">
        <f>('Nacionalidad (esp-extr)'!C24-'Nacionalidad (esp-extr)'!B24)/'Nacionalidad (esp-extr)'!B24</f>
        <v>0.54912663755458513</v>
      </c>
      <c r="C48" s="50">
        <f>('Nacionalidad (esp-extr)'!D24-'Nacionalidad (esp-extr)'!C24)/'Nacionalidad (esp-extr)'!C24</f>
        <v>0.70331219168428472</v>
      </c>
      <c r="D48" s="50">
        <f>('Nacionalidad (esp-extr)'!E24-'Nacionalidad (esp-extr)'!D24)/'Nacionalidad (esp-extr)'!D24</f>
        <v>0.53371948696731486</v>
      </c>
      <c r="E48" s="50">
        <f>('Nacionalidad (esp-extr)'!F24-'Nacionalidad (esp-extr)'!E24)/'Nacionalidad (esp-extr)'!E24</f>
        <v>0.34016725114647961</v>
      </c>
      <c r="F48" s="50">
        <f>('Nacionalidad (esp-extr)'!G24-'Nacionalidad (esp-extr)'!F24)/'Nacionalidad (esp-extr)'!F24</f>
        <v>0.31682769726247989</v>
      </c>
      <c r="G48" s="50">
        <f>('Nacionalidad (esp-extr)'!H24-'Nacionalidad (esp-extr)'!G24)/'Nacionalidad (esp-extr)'!G24</f>
        <v>0.19749312136961175</v>
      </c>
      <c r="H48" s="50">
        <f>('Nacionalidad (esp-extr)'!I24-'Nacionalidad (esp-extr)'!H24)/'Nacionalidad (esp-extr)'!H24</f>
        <v>0.25146796017360223</v>
      </c>
      <c r="I48" s="50">
        <f>('Nacionalidad (esp-extr)'!J24-'Nacionalidad (esp-extr)'!I24)/'Nacionalidad (esp-extr)'!I24</f>
        <v>0.22501019991840066</v>
      </c>
      <c r="J48" s="50">
        <f>('Nacionalidad (esp-extr)'!K24-'Nacionalidad (esp-extr)'!J24)/'Nacionalidad (esp-extr)'!J24</f>
        <v>6.0616153205661952E-2</v>
      </c>
      <c r="K48" s="50">
        <f>('Nacionalidad (esp-extr)'!L24-'Nacionalidad (esp-extr)'!K24)/'Nacionalidad (esp-extr)'!K24</f>
        <v>3.8938608886795414E-2</v>
      </c>
      <c r="L48" s="50">
        <f>('Nacionalidad (esp-extr)'!M24-'Nacionalidad (esp-extr)'!L24)/'Nacionalidad (esp-extr)'!L24</f>
        <v>3.929273084479371E-3</v>
      </c>
      <c r="M48" s="50">
        <f>('Nacionalidad (esp-extr)'!N24-'Nacionalidad (esp-extr)'!M24)/'Nacionalidad (esp-extr)'!M24</f>
        <v>8.8815294294746355E-3</v>
      </c>
      <c r="N48" s="50">
        <f>('Nacionalidad (esp-extr)'!O24-'Nacionalidad (esp-extr)'!N24)/'Nacionalidad (esp-extr)'!N24</f>
        <v>-5.6997911071321995E-2</v>
      </c>
      <c r="O48" s="50">
        <f>('Nacionalidad (esp-extr)'!P24-'Nacionalidad (esp-extr)'!O24)/'Nacionalidad (esp-extr)'!O24</f>
        <v>-9.0901898734177214E-2</v>
      </c>
      <c r="P48" s="50">
        <f>('Nacionalidad (esp-extr)'!Q24-'Nacionalidad (esp-extr)'!P24)/'Nacionalidad (esp-extr)'!P24</f>
        <v>-4.6471151335828041E-2</v>
      </c>
      <c r="Q48" s="50">
        <f>('Nacionalidad (esp-extr)'!R24-'Nacionalidad (esp-extr)'!Q24)/'Nacionalidad (esp-extr)'!Q24</f>
        <v>-4.5815460436250802E-2</v>
      </c>
      <c r="R48" s="50">
        <f>('Nacionalidad (esp-extr)'!S24-'Nacionalidad (esp-extr)'!R24)/'Nacionalidad (esp-extr)'!R24</f>
        <v>-2.6111908177905308E-2</v>
      </c>
      <c r="S48" s="50">
        <f>('Nacionalidad (esp-extr)'!T24-'Nacionalidad (esp-extr)'!S24)/'Nacionalidad (esp-extr)'!S24</f>
        <v>9.8212531919072872E-3</v>
      </c>
      <c r="T48" s="50">
        <f>('Nacionalidad (esp-extr)'!U24-'Nacionalidad (esp-extr)'!T24)/'Nacionalidad (esp-extr)'!T24</f>
        <v>3.4915386111651431E-2</v>
      </c>
      <c r="U48" s="50">
        <f>('Nacionalidad (esp-extr)'!V24-'Nacionalidad (esp-extr)'!U24)/'Nacionalidad (esp-extr)'!U24</f>
        <v>5.2908561225448736E-2</v>
      </c>
      <c r="V48" s="50">
        <f>('Nacionalidad (esp-extr)'!W24-'Nacionalidad (esp-extr)'!V24)/'Nacionalidad (esp-extr)'!V24</f>
        <v>1.3655837200999643E-2</v>
      </c>
      <c r="W48" s="50">
        <f>('Nacionalidad (esp-extr)'!X24-'Nacionalidad (esp-extr)'!W24)/'Nacionalidad (esp-extr)'!W24</f>
        <v>3.9799242757770539E-2</v>
      </c>
    </row>
    <row r="49" spans="1:21" ht="21">
      <c r="A49" s="32" t="s">
        <v>52</v>
      </c>
      <c r="B49" s="34"/>
      <c r="C49" s="34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5"/>
  <sheetViews>
    <sheetView topLeftCell="A38" zoomScale="75" workbookViewId="0">
      <selection activeCell="A3" sqref="A3"/>
    </sheetView>
  </sheetViews>
  <sheetFormatPr defaultColWidth="10.875" defaultRowHeight="15"/>
  <cols>
    <col min="1" max="1" width="13.625" style="5" customWidth="1"/>
    <col min="2" max="16384" width="10.875" style="5"/>
  </cols>
  <sheetData>
    <row r="1" spans="1:22" ht="30" customHeight="1">
      <c r="A1" s="43" t="s">
        <v>0</v>
      </c>
    </row>
    <row r="2" spans="1:22" ht="30" customHeight="1">
      <c r="A2" s="44" t="s">
        <v>6</v>
      </c>
    </row>
    <row r="3" spans="1:22" ht="18" customHeight="1"/>
    <row r="4" spans="1:22" ht="18" customHeight="1"/>
    <row r="5" spans="1:22" ht="18" customHeight="1">
      <c r="A5" s="33" t="s">
        <v>73</v>
      </c>
    </row>
    <row r="6" spans="1:22" ht="18" customHeight="1"/>
    <row r="7" spans="1:22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ht="18" customHeight="1">
      <c r="A8" s="27" t="s">
        <v>74</v>
      </c>
      <c r="B8" s="40">
        <v>5763</v>
      </c>
      <c r="C8" s="40">
        <v>8595</v>
      </c>
      <c r="D8" s="40">
        <v>11146</v>
      </c>
      <c r="E8" s="40">
        <v>14499</v>
      </c>
      <c r="F8" s="40">
        <v>17255</v>
      </c>
      <c r="G8" s="40">
        <v>21363</v>
      </c>
      <c r="H8" s="40">
        <v>26201</v>
      </c>
      <c r="I8" s="40">
        <v>27524</v>
      </c>
      <c r="J8" s="40">
        <v>28170</v>
      </c>
      <c r="K8" s="40">
        <v>27971</v>
      </c>
      <c r="L8" s="40">
        <v>28050</v>
      </c>
      <c r="M8" s="40">
        <v>26218</v>
      </c>
      <c r="N8" s="40">
        <v>23573</v>
      </c>
      <c r="O8" s="40">
        <v>22350</v>
      </c>
      <c r="P8" s="40">
        <v>21005</v>
      </c>
      <c r="Q8" s="40">
        <v>20294</v>
      </c>
      <c r="R8" s="40">
        <v>20543</v>
      </c>
      <c r="S8" s="40">
        <v>21304</v>
      </c>
      <c r="T8" s="40">
        <v>22278</v>
      </c>
      <c r="U8" s="40">
        <v>22456</v>
      </c>
      <c r="V8" s="40">
        <v>23321</v>
      </c>
    </row>
    <row r="9" spans="1:22" ht="18" customHeight="1">
      <c r="A9" s="36" t="s">
        <v>75</v>
      </c>
      <c r="B9" s="6">
        <v>844</v>
      </c>
      <c r="C9" s="6">
        <v>1343</v>
      </c>
      <c r="D9" s="6">
        <v>1918</v>
      </c>
      <c r="E9" s="6">
        <v>2515</v>
      </c>
      <c r="F9" s="6">
        <v>3126</v>
      </c>
      <c r="G9" s="6">
        <v>4053</v>
      </c>
      <c r="H9" s="6">
        <v>5002</v>
      </c>
      <c r="I9" s="6">
        <v>5469</v>
      </c>
      <c r="J9" s="6">
        <v>5771</v>
      </c>
      <c r="K9" s="6">
        <v>5908</v>
      </c>
      <c r="L9" s="6">
        <v>5894</v>
      </c>
      <c r="M9" s="6">
        <v>5526</v>
      </c>
      <c r="N9" s="6">
        <v>4862</v>
      </c>
      <c r="O9" s="6">
        <v>4536</v>
      </c>
      <c r="P9" s="6">
        <v>4303</v>
      </c>
      <c r="Q9" s="6">
        <v>4094</v>
      </c>
      <c r="R9" s="6">
        <v>4019</v>
      </c>
      <c r="S9" s="6">
        <v>4045</v>
      </c>
      <c r="T9" s="6">
        <v>4127</v>
      </c>
      <c r="U9" s="6">
        <v>4063</v>
      </c>
      <c r="V9" s="6">
        <v>4197</v>
      </c>
    </row>
    <row r="10" spans="1:22" ht="18" customHeight="1">
      <c r="A10" s="36" t="s">
        <v>76</v>
      </c>
      <c r="B10" s="29">
        <v>3657</v>
      </c>
      <c r="C10" s="29">
        <v>5386</v>
      </c>
      <c r="D10" s="29">
        <v>6876</v>
      </c>
      <c r="E10" s="29">
        <v>8944</v>
      </c>
      <c r="F10" s="29">
        <v>10483</v>
      </c>
      <c r="G10" s="29">
        <v>12740</v>
      </c>
      <c r="H10" s="29">
        <v>15397</v>
      </c>
      <c r="I10" s="29">
        <v>15648</v>
      </c>
      <c r="J10" s="29">
        <v>15272</v>
      </c>
      <c r="K10" s="29">
        <v>14525</v>
      </c>
      <c r="L10" s="29">
        <v>14074</v>
      </c>
      <c r="M10" s="29">
        <v>12720</v>
      </c>
      <c r="N10" s="29">
        <v>11178</v>
      </c>
      <c r="O10" s="29">
        <v>10240</v>
      </c>
      <c r="P10" s="29">
        <v>9167</v>
      </c>
      <c r="Q10" s="29">
        <v>8503</v>
      </c>
      <c r="R10" s="29">
        <v>8373</v>
      </c>
      <c r="S10" s="29">
        <v>8402</v>
      </c>
      <c r="T10" s="29">
        <v>8627</v>
      </c>
      <c r="U10" s="29">
        <v>8525</v>
      </c>
      <c r="V10" s="29">
        <v>8677</v>
      </c>
    </row>
    <row r="11" spans="1:22" ht="18" customHeight="1">
      <c r="A11" s="36" t="s">
        <v>77</v>
      </c>
      <c r="B11" s="29">
        <v>1111</v>
      </c>
      <c r="C11" s="29">
        <v>1686</v>
      </c>
      <c r="D11" s="29">
        <v>2136</v>
      </c>
      <c r="E11" s="29">
        <v>2786</v>
      </c>
      <c r="F11" s="29">
        <v>3351</v>
      </c>
      <c r="G11" s="29">
        <v>4251</v>
      </c>
      <c r="H11" s="29">
        <v>5398</v>
      </c>
      <c r="I11" s="29">
        <v>5976</v>
      </c>
      <c r="J11" s="29">
        <v>6665</v>
      </c>
      <c r="K11" s="29">
        <v>7043</v>
      </c>
      <c r="L11" s="29">
        <v>7548</v>
      </c>
      <c r="M11" s="29">
        <v>7467</v>
      </c>
      <c r="N11" s="29">
        <v>7080</v>
      </c>
      <c r="O11" s="29">
        <v>7067</v>
      </c>
      <c r="P11" s="29">
        <v>6990</v>
      </c>
      <c r="Q11" s="29">
        <v>7113</v>
      </c>
      <c r="R11" s="29">
        <v>7477</v>
      </c>
      <c r="S11" s="29">
        <v>8070</v>
      </c>
      <c r="T11" s="29">
        <v>8612</v>
      </c>
      <c r="U11" s="29">
        <v>8878</v>
      </c>
      <c r="V11" s="29">
        <v>9362</v>
      </c>
    </row>
    <row r="12" spans="1:22" ht="18" customHeight="1">
      <c r="A12" s="36" t="s">
        <v>78</v>
      </c>
      <c r="B12" s="29">
        <v>107</v>
      </c>
      <c r="C12" s="29">
        <v>126</v>
      </c>
      <c r="D12" s="29">
        <v>155</v>
      </c>
      <c r="E12" s="29">
        <v>179</v>
      </c>
      <c r="F12" s="29">
        <v>205</v>
      </c>
      <c r="G12" s="29">
        <v>225</v>
      </c>
      <c r="H12" s="29">
        <v>296</v>
      </c>
      <c r="I12" s="29">
        <v>306</v>
      </c>
      <c r="J12" s="29">
        <v>324</v>
      </c>
      <c r="K12" s="29">
        <v>348</v>
      </c>
      <c r="L12" s="29">
        <v>374</v>
      </c>
      <c r="M12" s="29">
        <v>349</v>
      </c>
      <c r="N12" s="29">
        <v>322</v>
      </c>
      <c r="O12" s="29">
        <v>373</v>
      </c>
      <c r="P12" s="29">
        <v>403</v>
      </c>
      <c r="Q12" s="29">
        <v>419</v>
      </c>
      <c r="R12" s="29">
        <v>489</v>
      </c>
      <c r="S12" s="29">
        <v>576</v>
      </c>
      <c r="T12" s="29">
        <v>678</v>
      </c>
      <c r="U12" s="29">
        <v>751</v>
      </c>
      <c r="V12" s="29">
        <v>823</v>
      </c>
    </row>
    <row r="13" spans="1:22" ht="18" customHeight="1">
      <c r="A13" s="30" t="s">
        <v>79</v>
      </c>
      <c r="B13" s="54">
        <v>44</v>
      </c>
      <c r="C13" s="54">
        <v>54</v>
      </c>
      <c r="D13" s="54">
        <v>61</v>
      </c>
      <c r="E13" s="54">
        <v>75</v>
      </c>
      <c r="F13" s="54">
        <v>90</v>
      </c>
      <c r="G13" s="54">
        <v>94</v>
      </c>
      <c r="H13" s="54">
        <v>108</v>
      </c>
      <c r="I13" s="54">
        <v>125</v>
      </c>
      <c r="J13" s="54">
        <v>138</v>
      </c>
      <c r="K13" s="54">
        <v>147</v>
      </c>
      <c r="L13" s="54">
        <v>160</v>
      </c>
      <c r="M13" s="54">
        <v>156</v>
      </c>
      <c r="N13" s="54">
        <v>131</v>
      </c>
      <c r="O13" s="54">
        <v>134</v>
      </c>
      <c r="P13" s="54">
        <v>142</v>
      </c>
      <c r="Q13" s="54">
        <v>165</v>
      </c>
      <c r="R13" s="54">
        <v>185</v>
      </c>
      <c r="S13" s="54">
        <v>211</v>
      </c>
      <c r="T13" s="54">
        <v>234</v>
      </c>
      <c r="U13" s="54">
        <v>239</v>
      </c>
      <c r="V13" s="54">
        <v>262</v>
      </c>
    </row>
    <row r="14" spans="1:22" ht="18" customHeight="1">
      <c r="A14" s="32" t="s">
        <v>47</v>
      </c>
      <c r="B14" s="33"/>
      <c r="C14" s="33"/>
      <c r="D14" s="33"/>
      <c r="E14" s="3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8" customHeight="1"/>
    <row r="16" spans="1:22" ht="18" customHeight="1"/>
    <row r="17" spans="1:22" ht="18" customHeight="1">
      <c r="A17" s="77" t="s">
        <v>48</v>
      </c>
      <c r="B17" s="78">
        <v>2002</v>
      </c>
      <c r="C17" s="78">
        <v>2003</v>
      </c>
      <c r="D17" s="78">
        <v>2004</v>
      </c>
      <c r="E17" s="78">
        <v>2005</v>
      </c>
      <c r="F17" s="78">
        <v>2006</v>
      </c>
      <c r="G17" s="78">
        <v>2007</v>
      </c>
      <c r="H17" s="78">
        <v>2008</v>
      </c>
      <c r="I17" s="78">
        <v>2009</v>
      </c>
      <c r="J17" s="78">
        <v>2010</v>
      </c>
      <c r="K17" s="78">
        <v>2011</v>
      </c>
      <c r="L17" s="78">
        <v>2012</v>
      </c>
      <c r="M17" s="78">
        <v>2013</v>
      </c>
      <c r="N17" s="78">
        <v>2014</v>
      </c>
      <c r="O17" s="78">
        <v>2015</v>
      </c>
      <c r="P17" s="78">
        <v>2016</v>
      </c>
      <c r="Q17" s="78">
        <v>2017</v>
      </c>
      <c r="R17" s="78">
        <v>2018</v>
      </c>
      <c r="S17" s="78">
        <v>2019</v>
      </c>
      <c r="T17" s="78">
        <v>2020</v>
      </c>
      <c r="U17" s="78">
        <v>2021</v>
      </c>
      <c r="V17" s="78">
        <v>2022</v>
      </c>
    </row>
    <row r="18" spans="1:22" ht="18" customHeight="1">
      <c r="A18" s="27" t="s">
        <v>74</v>
      </c>
      <c r="B18" s="40">
        <v>3346</v>
      </c>
      <c r="C18" s="40">
        <v>4888</v>
      </c>
      <c r="D18" s="40">
        <v>6178</v>
      </c>
      <c r="E18" s="40">
        <v>7957</v>
      </c>
      <c r="F18" s="40">
        <v>9421</v>
      </c>
      <c r="G18" s="40">
        <v>11559</v>
      </c>
      <c r="H18" s="40">
        <v>14191</v>
      </c>
      <c r="I18" s="40">
        <v>14786</v>
      </c>
      <c r="J18" s="40">
        <v>14936</v>
      </c>
      <c r="K18" s="40">
        <v>14685</v>
      </c>
      <c r="L18" s="40">
        <v>14646</v>
      </c>
      <c r="M18" s="40">
        <v>13578</v>
      </c>
      <c r="N18" s="40">
        <v>12082</v>
      </c>
      <c r="O18" s="40">
        <v>11393</v>
      </c>
      <c r="P18" s="40">
        <v>10550</v>
      </c>
      <c r="Q18" s="40">
        <v>10112</v>
      </c>
      <c r="R18" s="40">
        <v>10261</v>
      </c>
      <c r="S18" s="40">
        <v>10663</v>
      </c>
      <c r="T18" s="40">
        <v>11074</v>
      </c>
      <c r="U18" s="40">
        <v>11099</v>
      </c>
      <c r="V18" s="40">
        <v>11512</v>
      </c>
    </row>
    <row r="19" spans="1:22" ht="18" customHeight="1">
      <c r="A19" s="36" t="s">
        <v>75</v>
      </c>
      <c r="B19" s="6">
        <v>439</v>
      </c>
      <c r="C19" s="6">
        <v>697</v>
      </c>
      <c r="D19" s="6">
        <v>989</v>
      </c>
      <c r="E19" s="6">
        <v>1283</v>
      </c>
      <c r="F19" s="6">
        <v>1626</v>
      </c>
      <c r="G19" s="6">
        <v>2102</v>
      </c>
      <c r="H19" s="6">
        <v>2552</v>
      </c>
      <c r="I19" s="6">
        <v>2784</v>
      </c>
      <c r="J19" s="6">
        <v>2963</v>
      </c>
      <c r="K19" s="6">
        <v>3013</v>
      </c>
      <c r="L19" s="6">
        <v>3011</v>
      </c>
      <c r="M19" s="6">
        <v>2839</v>
      </c>
      <c r="N19" s="6">
        <v>2519</v>
      </c>
      <c r="O19" s="6">
        <v>2364</v>
      </c>
      <c r="P19" s="6">
        <v>2240</v>
      </c>
      <c r="Q19" s="6">
        <v>2160</v>
      </c>
      <c r="R19" s="6">
        <v>2130</v>
      </c>
      <c r="S19" s="6">
        <v>2157</v>
      </c>
      <c r="T19" s="6">
        <v>2180</v>
      </c>
      <c r="U19" s="6">
        <v>2150</v>
      </c>
      <c r="V19" s="6">
        <v>2238</v>
      </c>
    </row>
    <row r="20" spans="1:22" ht="18" customHeight="1">
      <c r="A20" s="36" t="s">
        <v>76</v>
      </c>
      <c r="B20" s="29">
        <v>2188</v>
      </c>
      <c r="C20" s="29">
        <v>3155</v>
      </c>
      <c r="D20" s="29">
        <v>3897</v>
      </c>
      <c r="E20" s="29">
        <v>5009</v>
      </c>
      <c r="F20" s="29">
        <v>5783</v>
      </c>
      <c r="G20" s="29">
        <v>6933</v>
      </c>
      <c r="H20" s="29">
        <v>8440</v>
      </c>
      <c r="I20" s="29">
        <v>8462</v>
      </c>
      <c r="J20" s="29">
        <v>8052</v>
      </c>
      <c r="K20" s="29">
        <v>7540</v>
      </c>
      <c r="L20" s="29">
        <v>7197</v>
      </c>
      <c r="M20" s="29">
        <v>6372</v>
      </c>
      <c r="N20" s="29">
        <v>5488</v>
      </c>
      <c r="O20" s="29">
        <v>4950</v>
      </c>
      <c r="P20" s="29">
        <v>4337</v>
      </c>
      <c r="Q20" s="29">
        <v>3958</v>
      </c>
      <c r="R20" s="29">
        <v>3935</v>
      </c>
      <c r="S20" s="29">
        <v>4009</v>
      </c>
      <c r="T20" s="29">
        <v>4120</v>
      </c>
      <c r="U20" s="29">
        <v>4062</v>
      </c>
      <c r="V20" s="29">
        <v>4161</v>
      </c>
    </row>
    <row r="21" spans="1:22" ht="18" customHeight="1">
      <c r="A21" s="36" t="s">
        <v>77</v>
      </c>
      <c r="B21" s="29">
        <v>652</v>
      </c>
      <c r="C21" s="29">
        <v>952</v>
      </c>
      <c r="D21" s="29">
        <v>1187</v>
      </c>
      <c r="E21" s="29">
        <v>1548</v>
      </c>
      <c r="F21" s="29">
        <v>1882</v>
      </c>
      <c r="G21" s="29">
        <v>2382</v>
      </c>
      <c r="H21" s="29">
        <v>3030</v>
      </c>
      <c r="I21" s="29">
        <v>3357</v>
      </c>
      <c r="J21" s="29">
        <v>3723</v>
      </c>
      <c r="K21" s="29">
        <v>3922</v>
      </c>
      <c r="L21" s="29">
        <v>4217</v>
      </c>
      <c r="M21" s="29">
        <v>4158</v>
      </c>
      <c r="N21" s="29">
        <v>3887</v>
      </c>
      <c r="O21" s="29">
        <v>3860</v>
      </c>
      <c r="P21" s="29">
        <v>3730</v>
      </c>
      <c r="Q21" s="29">
        <v>3736</v>
      </c>
      <c r="R21" s="29">
        <v>3904</v>
      </c>
      <c r="S21" s="29">
        <v>4158</v>
      </c>
      <c r="T21" s="29">
        <v>4383</v>
      </c>
      <c r="U21" s="29">
        <v>4459</v>
      </c>
      <c r="V21" s="29">
        <v>4639</v>
      </c>
    </row>
    <row r="22" spans="1:22" ht="18" customHeight="1">
      <c r="A22" s="36" t="s">
        <v>78</v>
      </c>
      <c r="B22" s="29">
        <v>48</v>
      </c>
      <c r="C22" s="29">
        <v>60</v>
      </c>
      <c r="D22" s="29">
        <v>79</v>
      </c>
      <c r="E22" s="29">
        <v>87</v>
      </c>
      <c r="F22" s="29">
        <v>93</v>
      </c>
      <c r="G22" s="29">
        <v>103</v>
      </c>
      <c r="H22" s="29">
        <v>128</v>
      </c>
      <c r="I22" s="29">
        <v>129</v>
      </c>
      <c r="J22" s="29">
        <v>140</v>
      </c>
      <c r="K22" s="29">
        <v>153</v>
      </c>
      <c r="L22" s="29">
        <v>160</v>
      </c>
      <c r="M22" s="29">
        <v>149</v>
      </c>
      <c r="N22" s="29">
        <v>131</v>
      </c>
      <c r="O22" s="29">
        <v>161</v>
      </c>
      <c r="P22" s="29">
        <v>189</v>
      </c>
      <c r="Q22" s="29">
        <v>187</v>
      </c>
      <c r="R22" s="29">
        <v>215</v>
      </c>
      <c r="S22" s="29">
        <v>261</v>
      </c>
      <c r="T22" s="29">
        <v>300</v>
      </c>
      <c r="U22" s="29">
        <v>331</v>
      </c>
      <c r="V22" s="29">
        <v>376</v>
      </c>
    </row>
    <row r="23" spans="1:22" ht="18" customHeight="1">
      <c r="A23" s="30" t="s">
        <v>79</v>
      </c>
      <c r="B23" s="54">
        <v>19</v>
      </c>
      <c r="C23" s="54">
        <v>24</v>
      </c>
      <c r="D23" s="54">
        <v>26</v>
      </c>
      <c r="E23" s="54">
        <v>30</v>
      </c>
      <c r="F23" s="54">
        <v>37</v>
      </c>
      <c r="G23" s="54">
        <v>39</v>
      </c>
      <c r="H23" s="54">
        <v>41</v>
      </c>
      <c r="I23" s="54">
        <v>54</v>
      </c>
      <c r="J23" s="54">
        <v>58</v>
      </c>
      <c r="K23" s="54">
        <v>57</v>
      </c>
      <c r="L23" s="54">
        <v>61</v>
      </c>
      <c r="M23" s="54">
        <v>60</v>
      </c>
      <c r="N23" s="54">
        <v>57</v>
      </c>
      <c r="O23" s="54">
        <v>58</v>
      </c>
      <c r="P23" s="54">
        <v>54</v>
      </c>
      <c r="Q23" s="54">
        <v>71</v>
      </c>
      <c r="R23" s="54">
        <v>77</v>
      </c>
      <c r="S23" s="54">
        <v>78</v>
      </c>
      <c r="T23" s="54">
        <v>91</v>
      </c>
      <c r="U23" s="54">
        <v>97</v>
      </c>
      <c r="V23" s="54">
        <v>98</v>
      </c>
    </row>
    <row r="24" spans="1:22" ht="18" customHeight="1">
      <c r="A24" s="32" t="s">
        <v>47</v>
      </c>
      <c r="B24" s="33"/>
      <c r="C24" s="33"/>
      <c r="D24" s="33"/>
      <c r="E24" s="33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18" customHeight="1"/>
    <row r="26" spans="1:22" ht="18" customHeight="1"/>
    <row r="27" spans="1:22" ht="18" customHeight="1">
      <c r="A27" s="77" t="s">
        <v>49</v>
      </c>
      <c r="B27" s="78">
        <v>2002</v>
      </c>
      <c r="C27" s="78">
        <v>2003</v>
      </c>
      <c r="D27" s="78">
        <v>2004</v>
      </c>
      <c r="E27" s="78">
        <v>2005</v>
      </c>
      <c r="F27" s="78">
        <v>2006</v>
      </c>
      <c r="G27" s="78">
        <v>2007</v>
      </c>
      <c r="H27" s="78">
        <v>2008</v>
      </c>
      <c r="I27" s="78">
        <v>2009</v>
      </c>
      <c r="J27" s="78">
        <v>2010</v>
      </c>
      <c r="K27" s="78">
        <v>2011</v>
      </c>
      <c r="L27" s="78">
        <v>2012</v>
      </c>
      <c r="M27" s="78">
        <v>2013</v>
      </c>
      <c r="N27" s="78">
        <v>2014</v>
      </c>
      <c r="O27" s="78">
        <v>2015</v>
      </c>
      <c r="P27" s="78">
        <v>2016</v>
      </c>
      <c r="Q27" s="78">
        <v>2017</v>
      </c>
      <c r="R27" s="78">
        <v>2018</v>
      </c>
      <c r="S27" s="78">
        <v>2019</v>
      </c>
      <c r="T27" s="78">
        <v>2020</v>
      </c>
      <c r="U27" s="78">
        <v>2021</v>
      </c>
      <c r="V27" s="78">
        <v>2022</v>
      </c>
    </row>
    <row r="28" spans="1:22" ht="18" customHeight="1">
      <c r="A28" s="27" t="s">
        <v>74</v>
      </c>
      <c r="B28" s="40">
        <v>2417</v>
      </c>
      <c r="C28" s="40">
        <v>3707</v>
      </c>
      <c r="D28" s="40">
        <v>4968</v>
      </c>
      <c r="E28" s="40">
        <v>6542</v>
      </c>
      <c r="F28" s="40">
        <v>7834</v>
      </c>
      <c r="G28" s="40">
        <v>9804</v>
      </c>
      <c r="H28" s="40">
        <v>12010</v>
      </c>
      <c r="I28" s="40">
        <v>12738</v>
      </c>
      <c r="J28" s="40">
        <v>13234</v>
      </c>
      <c r="K28" s="40">
        <v>13286</v>
      </c>
      <c r="L28" s="40">
        <v>13404</v>
      </c>
      <c r="M28" s="40">
        <v>12640</v>
      </c>
      <c r="N28" s="40">
        <v>11491</v>
      </c>
      <c r="O28" s="40">
        <v>10957</v>
      </c>
      <c r="P28" s="40">
        <v>10455</v>
      </c>
      <c r="Q28" s="40">
        <v>10182</v>
      </c>
      <c r="R28" s="40">
        <v>10282</v>
      </c>
      <c r="S28" s="40">
        <v>10641</v>
      </c>
      <c r="T28" s="40">
        <v>11204</v>
      </c>
      <c r="U28" s="40">
        <v>11357</v>
      </c>
      <c r="V28" s="40">
        <v>11809</v>
      </c>
    </row>
    <row r="29" spans="1:22" ht="18" customHeight="1">
      <c r="A29" s="36" t="s">
        <v>75</v>
      </c>
      <c r="B29" s="6">
        <v>405</v>
      </c>
      <c r="C29" s="6">
        <v>646</v>
      </c>
      <c r="D29" s="6">
        <v>929</v>
      </c>
      <c r="E29" s="6">
        <v>1232</v>
      </c>
      <c r="F29" s="6">
        <v>1500</v>
      </c>
      <c r="G29" s="6">
        <v>1951</v>
      </c>
      <c r="H29" s="6">
        <v>2450</v>
      </c>
      <c r="I29" s="6">
        <v>2685</v>
      </c>
      <c r="J29" s="6">
        <v>2808</v>
      </c>
      <c r="K29" s="6">
        <v>2895</v>
      </c>
      <c r="L29" s="6">
        <v>2883</v>
      </c>
      <c r="M29" s="6">
        <v>2687</v>
      </c>
      <c r="N29" s="6">
        <v>2343</v>
      </c>
      <c r="O29" s="6">
        <v>2172</v>
      </c>
      <c r="P29" s="6">
        <v>2063</v>
      </c>
      <c r="Q29" s="6">
        <v>1934</v>
      </c>
      <c r="R29" s="6">
        <v>1889</v>
      </c>
      <c r="S29" s="6">
        <v>1888</v>
      </c>
      <c r="T29" s="6">
        <v>1947</v>
      </c>
      <c r="U29" s="6">
        <v>1913</v>
      </c>
      <c r="V29" s="6">
        <v>1959</v>
      </c>
    </row>
    <row r="30" spans="1:22" ht="18" customHeight="1">
      <c r="A30" s="36" t="s">
        <v>76</v>
      </c>
      <c r="B30" s="29">
        <v>1469</v>
      </c>
      <c r="C30" s="29">
        <v>2231</v>
      </c>
      <c r="D30" s="29">
        <v>2979</v>
      </c>
      <c r="E30" s="29">
        <v>3935</v>
      </c>
      <c r="F30" s="29">
        <v>4700</v>
      </c>
      <c r="G30" s="29">
        <v>5807</v>
      </c>
      <c r="H30" s="29">
        <v>6957</v>
      </c>
      <c r="I30" s="29">
        <v>7186</v>
      </c>
      <c r="J30" s="29">
        <v>7220</v>
      </c>
      <c r="K30" s="29">
        <v>6985</v>
      </c>
      <c r="L30" s="29">
        <v>6877</v>
      </c>
      <c r="M30" s="29">
        <v>6348</v>
      </c>
      <c r="N30" s="29">
        <v>5690</v>
      </c>
      <c r="O30" s="29">
        <v>5290</v>
      </c>
      <c r="P30" s="29">
        <v>4830</v>
      </c>
      <c r="Q30" s="29">
        <v>4545</v>
      </c>
      <c r="R30" s="29">
        <v>4438</v>
      </c>
      <c r="S30" s="29">
        <v>4393</v>
      </c>
      <c r="T30" s="29">
        <v>4507</v>
      </c>
      <c r="U30" s="29">
        <v>4463</v>
      </c>
      <c r="V30" s="29">
        <v>4516</v>
      </c>
    </row>
    <row r="31" spans="1:22" ht="18" customHeight="1">
      <c r="A31" s="36" t="s">
        <v>77</v>
      </c>
      <c r="B31" s="29">
        <v>459</v>
      </c>
      <c r="C31" s="29">
        <v>734</v>
      </c>
      <c r="D31" s="29">
        <v>949</v>
      </c>
      <c r="E31" s="29">
        <v>1238</v>
      </c>
      <c r="F31" s="29">
        <v>1469</v>
      </c>
      <c r="G31" s="29">
        <v>1869</v>
      </c>
      <c r="H31" s="29">
        <v>2368</v>
      </c>
      <c r="I31" s="29">
        <v>2619</v>
      </c>
      <c r="J31" s="29">
        <v>2942</v>
      </c>
      <c r="K31" s="29">
        <v>3121</v>
      </c>
      <c r="L31" s="29">
        <v>3331</v>
      </c>
      <c r="M31" s="29">
        <v>3309</v>
      </c>
      <c r="N31" s="29">
        <v>3193</v>
      </c>
      <c r="O31" s="29">
        <v>3207</v>
      </c>
      <c r="P31" s="29">
        <v>3260</v>
      </c>
      <c r="Q31" s="29">
        <v>3377</v>
      </c>
      <c r="R31" s="29">
        <v>3573</v>
      </c>
      <c r="S31" s="29">
        <v>3912</v>
      </c>
      <c r="T31" s="29">
        <v>4229</v>
      </c>
      <c r="U31" s="29">
        <v>4419</v>
      </c>
      <c r="V31" s="29">
        <v>4723</v>
      </c>
    </row>
    <row r="32" spans="1:22" ht="18" customHeight="1">
      <c r="A32" s="36" t="s">
        <v>78</v>
      </c>
      <c r="B32" s="29">
        <v>59</v>
      </c>
      <c r="C32" s="29">
        <v>66</v>
      </c>
      <c r="D32" s="29">
        <v>76</v>
      </c>
      <c r="E32" s="29">
        <v>92</v>
      </c>
      <c r="F32" s="29">
        <v>112</v>
      </c>
      <c r="G32" s="29">
        <v>122</v>
      </c>
      <c r="H32" s="29">
        <v>168</v>
      </c>
      <c r="I32" s="29">
        <v>177</v>
      </c>
      <c r="J32" s="29">
        <v>184</v>
      </c>
      <c r="K32" s="29">
        <v>195</v>
      </c>
      <c r="L32" s="29">
        <v>214</v>
      </c>
      <c r="M32" s="29">
        <v>200</v>
      </c>
      <c r="N32" s="29">
        <v>191</v>
      </c>
      <c r="O32" s="29">
        <v>212</v>
      </c>
      <c r="P32" s="29">
        <v>214</v>
      </c>
      <c r="Q32" s="29">
        <v>232</v>
      </c>
      <c r="R32" s="29">
        <v>274</v>
      </c>
      <c r="S32" s="29">
        <v>315</v>
      </c>
      <c r="T32" s="29">
        <v>378</v>
      </c>
      <c r="U32" s="29">
        <v>420</v>
      </c>
      <c r="V32" s="29">
        <v>447</v>
      </c>
    </row>
    <row r="33" spans="1:22" ht="18" customHeight="1">
      <c r="A33" s="30" t="s">
        <v>79</v>
      </c>
      <c r="B33" s="54">
        <v>25</v>
      </c>
      <c r="C33" s="54">
        <v>30</v>
      </c>
      <c r="D33" s="54">
        <v>35</v>
      </c>
      <c r="E33" s="54">
        <v>45</v>
      </c>
      <c r="F33" s="54">
        <v>53</v>
      </c>
      <c r="G33" s="54">
        <v>55</v>
      </c>
      <c r="H33" s="54">
        <v>67</v>
      </c>
      <c r="I33" s="54">
        <v>71</v>
      </c>
      <c r="J33" s="54">
        <v>80</v>
      </c>
      <c r="K33" s="54">
        <v>90</v>
      </c>
      <c r="L33" s="54">
        <v>99</v>
      </c>
      <c r="M33" s="54">
        <v>96</v>
      </c>
      <c r="N33" s="54">
        <v>74</v>
      </c>
      <c r="O33" s="54">
        <v>76</v>
      </c>
      <c r="P33" s="54">
        <v>88</v>
      </c>
      <c r="Q33" s="54">
        <v>94</v>
      </c>
      <c r="R33" s="54">
        <v>108</v>
      </c>
      <c r="S33" s="54">
        <v>133</v>
      </c>
      <c r="T33" s="54">
        <v>143</v>
      </c>
      <c r="U33" s="54">
        <v>142</v>
      </c>
      <c r="V33" s="54">
        <v>164</v>
      </c>
    </row>
    <row r="34" spans="1:22" ht="18" customHeight="1">
      <c r="A34" s="32" t="s">
        <v>47</v>
      </c>
      <c r="B34" s="33"/>
      <c r="C34" s="33"/>
      <c r="D34" s="33"/>
      <c r="E34" s="3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2" ht="18" customHeight="1"/>
    <row r="36" spans="1:22" ht="18" customHeight="1"/>
    <row r="37" spans="1:22" ht="18" customHeight="1"/>
    <row r="38" spans="1:22" ht="18" customHeight="1">
      <c r="A38" s="33" t="s">
        <v>80</v>
      </c>
    </row>
    <row r="39" spans="1:22" ht="18" customHeight="1"/>
    <row r="40" spans="1:22" ht="18" customHeight="1">
      <c r="A40" s="77" t="s">
        <v>14</v>
      </c>
      <c r="B40" s="78">
        <v>2002</v>
      </c>
      <c r="C40" s="78">
        <v>2003</v>
      </c>
      <c r="D40" s="78">
        <v>2004</v>
      </c>
      <c r="E40" s="78">
        <v>2005</v>
      </c>
      <c r="F40" s="78">
        <v>2006</v>
      </c>
      <c r="G40" s="78">
        <v>2007</v>
      </c>
      <c r="H40" s="78">
        <v>2008</v>
      </c>
      <c r="I40" s="78">
        <v>2009</v>
      </c>
      <c r="J40" s="78">
        <v>2010</v>
      </c>
      <c r="K40" s="78">
        <v>2011</v>
      </c>
      <c r="L40" s="78">
        <v>2012</v>
      </c>
      <c r="M40" s="78">
        <v>2013</v>
      </c>
      <c r="N40" s="78">
        <v>2014</v>
      </c>
      <c r="O40" s="78">
        <v>2015</v>
      </c>
      <c r="P40" s="78">
        <v>2016</v>
      </c>
      <c r="Q40" s="78">
        <v>2017</v>
      </c>
      <c r="R40" s="78">
        <v>2018</v>
      </c>
      <c r="S40" s="78">
        <v>2019</v>
      </c>
      <c r="T40" s="78">
        <v>2020</v>
      </c>
      <c r="U40" s="78">
        <v>2021</v>
      </c>
      <c r="V40" s="78">
        <v>2022</v>
      </c>
    </row>
    <row r="41" spans="1:22" ht="18" customHeight="1">
      <c r="A41" s="27" t="s">
        <v>74</v>
      </c>
      <c r="B41" s="52">
        <f t="shared" ref="B41:T41" si="0">SUM(B42:B46)</f>
        <v>1</v>
      </c>
      <c r="C41" s="52">
        <f t="shared" si="0"/>
        <v>1</v>
      </c>
      <c r="D41" s="52">
        <f t="shared" si="0"/>
        <v>1</v>
      </c>
      <c r="E41" s="52">
        <f t="shared" si="0"/>
        <v>1</v>
      </c>
      <c r="F41" s="52">
        <f t="shared" si="0"/>
        <v>1</v>
      </c>
      <c r="G41" s="52">
        <f t="shared" si="0"/>
        <v>1</v>
      </c>
      <c r="H41" s="52">
        <f t="shared" si="0"/>
        <v>1</v>
      </c>
      <c r="I41" s="52">
        <f t="shared" si="0"/>
        <v>0.99999999999999989</v>
      </c>
      <c r="J41" s="52">
        <f t="shared" si="0"/>
        <v>1</v>
      </c>
      <c r="K41" s="52">
        <f t="shared" si="0"/>
        <v>1</v>
      </c>
      <c r="L41" s="52">
        <f t="shared" si="0"/>
        <v>1</v>
      </c>
      <c r="M41" s="52">
        <f t="shared" si="0"/>
        <v>0.99999999999999989</v>
      </c>
      <c r="N41" s="52">
        <f t="shared" si="0"/>
        <v>1</v>
      </c>
      <c r="O41" s="52">
        <f t="shared" si="0"/>
        <v>1</v>
      </c>
      <c r="P41" s="52">
        <f t="shared" si="0"/>
        <v>0.99999999999999989</v>
      </c>
      <c r="Q41" s="52">
        <f t="shared" si="0"/>
        <v>1</v>
      </c>
      <c r="R41" s="52">
        <f t="shared" si="0"/>
        <v>0.99999999999999989</v>
      </c>
      <c r="S41" s="52">
        <f t="shared" si="0"/>
        <v>0.99999999999999989</v>
      </c>
      <c r="T41" s="52">
        <f t="shared" si="0"/>
        <v>1</v>
      </c>
      <c r="U41" s="52">
        <f>SUM(U42:U46)</f>
        <v>1</v>
      </c>
      <c r="V41" s="52">
        <f>SUM(V42:V46)</f>
        <v>0.99999999999999989</v>
      </c>
    </row>
    <row r="42" spans="1:22" ht="18" customHeight="1">
      <c r="A42" s="36" t="s">
        <v>75</v>
      </c>
      <c r="B42" s="7">
        <f t="shared" ref="B42:T42" si="1">B9/B8</f>
        <v>0.14645150095436404</v>
      </c>
      <c r="C42" s="7">
        <f t="shared" si="1"/>
        <v>0.15625363583478766</v>
      </c>
      <c r="D42" s="7">
        <f t="shared" si="1"/>
        <v>0.17207966983671272</v>
      </c>
      <c r="E42" s="7">
        <f t="shared" si="1"/>
        <v>0.17346023863714738</v>
      </c>
      <c r="F42" s="7">
        <f t="shared" si="1"/>
        <v>0.18116487974500145</v>
      </c>
      <c r="G42" s="7">
        <f t="shared" si="1"/>
        <v>0.18972054486729392</v>
      </c>
      <c r="H42" s="7">
        <f t="shared" si="1"/>
        <v>0.19090874394107096</v>
      </c>
      <c r="I42" s="7">
        <f t="shared" si="1"/>
        <v>0.19869931695974422</v>
      </c>
      <c r="J42" s="7">
        <f t="shared" si="1"/>
        <v>0.20486332978345759</v>
      </c>
      <c r="K42" s="7">
        <f t="shared" si="1"/>
        <v>0.21121876228951414</v>
      </c>
      <c r="L42" s="7">
        <f t="shared" si="1"/>
        <v>0.2101247771836007</v>
      </c>
      <c r="M42" s="7">
        <f t="shared" si="1"/>
        <v>0.21077122587535282</v>
      </c>
      <c r="N42" s="7">
        <f t="shared" si="1"/>
        <v>0.20625291647223518</v>
      </c>
      <c r="O42" s="7">
        <f t="shared" si="1"/>
        <v>0.2029530201342282</v>
      </c>
      <c r="P42" s="7">
        <f t="shared" si="1"/>
        <v>0.20485598666984051</v>
      </c>
      <c r="Q42" s="7">
        <f t="shared" si="1"/>
        <v>0.20173450280871194</v>
      </c>
      <c r="R42" s="7">
        <f t="shared" si="1"/>
        <v>0.19563841697901962</v>
      </c>
      <c r="S42" s="7">
        <f t="shared" si="1"/>
        <v>0.1898704468644386</v>
      </c>
      <c r="T42" s="7">
        <f t="shared" si="1"/>
        <v>0.1852500224436664</v>
      </c>
      <c r="U42" s="7">
        <f>U9/U8</f>
        <v>0.18093159957249733</v>
      </c>
      <c r="V42" s="7">
        <f>V9/V8</f>
        <v>0.17996655374983919</v>
      </c>
    </row>
    <row r="43" spans="1:22" ht="18" customHeight="1">
      <c r="A43" s="36" t="s">
        <v>76</v>
      </c>
      <c r="B43" s="37">
        <f t="shared" ref="B43:T43" si="2">B10/B8</f>
        <v>0.63456533055700159</v>
      </c>
      <c r="C43" s="37">
        <f t="shared" si="2"/>
        <v>0.62664339732402563</v>
      </c>
      <c r="D43" s="37">
        <f t="shared" si="2"/>
        <v>0.61690292481607756</v>
      </c>
      <c r="E43" s="37">
        <f t="shared" si="2"/>
        <v>0.61687012897441207</v>
      </c>
      <c r="F43" s="37">
        <f t="shared" si="2"/>
        <v>0.6075340481019994</v>
      </c>
      <c r="G43" s="37">
        <f t="shared" si="2"/>
        <v>0.59635818939287555</v>
      </c>
      <c r="H43" s="37">
        <f t="shared" si="2"/>
        <v>0.58764932636158929</v>
      </c>
      <c r="I43" s="37">
        <f t="shared" si="2"/>
        <v>0.56852201714867023</v>
      </c>
      <c r="J43" s="37">
        <f t="shared" si="2"/>
        <v>0.54213702520411788</v>
      </c>
      <c r="K43" s="37">
        <f t="shared" si="2"/>
        <v>0.51928783382789323</v>
      </c>
      <c r="L43" s="37">
        <f t="shared" si="2"/>
        <v>0.50174688057040995</v>
      </c>
      <c r="M43" s="37">
        <f t="shared" si="2"/>
        <v>0.48516286520710961</v>
      </c>
      <c r="N43" s="37">
        <f t="shared" si="2"/>
        <v>0.47418656938022313</v>
      </c>
      <c r="O43" s="37">
        <f t="shared" si="2"/>
        <v>0.45816554809843402</v>
      </c>
      <c r="P43" s="37">
        <f t="shared" si="2"/>
        <v>0.43641990002380388</v>
      </c>
      <c r="Q43" s="37">
        <f t="shared" si="2"/>
        <v>0.41899083472947668</v>
      </c>
      <c r="R43" s="37">
        <f t="shared" si="2"/>
        <v>0.40758409190478506</v>
      </c>
      <c r="S43" s="37">
        <f t="shared" si="2"/>
        <v>0.39438603079233947</v>
      </c>
      <c r="T43" s="37">
        <f t="shared" si="2"/>
        <v>0.38724302001975042</v>
      </c>
      <c r="U43" s="7">
        <f>U10/U8</f>
        <v>0.37963127894549342</v>
      </c>
      <c r="V43" s="7">
        <f>V10/V8</f>
        <v>0.37206809313494277</v>
      </c>
    </row>
    <row r="44" spans="1:22" ht="18" customHeight="1">
      <c r="A44" s="36" t="s">
        <v>77</v>
      </c>
      <c r="B44" s="37">
        <f t="shared" ref="B44:T44" si="3">B11/B8</f>
        <v>0.19278153739371856</v>
      </c>
      <c r="C44" s="37">
        <f t="shared" si="3"/>
        <v>0.19616055846422339</v>
      </c>
      <c r="D44" s="37">
        <f t="shared" si="3"/>
        <v>0.19163825587654765</v>
      </c>
      <c r="E44" s="37">
        <f t="shared" si="3"/>
        <v>0.19215118284019589</v>
      </c>
      <c r="F44" s="37">
        <f t="shared" si="3"/>
        <v>0.19420457838307736</v>
      </c>
      <c r="G44" s="37">
        <f t="shared" si="3"/>
        <v>0.1989889060525207</v>
      </c>
      <c r="H44" s="37">
        <f t="shared" si="3"/>
        <v>0.20602267089042403</v>
      </c>
      <c r="I44" s="37">
        <f t="shared" si="3"/>
        <v>0.21711960470861794</v>
      </c>
      <c r="J44" s="37">
        <f t="shared" si="3"/>
        <v>0.23659921902733405</v>
      </c>
      <c r="K44" s="37">
        <f t="shared" si="3"/>
        <v>0.2517965035215044</v>
      </c>
      <c r="L44" s="37">
        <f t="shared" si="3"/>
        <v>0.2690909090909091</v>
      </c>
      <c r="M44" s="37">
        <f t="shared" si="3"/>
        <v>0.28480433290106033</v>
      </c>
      <c r="N44" s="37">
        <f t="shared" si="3"/>
        <v>0.30034361345607263</v>
      </c>
      <c r="O44" s="37">
        <f t="shared" si="3"/>
        <v>0.31619686800894853</v>
      </c>
      <c r="P44" s="37">
        <f t="shared" si="3"/>
        <v>0.33277791002142348</v>
      </c>
      <c r="Q44" s="37">
        <f t="shared" si="3"/>
        <v>0.35049768404454518</v>
      </c>
      <c r="R44" s="37">
        <f t="shared" si="3"/>
        <v>0.36396826169498125</v>
      </c>
      <c r="S44" s="37">
        <f t="shared" si="3"/>
        <v>0.37880210289147576</v>
      </c>
      <c r="T44" s="37">
        <f t="shared" si="3"/>
        <v>0.38656971002783014</v>
      </c>
      <c r="U44" s="7">
        <f>U11/U8</f>
        <v>0.39535090844317777</v>
      </c>
      <c r="V44" s="7">
        <f>V11/V8</f>
        <v>0.40144076154538827</v>
      </c>
    </row>
    <row r="45" spans="1:22" ht="18" customHeight="1">
      <c r="A45" s="36" t="s">
        <v>78</v>
      </c>
      <c r="B45" s="37">
        <f t="shared" ref="B45:T45" si="4">B12/B8</f>
        <v>1.8566718722887385E-2</v>
      </c>
      <c r="C45" s="37">
        <f t="shared" si="4"/>
        <v>1.4659685863874346E-2</v>
      </c>
      <c r="D45" s="37">
        <f t="shared" si="4"/>
        <v>1.39063341108918E-2</v>
      </c>
      <c r="E45" s="37">
        <f t="shared" si="4"/>
        <v>1.2345679012345678E-2</v>
      </c>
      <c r="F45" s="37">
        <f t="shared" si="4"/>
        <v>1.1880614314691394E-2</v>
      </c>
      <c r="G45" s="37">
        <f t="shared" si="4"/>
        <v>1.0532228619575902E-2</v>
      </c>
      <c r="H45" s="37">
        <f t="shared" si="4"/>
        <v>1.1297278729819473E-2</v>
      </c>
      <c r="I45" s="37">
        <f t="shared" si="4"/>
        <v>1.1117570120622002E-2</v>
      </c>
      <c r="J45" s="37">
        <f t="shared" si="4"/>
        <v>1.1501597444089457E-2</v>
      </c>
      <c r="K45" s="37">
        <f t="shared" si="4"/>
        <v>1.2441457223552966E-2</v>
      </c>
      <c r="L45" s="37">
        <f t="shared" si="4"/>
        <v>1.3333333333333334E-2</v>
      </c>
      <c r="M45" s="37">
        <f t="shared" si="4"/>
        <v>1.331146540544664E-2</v>
      </c>
      <c r="N45" s="37">
        <f t="shared" si="4"/>
        <v>1.3659695414245112E-2</v>
      </c>
      <c r="O45" s="37">
        <f t="shared" si="4"/>
        <v>1.6689038031319912E-2</v>
      </c>
      <c r="P45" s="37">
        <f t="shared" si="4"/>
        <v>1.9185908117114972E-2</v>
      </c>
      <c r="Q45" s="37">
        <f t="shared" si="4"/>
        <v>2.0646496501428992E-2</v>
      </c>
      <c r="R45" s="37">
        <f t="shared" si="4"/>
        <v>2.3803728764055884E-2</v>
      </c>
      <c r="S45" s="37">
        <f t="shared" si="4"/>
        <v>2.7037176117161096E-2</v>
      </c>
      <c r="T45" s="37">
        <f t="shared" si="4"/>
        <v>3.0433611634796659E-2</v>
      </c>
      <c r="U45" s="7">
        <f>U12/U8</f>
        <v>3.3443177769861061E-2</v>
      </c>
      <c r="V45" s="7">
        <f>V12/V8</f>
        <v>3.5290081900433083E-2</v>
      </c>
    </row>
    <row r="46" spans="1:22" ht="18" customHeight="1">
      <c r="A46" s="30" t="s">
        <v>79</v>
      </c>
      <c r="B46" s="55">
        <f t="shared" ref="B46:T46" si="5">B13/B8</f>
        <v>7.6349123720284573E-3</v>
      </c>
      <c r="C46" s="55">
        <f t="shared" si="5"/>
        <v>6.2827225130890054E-3</v>
      </c>
      <c r="D46" s="55">
        <f t="shared" si="5"/>
        <v>5.472815359770321E-3</v>
      </c>
      <c r="E46" s="55">
        <f t="shared" si="5"/>
        <v>5.1727705358990276E-3</v>
      </c>
      <c r="F46" s="55">
        <f t="shared" si="5"/>
        <v>5.2158794552303678E-3</v>
      </c>
      <c r="G46" s="55">
        <f t="shared" si="5"/>
        <v>4.4001310677339329E-3</v>
      </c>
      <c r="H46" s="55">
        <f t="shared" si="5"/>
        <v>4.1219800770962937E-3</v>
      </c>
      <c r="I46" s="55">
        <f t="shared" si="5"/>
        <v>4.5414910623455896E-3</v>
      </c>
      <c r="J46" s="55">
        <f t="shared" si="5"/>
        <v>4.8988285410010652E-3</v>
      </c>
      <c r="K46" s="55">
        <f t="shared" si="5"/>
        <v>5.2554431375353046E-3</v>
      </c>
      <c r="L46" s="55">
        <f t="shared" si="5"/>
        <v>5.7040998217468804E-3</v>
      </c>
      <c r="M46" s="55">
        <f t="shared" si="5"/>
        <v>5.9501106110305896E-3</v>
      </c>
      <c r="N46" s="55">
        <f t="shared" si="5"/>
        <v>5.5572052772239425E-3</v>
      </c>
      <c r="O46" s="55">
        <f t="shared" si="5"/>
        <v>5.9955257270693516E-3</v>
      </c>
      <c r="P46" s="55">
        <f t="shared" si="5"/>
        <v>6.7602951678171867E-3</v>
      </c>
      <c r="Q46" s="55">
        <f t="shared" si="5"/>
        <v>8.1304819158371927E-3</v>
      </c>
      <c r="R46" s="55">
        <f t="shared" si="5"/>
        <v>9.0055006571581556E-3</v>
      </c>
      <c r="S46" s="55">
        <f t="shared" si="5"/>
        <v>9.9042433345850542E-3</v>
      </c>
      <c r="T46" s="55">
        <f t="shared" si="5"/>
        <v>1.050363587395637E-2</v>
      </c>
      <c r="U46" s="95">
        <f>U13/U8</f>
        <v>1.0643035268970431E-2</v>
      </c>
      <c r="V46" s="95">
        <f>V13/V8</f>
        <v>1.1234509669396681E-2</v>
      </c>
    </row>
    <row r="47" spans="1:22" ht="18" customHeight="1">
      <c r="A47" s="32" t="s">
        <v>52</v>
      </c>
      <c r="B47" s="33"/>
      <c r="C47" s="33"/>
      <c r="D47" s="33"/>
      <c r="E47" s="33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ht="18" customHeight="1"/>
    <row r="49" spans="1:22" ht="18" customHeight="1"/>
    <row r="50" spans="1:22" ht="18" customHeight="1">
      <c r="A50" s="77" t="s">
        <v>48</v>
      </c>
      <c r="B50" s="78">
        <v>2002</v>
      </c>
      <c r="C50" s="78">
        <v>2003</v>
      </c>
      <c r="D50" s="78">
        <v>2004</v>
      </c>
      <c r="E50" s="78">
        <v>2005</v>
      </c>
      <c r="F50" s="78">
        <v>2006</v>
      </c>
      <c r="G50" s="78">
        <v>2007</v>
      </c>
      <c r="H50" s="78">
        <v>2008</v>
      </c>
      <c r="I50" s="78">
        <v>2009</v>
      </c>
      <c r="J50" s="78">
        <v>2010</v>
      </c>
      <c r="K50" s="78">
        <v>2011</v>
      </c>
      <c r="L50" s="78">
        <v>2012</v>
      </c>
      <c r="M50" s="78">
        <v>2013</v>
      </c>
      <c r="N50" s="78">
        <v>2014</v>
      </c>
      <c r="O50" s="78">
        <v>2015</v>
      </c>
      <c r="P50" s="78">
        <v>2016</v>
      </c>
      <c r="Q50" s="78">
        <v>2017</v>
      </c>
      <c r="R50" s="78">
        <v>2018</v>
      </c>
      <c r="S50" s="78">
        <v>2019</v>
      </c>
      <c r="T50" s="78">
        <v>2020</v>
      </c>
      <c r="U50" s="78">
        <v>2021</v>
      </c>
      <c r="V50" s="78">
        <v>2022</v>
      </c>
    </row>
    <row r="51" spans="1:22" ht="18" customHeight="1">
      <c r="A51" s="27" t="s">
        <v>74</v>
      </c>
      <c r="B51" s="52">
        <f t="shared" ref="B51:T51" si="6">SUM(B52:B56)</f>
        <v>1</v>
      </c>
      <c r="C51" s="52">
        <f t="shared" si="6"/>
        <v>1</v>
      </c>
      <c r="D51" s="52">
        <f t="shared" si="6"/>
        <v>0.99999999999999989</v>
      </c>
      <c r="E51" s="52">
        <f t="shared" si="6"/>
        <v>0.99999999999999989</v>
      </c>
      <c r="F51" s="52">
        <f t="shared" si="6"/>
        <v>1</v>
      </c>
      <c r="G51" s="52">
        <f t="shared" si="6"/>
        <v>1</v>
      </c>
      <c r="H51" s="52">
        <f t="shared" si="6"/>
        <v>1</v>
      </c>
      <c r="I51" s="52">
        <f t="shared" si="6"/>
        <v>0.99999999999999989</v>
      </c>
      <c r="J51" s="52">
        <f t="shared" si="6"/>
        <v>1</v>
      </c>
      <c r="K51" s="52">
        <f t="shared" si="6"/>
        <v>1</v>
      </c>
      <c r="L51" s="52">
        <f t="shared" si="6"/>
        <v>1</v>
      </c>
      <c r="M51" s="52">
        <f t="shared" si="6"/>
        <v>0.99999999999999989</v>
      </c>
      <c r="N51" s="52">
        <f t="shared" si="6"/>
        <v>1</v>
      </c>
      <c r="O51" s="52">
        <f t="shared" si="6"/>
        <v>1</v>
      </c>
      <c r="P51" s="52">
        <f t="shared" si="6"/>
        <v>1</v>
      </c>
      <c r="Q51" s="52">
        <f t="shared" si="6"/>
        <v>1</v>
      </c>
      <c r="R51" s="52">
        <f t="shared" si="6"/>
        <v>1.0000000000000002</v>
      </c>
      <c r="S51" s="52">
        <f t="shared" si="6"/>
        <v>1.0000000000000002</v>
      </c>
      <c r="T51" s="52">
        <f t="shared" si="6"/>
        <v>1</v>
      </c>
      <c r="U51" s="52">
        <f>SUM(U52:U56)</f>
        <v>1</v>
      </c>
      <c r="V51" s="52">
        <f>SUM(V52:V56)</f>
        <v>1</v>
      </c>
    </row>
    <row r="52" spans="1:22" ht="18" customHeight="1">
      <c r="A52" s="36" t="s">
        <v>75</v>
      </c>
      <c r="B52" s="7">
        <f t="shared" ref="B52:T52" si="7">B19/B18</f>
        <v>0.13120143454871488</v>
      </c>
      <c r="C52" s="7">
        <f t="shared" si="7"/>
        <v>0.14259410801963993</v>
      </c>
      <c r="D52" s="7">
        <f t="shared" si="7"/>
        <v>0.16008416963418581</v>
      </c>
      <c r="E52" s="7">
        <f t="shared" si="7"/>
        <v>0.16124167399773784</v>
      </c>
      <c r="F52" s="7">
        <f t="shared" si="7"/>
        <v>0.17259314297845241</v>
      </c>
      <c r="G52" s="7">
        <f t="shared" si="7"/>
        <v>0.18184964097240244</v>
      </c>
      <c r="H52" s="7">
        <f t="shared" si="7"/>
        <v>0.17983228806990345</v>
      </c>
      <c r="I52" s="7">
        <f t="shared" si="7"/>
        <v>0.18828621669146489</v>
      </c>
      <c r="J52" s="7">
        <f t="shared" si="7"/>
        <v>0.19837975361542581</v>
      </c>
      <c r="K52" s="7">
        <f t="shared" si="7"/>
        <v>0.20517534899557371</v>
      </c>
      <c r="L52" s="7">
        <f t="shared" si="7"/>
        <v>0.2055851427010788</v>
      </c>
      <c r="M52" s="7">
        <f t="shared" si="7"/>
        <v>0.20908823096185006</v>
      </c>
      <c r="N52" s="7">
        <f t="shared" si="7"/>
        <v>0.20849197152789273</v>
      </c>
      <c r="O52" s="7">
        <f t="shared" si="7"/>
        <v>0.20749583077328185</v>
      </c>
      <c r="P52" s="7">
        <f t="shared" si="7"/>
        <v>0.21232227488151659</v>
      </c>
      <c r="Q52" s="7">
        <f t="shared" si="7"/>
        <v>0.21360759493670886</v>
      </c>
      <c r="R52" s="7">
        <f t="shared" si="7"/>
        <v>0.20758210700711432</v>
      </c>
      <c r="S52" s="7">
        <f t="shared" si="7"/>
        <v>0.20228828659851825</v>
      </c>
      <c r="T52" s="7">
        <f t="shared" si="7"/>
        <v>0.19685750406357233</v>
      </c>
      <c r="U52" s="7">
        <f>U19/U18</f>
        <v>0.19371114514821156</v>
      </c>
      <c r="V52" s="7">
        <f>V19/V18</f>
        <v>0.19440583738707437</v>
      </c>
    </row>
    <row r="53" spans="1:22" ht="18" customHeight="1">
      <c r="A53" s="36" t="s">
        <v>76</v>
      </c>
      <c r="B53" s="37">
        <f t="shared" ref="B53:T53" si="8">B20/B18</f>
        <v>0.65391512253436934</v>
      </c>
      <c r="C53" s="37">
        <f t="shared" si="8"/>
        <v>0.64545826513911619</v>
      </c>
      <c r="D53" s="37">
        <f t="shared" si="8"/>
        <v>0.63078666235027514</v>
      </c>
      <c r="E53" s="37">
        <f t="shared" si="8"/>
        <v>0.62950860877215031</v>
      </c>
      <c r="F53" s="37">
        <f t="shared" si="8"/>
        <v>0.61384141810848103</v>
      </c>
      <c r="G53" s="37">
        <f t="shared" si="8"/>
        <v>0.59979236958214377</v>
      </c>
      <c r="H53" s="37">
        <f t="shared" si="8"/>
        <v>0.59474314706504128</v>
      </c>
      <c r="I53" s="37">
        <f t="shared" si="8"/>
        <v>0.57229811984309487</v>
      </c>
      <c r="J53" s="37">
        <f t="shared" si="8"/>
        <v>0.53910016068559186</v>
      </c>
      <c r="K53" s="37">
        <f t="shared" si="8"/>
        <v>0.51344909771876068</v>
      </c>
      <c r="L53" s="37">
        <f t="shared" si="8"/>
        <v>0.49139696845555103</v>
      </c>
      <c r="M53" s="37">
        <f t="shared" si="8"/>
        <v>0.46928855501546618</v>
      </c>
      <c r="N53" s="37">
        <f t="shared" si="8"/>
        <v>0.45422943221320972</v>
      </c>
      <c r="O53" s="37">
        <f t="shared" si="8"/>
        <v>0.43447731062933381</v>
      </c>
      <c r="P53" s="37">
        <f t="shared" si="8"/>
        <v>0.41109004739336491</v>
      </c>
      <c r="Q53" s="37">
        <f t="shared" si="8"/>
        <v>0.39141613924050633</v>
      </c>
      <c r="R53" s="37">
        <f t="shared" si="8"/>
        <v>0.38349088782769708</v>
      </c>
      <c r="S53" s="37">
        <f t="shared" si="8"/>
        <v>0.37597299071555845</v>
      </c>
      <c r="T53" s="37">
        <f t="shared" si="8"/>
        <v>0.37204262235867797</v>
      </c>
      <c r="U53" s="7">
        <f>U20/U18</f>
        <v>0.36597891701955132</v>
      </c>
      <c r="V53" s="7">
        <f>V20/V18</f>
        <v>0.36144892286309938</v>
      </c>
    </row>
    <row r="54" spans="1:22" ht="18" customHeight="1">
      <c r="A54" s="36" t="s">
        <v>77</v>
      </c>
      <c r="B54" s="37">
        <f t="shared" ref="B54:T54" si="9">B21/B18</f>
        <v>0.19485953377166768</v>
      </c>
      <c r="C54" s="37">
        <f t="shared" si="9"/>
        <v>0.19476268412438624</v>
      </c>
      <c r="D54" s="37">
        <f t="shared" si="9"/>
        <v>0.19213337649724829</v>
      </c>
      <c r="E54" s="37">
        <f t="shared" si="9"/>
        <v>0.19454568304637426</v>
      </c>
      <c r="F54" s="37">
        <f t="shared" si="9"/>
        <v>0.19976647914234158</v>
      </c>
      <c r="G54" s="37">
        <f t="shared" si="9"/>
        <v>0.20607318972229433</v>
      </c>
      <c r="H54" s="37">
        <f t="shared" si="9"/>
        <v>0.21351560848425058</v>
      </c>
      <c r="I54" s="37">
        <f t="shared" si="9"/>
        <v>0.22703909103205736</v>
      </c>
      <c r="J54" s="37">
        <f t="shared" si="9"/>
        <v>0.24926352437064811</v>
      </c>
      <c r="K54" s="37">
        <f t="shared" si="9"/>
        <v>0.26707524685052775</v>
      </c>
      <c r="L54" s="37">
        <f t="shared" si="9"/>
        <v>0.28792844462651918</v>
      </c>
      <c r="M54" s="37">
        <f t="shared" si="9"/>
        <v>0.30623066725585507</v>
      </c>
      <c r="N54" s="37">
        <f t="shared" si="9"/>
        <v>0.32171825856646252</v>
      </c>
      <c r="O54" s="37">
        <f t="shared" si="9"/>
        <v>0.33880452909681386</v>
      </c>
      <c r="P54" s="37">
        <f t="shared" si="9"/>
        <v>0.35355450236966823</v>
      </c>
      <c r="Q54" s="37">
        <f t="shared" si="9"/>
        <v>0.36946202531645572</v>
      </c>
      <c r="R54" s="37">
        <f t="shared" si="9"/>
        <v>0.38046973979144333</v>
      </c>
      <c r="S54" s="37">
        <f t="shared" si="9"/>
        <v>0.38994654412454283</v>
      </c>
      <c r="T54" s="37">
        <f t="shared" si="9"/>
        <v>0.39579194509662274</v>
      </c>
      <c r="U54" s="7">
        <f>U21/U18</f>
        <v>0.40174790521668619</v>
      </c>
      <c r="V54" s="7">
        <f>V21/V18</f>
        <v>0.40297081306462823</v>
      </c>
    </row>
    <row r="55" spans="1:22" ht="18" customHeight="1">
      <c r="A55" s="36" t="s">
        <v>78</v>
      </c>
      <c r="B55" s="37">
        <f t="shared" ref="B55:T55" si="10">B22/B18</f>
        <v>1.434548714883443E-2</v>
      </c>
      <c r="C55" s="37">
        <f t="shared" si="10"/>
        <v>1.2274959083469721E-2</v>
      </c>
      <c r="D55" s="37">
        <f t="shared" si="10"/>
        <v>1.2787309808999676E-2</v>
      </c>
      <c r="E55" s="37">
        <f t="shared" si="10"/>
        <v>1.0933769008420259E-2</v>
      </c>
      <c r="F55" s="37">
        <f t="shared" si="10"/>
        <v>9.8715635282878682E-3</v>
      </c>
      <c r="G55" s="37">
        <f t="shared" si="10"/>
        <v>8.9108054329959333E-3</v>
      </c>
      <c r="H55" s="37">
        <f t="shared" si="10"/>
        <v>9.0198012825029941E-3</v>
      </c>
      <c r="I55" s="37">
        <f t="shared" si="10"/>
        <v>8.7244690923846888E-3</v>
      </c>
      <c r="J55" s="37">
        <f t="shared" si="10"/>
        <v>9.3733261917514736E-3</v>
      </c>
      <c r="K55" s="37">
        <f t="shared" si="10"/>
        <v>1.0418794688457609E-2</v>
      </c>
      <c r="L55" s="37">
        <f t="shared" si="10"/>
        <v>1.0924484500887614E-2</v>
      </c>
      <c r="M55" s="37">
        <f t="shared" si="10"/>
        <v>1.0973633819413757E-2</v>
      </c>
      <c r="N55" s="37">
        <f t="shared" si="10"/>
        <v>1.0842575732494621E-2</v>
      </c>
      <c r="O55" s="37">
        <f t="shared" si="10"/>
        <v>1.4131484244711666E-2</v>
      </c>
      <c r="P55" s="37">
        <f t="shared" si="10"/>
        <v>1.7914691943127961E-2</v>
      </c>
      <c r="Q55" s="37">
        <f t="shared" si="10"/>
        <v>1.8492879746835444E-2</v>
      </c>
      <c r="R55" s="37">
        <f t="shared" si="10"/>
        <v>2.0953123477243932E-2</v>
      </c>
      <c r="S55" s="37">
        <f t="shared" si="10"/>
        <v>2.4477164025133641E-2</v>
      </c>
      <c r="T55" s="37">
        <f t="shared" si="10"/>
        <v>2.7090482210583348E-2</v>
      </c>
      <c r="U55" s="7">
        <f>U22/U18</f>
        <v>2.982250653212001E-2</v>
      </c>
      <c r="V55" s="7">
        <f>V22/V18</f>
        <v>3.2661570535093817E-2</v>
      </c>
    </row>
    <row r="56" spans="1:22" ht="18" customHeight="1">
      <c r="A56" s="30" t="s">
        <v>79</v>
      </c>
      <c r="B56" s="55">
        <f t="shared" ref="B56:T56" si="11">B23/B18</f>
        <v>5.6784219964136282E-3</v>
      </c>
      <c r="C56" s="55">
        <f t="shared" si="11"/>
        <v>4.9099836333878887E-3</v>
      </c>
      <c r="D56" s="55">
        <f t="shared" si="11"/>
        <v>4.2084817092910331E-3</v>
      </c>
      <c r="E56" s="55">
        <f t="shared" si="11"/>
        <v>3.7702651753173306E-3</v>
      </c>
      <c r="F56" s="55">
        <f t="shared" si="11"/>
        <v>3.9273962424371082E-3</v>
      </c>
      <c r="G56" s="55">
        <f t="shared" si="11"/>
        <v>3.3739942901635091E-3</v>
      </c>
      <c r="H56" s="55">
        <f t="shared" si="11"/>
        <v>2.8891550983017405E-3</v>
      </c>
      <c r="I56" s="55">
        <f t="shared" si="11"/>
        <v>3.6521033409982417E-3</v>
      </c>
      <c r="J56" s="55">
        <f t="shared" si="11"/>
        <v>3.883235136582753E-3</v>
      </c>
      <c r="K56" s="55">
        <f t="shared" si="11"/>
        <v>3.881511746680286E-3</v>
      </c>
      <c r="L56" s="55">
        <f t="shared" si="11"/>
        <v>4.1649597159634033E-3</v>
      </c>
      <c r="M56" s="55">
        <f t="shared" si="11"/>
        <v>4.4189129474149361E-3</v>
      </c>
      <c r="N56" s="55">
        <f t="shared" si="11"/>
        <v>4.7177619599404075E-3</v>
      </c>
      <c r="O56" s="55">
        <f t="shared" si="11"/>
        <v>5.0908452558588611E-3</v>
      </c>
      <c r="P56" s="55">
        <f t="shared" si="11"/>
        <v>5.1184834123222745E-3</v>
      </c>
      <c r="Q56" s="55">
        <f t="shared" si="11"/>
        <v>7.021360759493671E-3</v>
      </c>
      <c r="R56" s="55">
        <f t="shared" si="11"/>
        <v>7.5041418965013157E-3</v>
      </c>
      <c r="S56" s="55">
        <f t="shared" si="11"/>
        <v>7.315014536246835E-3</v>
      </c>
      <c r="T56" s="55">
        <f t="shared" si="11"/>
        <v>8.2174462705436151E-3</v>
      </c>
      <c r="U56" s="95">
        <f>U23/U18</f>
        <v>8.7395260834309402E-3</v>
      </c>
      <c r="V56" s="95">
        <f>V23/V18</f>
        <v>8.512856150104239E-3</v>
      </c>
    </row>
    <row r="57" spans="1:22" ht="18" customHeight="1">
      <c r="A57" s="32" t="s">
        <v>52</v>
      </c>
      <c r="B57" s="33"/>
      <c r="C57" s="33"/>
      <c r="D57" s="33"/>
      <c r="E57" s="33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ht="18" customHeight="1"/>
    <row r="59" spans="1:22" ht="18" customHeight="1"/>
    <row r="60" spans="1:22" ht="18" customHeight="1">
      <c r="A60" s="77" t="s">
        <v>49</v>
      </c>
      <c r="B60" s="78">
        <v>2002</v>
      </c>
      <c r="C60" s="78">
        <v>2003</v>
      </c>
      <c r="D60" s="78">
        <v>2004</v>
      </c>
      <c r="E60" s="78">
        <v>2005</v>
      </c>
      <c r="F60" s="78">
        <v>2006</v>
      </c>
      <c r="G60" s="78">
        <v>2007</v>
      </c>
      <c r="H60" s="78">
        <v>2008</v>
      </c>
      <c r="I60" s="78">
        <v>2009</v>
      </c>
      <c r="J60" s="78">
        <v>2010</v>
      </c>
      <c r="K60" s="78">
        <v>2011</v>
      </c>
      <c r="L60" s="78">
        <v>2012</v>
      </c>
      <c r="M60" s="78">
        <v>2013</v>
      </c>
      <c r="N60" s="78">
        <v>2014</v>
      </c>
      <c r="O60" s="78">
        <v>2015</v>
      </c>
      <c r="P60" s="78">
        <v>2016</v>
      </c>
      <c r="Q60" s="78">
        <v>2017</v>
      </c>
      <c r="R60" s="78">
        <v>2018</v>
      </c>
      <c r="S60" s="78">
        <v>2019</v>
      </c>
      <c r="T60" s="78">
        <v>2020</v>
      </c>
      <c r="U60" s="78">
        <v>2021</v>
      </c>
      <c r="V60" s="78">
        <v>2022</v>
      </c>
    </row>
    <row r="61" spans="1:22" ht="18" customHeight="1">
      <c r="A61" s="27" t="s">
        <v>74</v>
      </c>
      <c r="B61" s="52">
        <f t="shared" ref="B61:T61" si="12">SUM(B62:B66)</f>
        <v>0.99999999999999989</v>
      </c>
      <c r="C61" s="52">
        <f t="shared" si="12"/>
        <v>0.99999999999999989</v>
      </c>
      <c r="D61" s="52">
        <f t="shared" si="12"/>
        <v>0.99999999999999989</v>
      </c>
      <c r="E61" s="52">
        <f t="shared" si="12"/>
        <v>1</v>
      </c>
      <c r="F61" s="52">
        <f t="shared" si="12"/>
        <v>1</v>
      </c>
      <c r="G61" s="52">
        <f t="shared" si="12"/>
        <v>1</v>
      </c>
      <c r="H61" s="52">
        <f t="shared" si="12"/>
        <v>1</v>
      </c>
      <c r="I61" s="52">
        <f t="shared" si="12"/>
        <v>1</v>
      </c>
      <c r="J61" s="52">
        <f t="shared" si="12"/>
        <v>1</v>
      </c>
      <c r="K61" s="52">
        <f t="shared" si="12"/>
        <v>1</v>
      </c>
      <c r="L61" s="52">
        <f t="shared" si="12"/>
        <v>1</v>
      </c>
      <c r="M61" s="52">
        <f t="shared" si="12"/>
        <v>1</v>
      </c>
      <c r="N61" s="52">
        <f t="shared" si="12"/>
        <v>1</v>
      </c>
      <c r="O61" s="52">
        <f t="shared" si="12"/>
        <v>0.99999999999999989</v>
      </c>
      <c r="P61" s="52">
        <f t="shared" si="12"/>
        <v>1</v>
      </c>
      <c r="Q61" s="52">
        <f t="shared" si="12"/>
        <v>1</v>
      </c>
      <c r="R61" s="52">
        <f t="shared" si="12"/>
        <v>1</v>
      </c>
      <c r="S61" s="52">
        <f t="shared" si="12"/>
        <v>1</v>
      </c>
      <c r="T61" s="52">
        <f t="shared" si="12"/>
        <v>1</v>
      </c>
      <c r="U61" s="52">
        <f>SUM(U62:U66)</f>
        <v>1</v>
      </c>
      <c r="V61" s="52">
        <f>SUM(V62:V66)</f>
        <v>1.0000000000000002</v>
      </c>
    </row>
    <row r="62" spans="1:22" ht="18" customHeight="1">
      <c r="A62" s="36" t="s">
        <v>75</v>
      </c>
      <c r="B62" s="7">
        <f t="shared" ref="B62:T62" si="13">B29/B28</f>
        <v>0.16756309474555234</v>
      </c>
      <c r="C62" s="7">
        <f t="shared" si="13"/>
        <v>0.17426490423523064</v>
      </c>
      <c r="D62" s="7">
        <f t="shared" si="13"/>
        <v>0.18699677938808373</v>
      </c>
      <c r="E62" s="7">
        <f t="shared" si="13"/>
        <v>0.18832161418526444</v>
      </c>
      <c r="F62" s="7">
        <f t="shared" si="13"/>
        <v>0.19147306612203216</v>
      </c>
      <c r="G62" s="7">
        <f t="shared" si="13"/>
        <v>0.19900040799673602</v>
      </c>
      <c r="H62" s="7">
        <f t="shared" si="13"/>
        <v>0.20399666944213155</v>
      </c>
      <c r="I62" s="7">
        <f t="shared" si="13"/>
        <v>0.21078662270372114</v>
      </c>
      <c r="J62" s="7">
        <f t="shared" si="13"/>
        <v>0.21218074656188604</v>
      </c>
      <c r="K62" s="7">
        <f t="shared" si="13"/>
        <v>0.21789853981634805</v>
      </c>
      <c r="L62" s="7">
        <f t="shared" si="13"/>
        <v>0.21508504923903313</v>
      </c>
      <c r="M62" s="7">
        <f t="shared" si="13"/>
        <v>0.21257911392405063</v>
      </c>
      <c r="N62" s="7">
        <f t="shared" si="13"/>
        <v>0.20389870333304325</v>
      </c>
      <c r="O62" s="7">
        <f t="shared" si="13"/>
        <v>0.19822944236561102</v>
      </c>
      <c r="P62" s="7">
        <f t="shared" si="13"/>
        <v>0.1973218555714969</v>
      </c>
      <c r="Q62" s="7">
        <f t="shared" si="13"/>
        <v>0.18994303673148694</v>
      </c>
      <c r="R62" s="7">
        <f t="shared" si="13"/>
        <v>0.18371912079361991</v>
      </c>
      <c r="S62" s="7">
        <f t="shared" si="13"/>
        <v>0.17742693355887604</v>
      </c>
      <c r="T62" s="7">
        <f t="shared" si="13"/>
        <v>0.17377722242056409</v>
      </c>
      <c r="U62" s="7">
        <f>U29/U28</f>
        <v>0.16844237034428106</v>
      </c>
      <c r="V62" s="7">
        <f>V29/V28</f>
        <v>0.16589042255906511</v>
      </c>
    </row>
    <row r="63" spans="1:22" ht="18" customHeight="1">
      <c r="A63" s="36" t="s">
        <v>76</v>
      </c>
      <c r="B63" s="37">
        <f t="shared" ref="B63:T63" si="14">B30/B28</f>
        <v>0.6077782374844849</v>
      </c>
      <c r="C63" s="37">
        <f t="shared" si="14"/>
        <v>0.60183436741300245</v>
      </c>
      <c r="D63" s="37">
        <f t="shared" si="14"/>
        <v>0.59963768115942029</v>
      </c>
      <c r="E63" s="37">
        <f t="shared" si="14"/>
        <v>0.60149801284011006</v>
      </c>
      <c r="F63" s="37">
        <f t="shared" si="14"/>
        <v>0.5999489405157008</v>
      </c>
      <c r="G63" s="37">
        <f t="shared" si="14"/>
        <v>0.59230926152590779</v>
      </c>
      <c r="H63" s="37">
        <f t="shared" si="14"/>
        <v>0.57926727726894256</v>
      </c>
      <c r="I63" s="37">
        <f t="shared" si="14"/>
        <v>0.56413879729941907</v>
      </c>
      <c r="J63" s="37">
        <f t="shared" si="14"/>
        <v>0.54556445519117425</v>
      </c>
      <c r="K63" s="37">
        <f t="shared" si="14"/>
        <v>0.52574138190576547</v>
      </c>
      <c r="L63" s="37">
        <f t="shared" si="14"/>
        <v>0.51305580423754105</v>
      </c>
      <c r="M63" s="37">
        <f t="shared" si="14"/>
        <v>0.50221518987341773</v>
      </c>
      <c r="N63" s="37">
        <f t="shared" si="14"/>
        <v>0.49517013314768077</v>
      </c>
      <c r="O63" s="37">
        <f t="shared" si="14"/>
        <v>0.48279638587204526</v>
      </c>
      <c r="P63" s="37">
        <f t="shared" si="14"/>
        <v>0.46197991391678622</v>
      </c>
      <c r="Q63" s="37">
        <f t="shared" si="14"/>
        <v>0.44637595757218623</v>
      </c>
      <c r="R63" s="37">
        <f t="shared" si="14"/>
        <v>0.431628087920638</v>
      </c>
      <c r="S63" s="37">
        <f t="shared" si="14"/>
        <v>0.41283713936660088</v>
      </c>
      <c r="T63" s="37">
        <f t="shared" si="14"/>
        <v>0.40226704748304176</v>
      </c>
      <c r="U63" s="7">
        <f>U30/U28</f>
        <v>0.39297349652196883</v>
      </c>
      <c r="V63" s="7">
        <f>V30/V28</f>
        <v>0.38242018799220934</v>
      </c>
    </row>
    <row r="64" spans="1:22" ht="18" customHeight="1">
      <c r="A64" s="36" t="s">
        <v>77</v>
      </c>
      <c r="B64" s="37">
        <f t="shared" ref="B64:T64" si="15">B31/B28</f>
        <v>0.18990484071162597</v>
      </c>
      <c r="C64" s="37">
        <f t="shared" si="15"/>
        <v>0.19800377663879148</v>
      </c>
      <c r="D64" s="37">
        <f t="shared" si="15"/>
        <v>0.19102254428341384</v>
      </c>
      <c r="E64" s="37">
        <f t="shared" si="15"/>
        <v>0.18923876490369917</v>
      </c>
      <c r="F64" s="37">
        <f t="shared" si="15"/>
        <v>0.1875159560888435</v>
      </c>
      <c r="G64" s="37">
        <f t="shared" si="15"/>
        <v>0.19063647490820074</v>
      </c>
      <c r="H64" s="37">
        <f t="shared" si="15"/>
        <v>0.19716902581182347</v>
      </c>
      <c r="I64" s="37">
        <f t="shared" si="15"/>
        <v>0.20560527555346209</v>
      </c>
      <c r="J64" s="37">
        <f t="shared" si="15"/>
        <v>0.22230618104881367</v>
      </c>
      <c r="K64" s="37">
        <f t="shared" si="15"/>
        <v>0.23490892668974861</v>
      </c>
      <c r="L64" s="37">
        <f t="shared" si="15"/>
        <v>0.24850790808713816</v>
      </c>
      <c r="M64" s="37">
        <f t="shared" si="15"/>
        <v>0.26178797468354431</v>
      </c>
      <c r="N64" s="37">
        <f t="shared" si="15"/>
        <v>0.27786963710730139</v>
      </c>
      <c r="O64" s="37">
        <f t="shared" si="15"/>
        <v>0.29268960481883727</v>
      </c>
      <c r="P64" s="37">
        <f t="shared" si="15"/>
        <v>0.3118125298900048</v>
      </c>
      <c r="Q64" s="37">
        <f t="shared" si="15"/>
        <v>0.33166372029070912</v>
      </c>
      <c r="R64" s="37">
        <f t="shared" si="15"/>
        <v>0.34750048628671465</v>
      </c>
      <c r="S64" s="37">
        <f t="shared" si="15"/>
        <v>0.3676346208063152</v>
      </c>
      <c r="T64" s="37">
        <f t="shared" si="15"/>
        <v>0.37745448054266334</v>
      </c>
      <c r="U64" s="7">
        <f>U31/U28</f>
        <v>0.38909923395262835</v>
      </c>
      <c r="V64" s="7">
        <f>V31/V28</f>
        <v>0.39994919129477519</v>
      </c>
    </row>
    <row r="65" spans="1:22" ht="18" customHeight="1">
      <c r="A65" s="36" t="s">
        <v>78</v>
      </c>
      <c r="B65" s="37">
        <f t="shared" ref="B65:T65" si="16">B32/B28</f>
        <v>2.44104261481175E-2</v>
      </c>
      <c r="C65" s="37">
        <f t="shared" si="16"/>
        <v>1.7804154302670624E-2</v>
      </c>
      <c r="D65" s="37">
        <f t="shared" si="16"/>
        <v>1.5297906602254429E-2</v>
      </c>
      <c r="E65" s="37">
        <f t="shared" si="16"/>
        <v>1.4062977682665852E-2</v>
      </c>
      <c r="F65" s="37">
        <f t="shared" si="16"/>
        <v>1.4296655603778402E-2</v>
      </c>
      <c r="G65" s="37">
        <f t="shared" si="16"/>
        <v>1.2443900448796409E-2</v>
      </c>
      <c r="H65" s="37">
        <f t="shared" si="16"/>
        <v>1.3988343047460449E-2</v>
      </c>
      <c r="I65" s="37">
        <f t="shared" si="16"/>
        <v>1.3895430993876589E-2</v>
      </c>
      <c r="J65" s="37">
        <f t="shared" si="16"/>
        <v>1.3903581683542391E-2</v>
      </c>
      <c r="K65" s="37">
        <f t="shared" si="16"/>
        <v>1.4677103718199608E-2</v>
      </c>
      <c r="L65" s="37">
        <f t="shared" si="16"/>
        <v>1.5965383467621604E-2</v>
      </c>
      <c r="M65" s="37">
        <f t="shared" si="16"/>
        <v>1.5822784810126583E-2</v>
      </c>
      <c r="N65" s="37">
        <f t="shared" si="16"/>
        <v>1.6621703942215647E-2</v>
      </c>
      <c r="O65" s="37">
        <f t="shared" si="16"/>
        <v>1.9348361777858904E-2</v>
      </c>
      <c r="P65" s="37">
        <f t="shared" si="16"/>
        <v>2.0468675274988045E-2</v>
      </c>
      <c r="Q65" s="37">
        <f t="shared" si="16"/>
        <v>2.2785307405224907E-2</v>
      </c>
      <c r="R65" s="37">
        <f t="shared" si="16"/>
        <v>2.6648511962653179E-2</v>
      </c>
      <c r="S65" s="37">
        <f t="shared" si="16"/>
        <v>2.9602480969833662E-2</v>
      </c>
      <c r="T65" s="37">
        <f t="shared" si="16"/>
        <v>3.3737950731881468E-2</v>
      </c>
      <c r="U65" s="7">
        <f>U32/U28</f>
        <v>3.698159725279563E-2</v>
      </c>
      <c r="V65" s="7">
        <f>V32/V28</f>
        <v>3.7852485392497248E-2</v>
      </c>
    </row>
    <row r="66" spans="1:22" ht="18" customHeight="1">
      <c r="A66" s="30" t="s">
        <v>79</v>
      </c>
      <c r="B66" s="55">
        <f t="shared" ref="B66:T66" si="17">B33/B28</f>
        <v>1.0343400910219279E-2</v>
      </c>
      <c r="C66" s="55">
        <f t="shared" si="17"/>
        <v>8.0927974103048288E-3</v>
      </c>
      <c r="D66" s="55">
        <f t="shared" si="17"/>
        <v>7.0450885668276973E-3</v>
      </c>
      <c r="E66" s="55">
        <f t="shared" si="17"/>
        <v>6.8786303882604708E-3</v>
      </c>
      <c r="F66" s="55">
        <f t="shared" si="17"/>
        <v>6.7653816696451362E-3</v>
      </c>
      <c r="G66" s="55">
        <f t="shared" si="17"/>
        <v>5.6099551203590368E-3</v>
      </c>
      <c r="H66" s="55">
        <f t="shared" si="17"/>
        <v>5.5786844296419648E-3</v>
      </c>
      <c r="I66" s="55">
        <f t="shared" si="17"/>
        <v>5.5738734495211183E-3</v>
      </c>
      <c r="J66" s="55">
        <f t="shared" si="17"/>
        <v>6.0450355145836481E-3</v>
      </c>
      <c r="K66" s="55">
        <f t="shared" si="17"/>
        <v>6.7740478699382812E-3</v>
      </c>
      <c r="L66" s="55">
        <f t="shared" si="17"/>
        <v>7.38585496866607E-3</v>
      </c>
      <c r="M66" s="55">
        <f t="shared" si="17"/>
        <v>7.5949367088607592E-3</v>
      </c>
      <c r="N66" s="55">
        <f t="shared" si="17"/>
        <v>6.4398224697589414E-3</v>
      </c>
      <c r="O66" s="55">
        <f t="shared" si="17"/>
        <v>6.9362051656475313E-3</v>
      </c>
      <c r="P66" s="55">
        <f t="shared" si="17"/>
        <v>8.4170253467240556E-3</v>
      </c>
      <c r="Q66" s="55">
        <f t="shared" si="17"/>
        <v>9.2319780003928507E-3</v>
      </c>
      <c r="R66" s="55">
        <f t="shared" si="17"/>
        <v>1.0503793036374246E-2</v>
      </c>
      <c r="S66" s="55">
        <f t="shared" si="17"/>
        <v>1.2498825298374212E-2</v>
      </c>
      <c r="T66" s="55">
        <f t="shared" si="17"/>
        <v>1.276329882184934E-2</v>
      </c>
      <c r="U66" s="95">
        <f>U33/U28</f>
        <v>1.2503301928326143E-2</v>
      </c>
      <c r="V66" s="95">
        <f>V33/V28</f>
        <v>1.388771276145313E-2</v>
      </c>
    </row>
    <row r="67" spans="1:22" ht="18" customHeight="1">
      <c r="A67" s="32" t="s">
        <v>52</v>
      </c>
      <c r="B67" s="33"/>
      <c r="C67" s="33"/>
      <c r="D67" s="33"/>
      <c r="E67" s="33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2" ht="18" customHeight="1"/>
    <row r="71" spans="1:22" ht="15.95" customHeight="1"/>
    <row r="74" spans="1:22" ht="15.95" customHeight="1"/>
    <row r="77" spans="1:22" ht="15.95" customHeight="1"/>
    <row r="78" spans="1:22" ht="15.95" customHeight="1"/>
    <row r="85" ht="15.9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8"/>
  <sheetViews>
    <sheetView topLeftCell="A48" zoomScale="75" workbookViewId="0">
      <selection activeCell="V50" sqref="V50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7</v>
      </c>
    </row>
    <row r="3" spans="1:22" ht="18" customHeight="1"/>
    <row r="4" spans="1:22" ht="18" customHeight="1"/>
    <row r="5" spans="1:22" ht="18" customHeight="1">
      <c r="A5" s="33" t="s">
        <v>81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82</v>
      </c>
      <c r="B8" s="40">
        <v>6938</v>
      </c>
      <c r="C8" s="40">
        <v>9817</v>
      </c>
      <c r="D8" s="40">
        <v>12207</v>
      </c>
      <c r="E8" s="40">
        <v>15384</v>
      </c>
      <c r="F8" s="40">
        <v>18050</v>
      </c>
      <c r="G8" s="40">
        <v>21943</v>
      </c>
      <c r="H8" s="40">
        <v>26576</v>
      </c>
      <c r="I8" s="40">
        <v>27598</v>
      </c>
      <c r="J8" s="40">
        <v>28013</v>
      </c>
      <c r="K8" s="40">
        <v>27681</v>
      </c>
      <c r="L8" s="40">
        <v>27776</v>
      </c>
      <c r="M8" s="40">
        <v>26237</v>
      </c>
      <c r="N8" s="40">
        <v>24347</v>
      </c>
      <c r="O8" s="40">
        <v>23674</v>
      </c>
      <c r="P8" s="40">
        <v>22565</v>
      </c>
      <c r="Q8" s="40">
        <v>22086</v>
      </c>
      <c r="R8" s="40">
        <v>22415</v>
      </c>
      <c r="S8" s="40">
        <v>23392</v>
      </c>
      <c r="T8" s="40">
        <v>24705</v>
      </c>
      <c r="U8" s="40">
        <v>25167</v>
      </c>
      <c r="V8" s="40">
        <v>26431</v>
      </c>
    </row>
    <row r="9" spans="1:22" customFormat="1" ht="18" customHeight="1">
      <c r="A9" s="36" t="s">
        <v>83</v>
      </c>
      <c r="B9" s="6">
        <v>1669</v>
      </c>
      <c r="C9" s="6">
        <v>1781</v>
      </c>
      <c r="D9" s="6">
        <v>1787</v>
      </c>
      <c r="E9" s="6">
        <v>2213</v>
      </c>
      <c r="F9" s="6">
        <v>2387</v>
      </c>
      <c r="G9" s="6">
        <v>11817</v>
      </c>
      <c r="H9" s="6">
        <v>14575</v>
      </c>
      <c r="I9" s="6">
        <v>15408</v>
      </c>
      <c r="J9" s="6">
        <v>15783</v>
      </c>
      <c r="K9" s="6">
        <v>15625</v>
      </c>
      <c r="L9" s="6">
        <v>15907</v>
      </c>
      <c r="M9" s="6">
        <v>14573</v>
      </c>
      <c r="N9" s="6">
        <v>12975</v>
      </c>
      <c r="O9" s="6">
        <v>12359</v>
      </c>
      <c r="P9" s="6">
        <v>11429</v>
      </c>
      <c r="Q9" s="6">
        <v>10905</v>
      </c>
      <c r="R9" s="6">
        <v>10814</v>
      </c>
      <c r="S9" s="6">
        <v>10980</v>
      </c>
      <c r="T9" s="6">
        <v>11008</v>
      </c>
      <c r="U9" s="6">
        <v>10668</v>
      </c>
      <c r="V9" s="6">
        <v>10615</v>
      </c>
    </row>
    <row r="10" spans="1:22" customFormat="1" ht="18" customHeight="1">
      <c r="A10" s="36" t="s">
        <v>84</v>
      </c>
      <c r="B10" s="6">
        <v>1462</v>
      </c>
      <c r="C10" s="6">
        <v>3004</v>
      </c>
      <c r="D10" s="6">
        <v>4423</v>
      </c>
      <c r="E10" s="6">
        <v>5938</v>
      </c>
      <c r="F10" s="6">
        <v>7215</v>
      </c>
      <c r="G10" s="6">
        <v>480</v>
      </c>
      <c r="H10" s="6">
        <v>490</v>
      </c>
      <c r="I10" s="6">
        <v>494</v>
      </c>
      <c r="J10" s="6">
        <v>535</v>
      </c>
      <c r="K10" s="6">
        <v>553</v>
      </c>
      <c r="L10" s="6">
        <v>557</v>
      </c>
      <c r="M10" s="6">
        <v>548</v>
      </c>
      <c r="N10" s="6">
        <v>535</v>
      </c>
      <c r="O10" s="6">
        <v>558</v>
      </c>
      <c r="P10" s="6">
        <v>568</v>
      </c>
      <c r="Q10" s="6">
        <v>567</v>
      </c>
      <c r="R10" s="6">
        <v>620</v>
      </c>
      <c r="S10" s="6">
        <v>650</v>
      </c>
      <c r="T10" s="6">
        <v>681</v>
      </c>
      <c r="U10" s="6">
        <v>908</v>
      </c>
      <c r="V10" s="6">
        <v>976</v>
      </c>
    </row>
    <row r="11" spans="1:22" customFormat="1" ht="18" customHeight="1">
      <c r="A11" s="36" t="s">
        <v>85</v>
      </c>
      <c r="B11" s="6">
        <v>2157</v>
      </c>
      <c r="C11" s="6">
        <v>2891</v>
      </c>
      <c r="D11" s="6">
        <v>3497</v>
      </c>
      <c r="E11" s="6">
        <v>4310</v>
      </c>
      <c r="F11" s="6">
        <v>5242</v>
      </c>
      <c r="G11" s="6">
        <v>6056</v>
      </c>
      <c r="H11" s="6">
        <v>7253</v>
      </c>
      <c r="I11" s="6">
        <v>7318</v>
      </c>
      <c r="J11" s="6">
        <v>7347</v>
      </c>
      <c r="K11" s="6">
        <v>7199</v>
      </c>
      <c r="L11" s="6">
        <v>6977</v>
      </c>
      <c r="M11" s="6">
        <v>6817</v>
      </c>
      <c r="N11" s="6">
        <v>6600</v>
      </c>
      <c r="O11" s="6">
        <v>6488</v>
      </c>
      <c r="P11" s="6">
        <v>6245</v>
      </c>
      <c r="Q11" s="6">
        <v>6101</v>
      </c>
      <c r="R11" s="6">
        <v>6133</v>
      </c>
      <c r="S11" s="6">
        <v>6398</v>
      </c>
      <c r="T11" s="6">
        <v>6724</v>
      </c>
      <c r="U11" s="6">
        <v>6836</v>
      </c>
      <c r="V11" s="6">
        <v>7181</v>
      </c>
    </row>
    <row r="12" spans="1:22" customFormat="1" ht="18" customHeight="1">
      <c r="A12" s="36" t="s">
        <v>86</v>
      </c>
      <c r="B12" s="6">
        <v>65</v>
      </c>
      <c r="C12" s="6">
        <v>71</v>
      </c>
      <c r="D12" s="6">
        <v>70</v>
      </c>
      <c r="E12" s="6">
        <v>81</v>
      </c>
      <c r="F12" s="6">
        <v>91</v>
      </c>
      <c r="G12" s="6">
        <v>95</v>
      </c>
      <c r="H12" s="6">
        <v>102</v>
      </c>
      <c r="I12" s="6">
        <v>115</v>
      </c>
      <c r="J12" s="6">
        <v>113</v>
      </c>
      <c r="K12" s="6">
        <v>112</v>
      </c>
      <c r="L12" s="6">
        <v>120</v>
      </c>
      <c r="M12" s="6">
        <v>114</v>
      </c>
      <c r="N12" s="6">
        <v>118</v>
      </c>
      <c r="O12" s="6">
        <v>128</v>
      </c>
      <c r="P12" s="6">
        <v>126</v>
      </c>
      <c r="Q12" s="6">
        <v>136</v>
      </c>
      <c r="R12" s="6">
        <v>129</v>
      </c>
      <c r="S12" s="6">
        <v>157</v>
      </c>
      <c r="T12" s="6">
        <v>169</v>
      </c>
      <c r="U12" s="6">
        <v>172</v>
      </c>
      <c r="V12" s="6">
        <v>196</v>
      </c>
    </row>
    <row r="13" spans="1:22" customFormat="1" ht="18" customHeight="1">
      <c r="A13" s="36" t="s">
        <v>87</v>
      </c>
      <c r="B13" s="6">
        <v>125</v>
      </c>
      <c r="C13" s="6">
        <v>151</v>
      </c>
      <c r="D13" s="6">
        <v>182</v>
      </c>
      <c r="E13" s="6">
        <v>212</v>
      </c>
      <c r="F13" s="6">
        <v>250</v>
      </c>
      <c r="G13" s="6">
        <v>313</v>
      </c>
      <c r="H13" s="6">
        <v>397</v>
      </c>
      <c r="I13" s="6">
        <v>417</v>
      </c>
      <c r="J13" s="6">
        <v>412</v>
      </c>
      <c r="K13" s="6">
        <v>394</v>
      </c>
      <c r="L13" s="6">
        <v>390</v>
      </c>
      <c r="M13" s="6">
        <v>395</v>
      </c>
      <c r="N13" s="6">
        <v>421</v>
      </c>
      <c r="O13" s="6">
        <v>458</v>
      </c>
      <c r="P13" s="6">
        <v>491</v>
      </c>
      <c r="Q13" s="6">
        <v>551</v>
      </c>
      <c r="R13" s="6">
        <v>617</v>
      </c>
      <c r="S13" s="6">
        <v>724</v>
      </c>
      <c r="T13" s="6">
        <v>904</v>
      </c>
      <c r="U13" s="6">
        <v>1020</v>
      </c>
      <c r="V13" s="6">
        <v>1125</v>
      </c>
    </row>
    <row r="14" spans="1:22" customFormat="1" ht="18" customHeight="1">
      <c r="A14" s="36" t="s">
        <v>88</v>
      </c>
      <c r="B14" s="6">
        <v>1306</v>
      </c>
      <c r="C14" s="6">
        <v>1739</v>
      </c>
      <c r="D14" s="6">
        <v>2038</v>
      </c>
      <c r="E14" s="6">
        <v>2369</v>
      </c>
      <c r="F14" s="6">
        <v>2566</v>
      </c>
      <c r="G14" s="6">
        <v>2863</v>
      </c>
      <c r="H14" s="6">
        <v>3365</v>
      </c>
      <c r="I14" s="6">
        <v>3392</v>
      </c>
      <c r="J14" s="6">
        <v>3344</v>
      </c>
      <c r="K14" s="6">
        <v>3217</v>
      </c>
      <c r="L14" s="6">
        <v>3207</v>
      </c>
      <c r="M14" s="6">
        <v>3141</v>
      </c>
      <c r="N14" s="6">
        <v>3020</v>
      </c>
      <c r="O14" s="6">
        <v>2958</v>
      </c>
      <c r="P14" s="6">
        <v>2916</v>
      </c>
      <c r="Q14" s="6">
        <v>3012</v>
      </c>
      <c r="R14" s="6">
        <v>3190</v>
      </c>
      <c r="S14" s="6">
        <v>3531</v>
      </c>
      <c r="T14" s="6">
        <v>4173</v>
      </c>
      <c r="U14" s="6">
        <v>4501</v>
      </c>
      <c r="V14" s="6">
        <v>5126</v>
      </c>
    </row>
    <row r="15" spans="1:22" customFormat="1" ht="18" customHeight="1">
      <c r="A15" s="36" t="s">
        <v>89</v>
      </c>
      <c r="B15" s="6">
        <v>147</v>
      </c>
      <c r="C15" s="6">
        <v>171</v>
      </c>
      <c r="D15" s="6">
        <v>202</v>
      </c>
      <c r="E15" s="6">
        <v>252</v>
      </c>
      <c r="F15" s="6">
        <v>292</v>
      </c>
      <c r="G15" s="6">
        <v>312</v>
      </c>
      <c r="H15" s="6">
        <v>387</v>
      </c>
      <c r="I15" s="6">
        <v>445</v>
      </c>
      <c r="J15" s="6">
        <v>471</v>
      </c>
      <c r="K15" s="6">
        <v>573</v>
      </c>
      <c r="L15" s="6">
        <v>611</v>
      </c>
      <c r="M15" s="6">
        <v>641</v>
      </c>
      <c r="N15" s="6">
        <v>671</v>
      </c>
      <c r="O15" s="6">
        <v>718</v>
      </c>
      <c r="P15" s="6">
        <v>783</v>
      </c>
      <c r="Q15" s="6">
        <v>807</v>
      </c>
      <c r="R15" s="6">
        <v>904</v>
      </c>
      <c r="S15" s="6">
        <v>940</v>
      </c>
      <c r="T15" s="6">
        <v>1032</v>
      </c>
      <c r="U15" s="6">
        <v>1048</v>
      </c>
      <c r="V15" s="6">
        <v>1198</v>
      </c>
    </row>
    <row r="16" spans="1:22" customFormat="1" ht="18" customHeight="1">
      <c r="A16" s="30" t="s">
        <v>90</v>
      </c>
      <c r="B16" s="54">
        <v>7</v>
      </c>
      <c r="C16" s="54">
        <v>9</v>
      </c>
      <c r="D16" s="54">
        <v>8</v>
      </c>
      <c r="E16" s="54">
        <v>9</v>
      </c>
      <c r="F16" s="54">
        <v>7</v>
      </c>
      <c r="G16" s="54">
        <v>7</v>
      </c>
      <c r="H16" s="54">
        <v>7</v>
      </c>
      <c r="I16" s="54">
        <v>9</v>
      </c>
      <c r="J16" s="54">
        <v>8</v>
      </c>
      <c r="K16" s="54">
        <v>8</v>
      </c>
      <c r="L16" s="54">
        <v>7</v>
      </c>
      <c r="M16" s="54">
        <v>8</v>
      </c>
      <c r="N16" s="54">
        <v>7</v>
      </c>
      <c r="O16" s="54">
        <v>7</v>
      </c>
      <c r="P16" s="54">
        <v>7</v>
      </c>
      <c r="Q16" s="54">
        <v>7</v>
      </c>
      <c r="R16" s="54">
        <v>8</v>
      </c>
      <c r="S16" s="54">
        <v>12</v>
      </c>
      <c r="T16" s="54">
        <v>14</v>
      </c>
      <c r="U16" s="54">
        <v>14</v>
      </c>
      <c r="V16" s="54">
        <v>14</v>
      </c>
    </row>
    <row r="17" spans="1:22" customFormat="1" ht="18" customHeight="1">
      <c r="A17" s="32" t="s">
        <v>47</v>
      </c>
      <c r="B17" s="33"/>
      <c r="C17" s="33"/>
      <c r="D17" s="33"/>
      <c r="E17" s="3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customFormat="1" ht="18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77" t="s">
        <v>48</v>
      </c>
      <c r="B20" s="78">
        <v>2002</v>
      </c>
      <c r="C20" s="78">
        <v>2003</v>
      </c>
      <c r="D20" s="78">
        <v>2004</v>
      </c>
      <c r="E20" s="78">
        <v>2005</v>
      </c>
      <c r="F20" s="78">
        <v>2006</v>
      </c>
      <c r="G20" s="78">
        <v>2007</v>
      </c>
      <c r="H20" s="78">
        <v>2008</v>
      </c>
      <c r="I20" s="78">
        <v>2009</v>
      </c>
      <c r="J20" s="78">
        <v>2010</v>
      </c>
      <c r="K20" s="78">
        <v>2011</v>
      </c>
      <c r="L20" s="78">
        <v>2012</v>
      </c>
      <c r="M20" s="78">
        <v>2013</v>
      </c>
      <c r="N20" s="78">
        <v>2014</v>
      </c>
      <c r="O20" s="78">
        <v>2015</v>
      </c>
      <c r="P20" s="78">
        <v>2016</v>
      </c>
      <c r="Q20" s="78">
        <v>2017</v>
      </c>
      <c r="R20" s="78">
        <v>2018</v>
      </c>
      <c r="S20" s="78">
        <v>2019</v>
      </c>
      <c r="T20" s="78">
        <v>2020</v>
      </c>
      <c r="U20" s="78">
        <v>2021</v>
      </c>
      <c r="V20" s="78">
        <v>2022</v>
      </c>
    </row>
    <row r="21" spans="1:22" customFormat="1" ht="18" customHeight="1">
      <c r="A21" s="56" t="s">
        <v>82</v>
      </c>
      <c r="B21" s="40">
        <v>3934</v>
      </c>
      <c r="C21" s="40">
        <v>5497</v>
      </c>
      <c r="D21" s="40">
        <v>6707</v>
      </c>
      <c r="E21" s="40">
        <v>8406</v>
      </c>
      <c r="F21" s="40">
        <v>9808</v>
      </c>
      <c r="G21" s="40">
        <v>11838</v>
      </c>
      <c r="H21" s="40">
        <v>14397</v>
      </c>
      <c r="I21" s="40">
        <v>14831</v>
      </c>
      <c r="J21" s="40">
        <v>14847</v>
      </c>
      <c r="K21" s="40">
        <v>14514</v>
      </c>
      <c r="L21" s="40">
        <v>14491</v>
      </c>
      <c r="M21" s="40">
        <v>13564</v>
      </c>
      <c r="N21" s="40">
        <v>12475</v>
      </c>
      <c r="O21" s="40">
        <v>12076</v>
      </c>
      <c r="P21" s="40">
        <v>11355</v>
      </c>
      <c r="Q21" s="40">
        <v>11011</v>
      </c>
      <c r="R21" s="40">
        <v>11205</v>
      </c>
      <c r="S21" s="40">
        <v>11685</v>
      </c>
      <c r="T21" s="40">
        <v>12284</v>
      </c>
      <c r="U21" s="40">
        <v>12451</v>
      </c>
      <c r="V21" s="40">
        <v>13061</v>
      </c>
    </row>
    <row r="22" spans="1:22" customFormat="1" ht="18" customHeight="1">
      <c r="A22" s="36" t="s">
        <v>83</v>
      </c>
      <c r="B22" s="6">
        <v>872</v>
      </c>
      <c r="C22" s="6">
        <v>947</v>
      </c>
      <c r="D22" s="6">
        <v>959</v>
      </c>
      <c r="E22" s="6">
        <v>1210</v>
      </c>
      <c r="F22" s="6">
        <v>1299</v>
      </c>
      <c r="G22" s="6">
        <v>6058</v>
      </c>
      <c r="H22" s="6">
        <v>7522</v>
      </c>
      <c r="I22" s="6">
        <v>7936</v>
      </c>
      <c r="J22" s="6">
        <v>8078</v>
      </c>
      <c r="K22" s="6">
        <v>7932</v>
      </c>
      <c r="L22" s="6">
        <v>8027</v>
      </c>
      <c r="M22" s="6">
        <v>7259</v>
      </c>
      <c r="N22" s="6">
        <v>6382</v>
      </c>
      <c r="O22" s="6">
        <v>6065</v>
      </c>
      <c r="P22" s="6">
        <v>5532</v>
      </c>
      <c r="Q22" s="6">
        <v>5238</v>
      </c>
      <c r="R22" s="6">
        <v>5204</v>
      </c>
      <c r="S22" s="6">
        <v>5300</v>
      </c>
      <c r="T22" s="6">
        <v>5295</v>
      </c>
      <c r="U22" s="6">
        <v>5106</v>
      </c>
      <c r="V22" s="6">
        <v>5078</v>
      </c>
    </row>
    <row r="23" spans="1:22" customFormat="1" ht="18" customHeight="1">
      <c r="A23" s="36" t="s">
        <v>84</v>
      </c>
      <c r="B23" s="6">
        <v>808</v>
      </c>
      <c r="C23" s="6">
        <v>1601</v>
      </c>
      <c r="D23" s="6">
        <v>2261</v>
      </c>
      <c r="E23" s="6">
        <v>3000</v>
      </c>
      <c r="F23" s="6">
        <v>3611</v>
      </c>
      <c r="G23" s="6">
        <v>220</v>
      </c>
      <c r="H23" s="6">
        <v>227</v>
      </c>
      <c r="I23" s="6">
        <v>221</v>
      </c>
      <c r="J23" s="6">
        <v>243</v>
      </c>
      <c r="K23" s="6">
        <v>254</v>
      </c>
      <c r="L23" s="6">
        <v>248</v>
      </c>
      <c r="M23" s="6">
        <v>246</v>
      </c>
      <c r="N23" s="6">
        <v>246</v>
      </c>
      <c r="O23" s="6">
        <v>260</v>
      </c>
      <c r="P23" s="6">
        <v>261</v>
      </c>
      <c r="Q23" s="6">
        <v>256</v>
      </c>
      <c r="R23" s="6">
        <v>291</v>
      </c>
      <c r="S23" s="6">
        <v>298</v>
      </c>
      <c r="T23" s="6">
        <v>303</v>
      </c>
      <c r="U23" s="6">
        <v>422</v>
      </c>
      <c r="V23" s="6">
        <v>446</v>
      </c>
    </row>
    <row r="24" spans="1:22" customFormat="1" ht="18" customHeight="1">
      <c r="A24" s="36" t="s">
        <v>85</v>
      </c>
      <c r="B24" s="6">
        <v>1511</v>
      </c>
      <c r="C24" s="6">
        <v>1981</v>
      </c>
      <c r="D24" s="6">
        <v>2352</v>
      </c>
      <c r="E24" s="6">
        <v>2867</v>
      </c>
      <c r="F24" s="6">
        <v>3457</v>
      </c>
      <c r="G24" s="6">
        <v>3959</v>
      </c>
      <c r="H24" s="6">
        <v>4699</v>
      </c>
      <c r="I24" s="6">
        <v>4671</v>
      </c>
      <c r="J24" s="6">
        <v>4591</v>
      </c>
      <c r="K24" s="6">
        <v>4428</v>
      </c>
      <c r="L24" s="6">
        <v>4277</v>
      </c>
      <c r="M24" s="6">
        <v>4119</v>
      </c>
      <c r="N24" s="6">
        <v>3960</v>
      </c>
      <c r="O24" s="6">
        <v>3858</v>
      </c>
      <c r="P24" s="6">
        <v>3630</v>
      </c>
      <c r="Q24" s="6">
        <v>3506</v>
      </c>
      <c r="R24" s="6">
        <v>3547</v>
      </c>
      <c r="S24" s="6">
        <v>3700</v>
      </c>
      <c r="T24" s="6">
        <v>3884</v>
      </c>
      <c r="U24" s="6">
        <v>3953</v>
      </c>
      <c r="V24" s="6">
        <v>4133</v>
      </c>
    </row>
    <row r="25" spans="1:22" customFormat="1" ht="18" customHeight="1">
      <c r="A25" s="36" t="s">
        <v>86</v>
      </c>
      <c r="B25" s="29">
        <v>25</v>
      </c>
      <c r="C25" s="29">
        <v>25</v>
      </c>
      <c r="D25" s="29">
        <v>24</v>
      </c>
      <c r="E25" s="29">
        <v>29</v>
      </c>
      <c r="F25" s="29">
        <v>29</v>
      </c>
      <c r="G25" s="29">
        <v>33</v>
      </c>
      <c r="H25" s="29">
        <v>33</v>
      </c>
      <c r="I25" s="29">
        <v>42</v>
      </c>
      <c r="J25" s="29">
        <v>39</v>
      </c>
      <c r="K25" s="29">
        <v>38</v>
      </c>
      <c r="L25" s="29">
        <v>40</v>
      </c>
      <c r="M25" s="29">
        <v>35</v>
      </c>
      <c r="N25" s="29">
        <v>40</v>
      </c>
      <c r="O25" s="29">
        <v>44</v>
      </c>
      <c r="P25" s="29">
        <v>42</v>
      </c>
      <c r="Q25" s="29">
        <v>47</v>
      </c>
      <c r="R25" s="29">
        <v>45</v>
      </c>
      <c r="S25" s="29">
        <v>64</v>
      </c>
      <c r="T25" s="29">
        <v>69</v>
      </c>
      <c r="U25" s="29">
        <v>70</v>
      </c>
      <c r="V25" s="29">
        <v>75</v>
      </c>
    </row>
    <row r="26" spans="1:22" customFormat="1" ht="18" customHeight="1">
      <c r="A26" s="36" t="s">
        <v>87</v>
      </c>
      <c r="B26" s="29">
        <v>48</v>
      </c>
      <c r="C26" s="29">
        <v>61</v>
      </c>
      <c r="D26" s="29">
        <v>79</v>
      </c>
      <c r="E26" s="29">
        <v>89</v>
      </c>
      <c r="F26" s="29">
        <v>98</v>
      </c>
      <c r="G26" s="29">
        <v>121</v>
      </c>
      <c r="H26" s="29">
        <v>153</v>
      </c>
      <c r="I26" s="29">
        <v>166</v>
      </c>
      <c r="J26" s="29">
        <v>151</v>
      </c>
      <c r="K26" s="29">
        <v>144</v>
      </c>
      <c r="L26" s="29">
        <v>143</v>
      </c>
      <c r="M26" s="29">
        <v>145</v>
      </c>
      <c r="N26" s="29">
        <v>156</v>
      </c>
      <c r="O26" s="29">
        <v>169</v>
      </c>
      <c r="P26" s="29">
        <v>179</v>
      </c>
      <c r="Q26" s="29">
        <v>187</v>
      </c>
      <c r="R26" s="29">
        <v>208</v>
      </c>
      <c r="S26" s="29">
        <v>242</v>
      </c>
      <c r="T26" s="29">
        <v>286</v>
      </c>
      <c r="U26" s="29">
        <v>309</v>
      </c>
      <c r="V26" s="29">
        <v>345</v>
      </c>
    </row>
    <row r="27" spans="1:22" customFormat="1" ht="18" customHeight="1">
      <c r="A27" s="36" t="s">
        <v>88</v>
      </c>
      <c r="B27" s="29">
        <v>576</v>
      </c>
      <c r="C27" s="29">
        <v>772</v>
      </c>
      <c r="D27" s="29">
        <v>903</v>
      </c>
      <c r="E27" s="29">
        <v>1058</v>
      </c>
      <c r="F27" s="29">
        <v>1148</v>
      </c>
      <c r="G27" s="29">
        <v>1270</v>
      </c>
      <c r="H27" s="29">
        <v>1538</v>
      </c>
      <c r="I27" s="29">
        <v>1533</v>
      </c>
      <c r="J27" s="29">
        <v>1474</v>
      </c>
      <c r="K27" s="29">
        <v>1394</v>
      </c>
      <c r="L27" s="29">
        <v>1386</v>
      </c>
      <c r="M27" s="29">
        <v>1361</v>
      </c>
      <c r="N27" s="29">
        <v>1274</v>
      </c>
      <c r="O27" s="29">
        <v>1232</v>
      </c>
      <c r="P27" s="29">
        <v>1220</v>
      </c>
      <c r="Q27" s="29">
        <v>1269</v>
      </c>
      <c r="R27" s="29">
        <v>1335</v>
      </c>
      <c r="S27" s="29">
        <v>1481</v>
      </c>
      <c r="T27" s="29">
        <v>1781</v>
      </c>
      <c r="U27" s="29">
        <v>1911</v>
      </c>
      <c r="V27" s="29">
        <v>2204</v>
      </c>
    </row>
    <row r="28" spans="1:22" customFormat="1" ht="18" customHeight="1">
      <c r="A28" s="36" t="s">
        <v>89</v>
      </c>
      <c r="B28" s="29">
        <v>88</v>
      </c>
      <c r="C28" s="29">
        <v>103</v>
      </c>
      <c r="D28" s="29">
        <v>123</v>
      </c>
      <c r="E28" s="29">
        <v>148</v>
      </c>
      <c r="F28" s="29">
        <v>163</v>
      </c>
      <c r="G28" s="29">
        <v>173</v>
      </c>
      <c r="H28" s="29">
        <v>221</v>
      </c>
      <c r="I28" s="29">
        <v>257</v>
      </c>
      <c r="J28" s="29">
        <v>267</v>
      </c>
      <c r="K28" s="29">
        <v>320</v>
      </c>
      <c r="L28" s="29">
        <v>366</v>
      </c>
      <c r="M28" s="29">
        <v>395</v>
      </c>
      <c r="N28" s="29">
        <v>413</v>
      </c>
      <c r="O28" s="29">
        <v>444</v>
      </c>
      <c r="P28" s="29">
        <v>487</v>
      </c>
      <c r="Q28" s="29">
        <v>504</v>
      </c>
      <c r="R28" s="29">
        <v>571</v>
      </c>
      <c r="S28" s="29">
        <v>593</v>
      </c>
      <c r="T28" s="29">
        <v>657</v>
      </c>
      <c r="U28" s="29">
        <v>672</v>
      </c>
      <c r="V28" s="29">
        <v>772</v>
      </c>
    </row>
    <row r="29" spans="1:22" customFormat="1" ht="18" customHeight="1">
      <c r="A29" s="30" t="s">
        <v>90</v>
      </c>
      <c r="B29" s="54">
        <v>6</v>
      </c>
      <c r="C29" s="54">
        <v>7</v>
      </c>
      <c r="D29" s="54">
        <v>6</v>
      </c>
      <c r="E29" s="54">
        <v>5</v>
      </c>
      <c r="F29" s="54">
        <v>3</v>
      </c>
      <c r="G29" s="54">
        <v>4</v>
      </c>
      <c r="H29" s="54">
        <v>4</v>
      </c>
      <c r="I29" s="54">
        <v>5</v>
      </c>
      <c r="J29" s="54">
        <v>4</v>
      </c>
      <c r="K29" s="54">
        <v>4</v>
      </c>
      <c r="L29" s="54">
        <v>4</v>
      </c>
      <c r="M29" s="54">
        <v>4</v>
      </c>
      <c r="N29" s="54">
        <v>4</v>
      </c>
      <c r="O29" s="54">
        <v>4</v>
      </c>
      <c r="P29" s="54">
        <v>4</v>
      </c>
      <c r="Q29" s="54">
        <v>4</v>
      </c>
      <c r="R29" s="54">
        <v>4</v>
      </c>
      <c r="S29" s="54">
        <v>7</v>
      </c>
      <c r="T29" s="54">
        <v>9</v>
      </c>
      <c r="U29" s="54">
        <v>8</v>
      </c>
      <c r="V29" s="54">
        <v>8</v>
      </c>
    </row>
    <row r="30" spans="1:22" customFormat="1" ht="18" customHeight="1">
      <c r="A30" s="32" t="s">
        <v>47</v>
      </c>
      <c r="B30" s="33"/>
      <c r="C30" s="33"/>
      <c r="D30" s="33"/>
      <c r="E30" s="33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customFormat="1" ht="1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customFormat="1" ht="1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customFormat="1" ht="18" customHeight="1">
      <c r="A33" s="77" t="s">
        <v>49</v>
      </c>
      <c r="B33" s="78">
        <v>2002</v>
      </c>
      <c r="C33" s="78">
        <v>2003</v>
      </c>
      <c r="D33" s="78">
        <v>2004</v>
      </c>
      <c r="E33" s="78">
        <v>2005</v>
      </c>
      <c r="F33" s="78">
        <v>2006</v>
      </c>
      <c r="G33" s="78">
        <v>2007</v>
      </c>
      <c r="H33" s="78">
        <v>2008</v>
      </c>
      <c r="I33" s="78">
        <v>2009</v>
      </c>
      <c r="J33" s="78">
        <v>2010</v>
      </c>
      <c r="K33" s="78">
        <v>2011</v>
      </c>
      <c r="L33" s="78">
        <v>2012</v>
      </c>
      <c r="M33" s="78">
        <v>2013</v>
      </c>
      <c r="N33" s="78">
        <v>2014</v>
      </c>
      <c r="O33" s="78">
        <v>2015</v>
      </c>
      <c r="P33" s="78">
        <v>2016</v>
      </c>
      <c r="Q33" s="78">
        <v>2017</v>
      </c>
      <c r="R33" s="78">
        <v>2018</v>
      </c>
      <c r="S33" s="78">
        <v>2019</v>
      </c>
      <c r="T33" s="78">
        <v>2020</v>
      </c>
      <c r="U33" s="78">
        <v>2021</v>
      </c>
      <c r="V33" s="78">
        <v>2022</v>
      </c>
    </row>
    <row r="34" spans="1:22" customFormat="1" ht="18" customHeight="1">
      <c r="A34" s="56" t="s">
        <v>82</v>
      </c>
      <c r="B34" s="40">
        <v>3004</v>
      </c>
      <c r="C34" s="40">
        <v>4320</v>
      </c>
      <c r="D34" s="40">
        <v>5500</v>
      </c>
      <c r="E34" s="40">
        <v>6978</v>
      </c>
      <c r="F34" s="40">
        <v>8242</v>
      </c>
      <c r="G34" s="40">
        <v>10105</v>
      </c>
      <c r="H34" s="40">
        <v>12179</v>
      </c>
      <c r="I34" s="40">
        <v>12767</v>
      </c>
      <c r="J34" s="40">
        <v>13166</v>
      </c>
      <c r="K34" s="40">
        <v>13167</v>
      </c>
      <c r="L34" s="40">
        <v>13285</v>
      </c>
      <c r="M34" s="40">
        <v>12673</v>
      </c>
      <c r="N34" s="40">
        <v>11872</v>
      </c>
      <c r="O34" s="40">
        <v>11598</v>
      </c>
      <c r="P34" s="40">
        <v>11210</v>
      </c>
      <c r="Q34" s="40">
        <v>11075</v>
      </c>
      <c r="R34" s="40">
        <v>11210</v>
      </c>
      <c r="S34" s="40">
        <v>11707</v>
      </c>
      <c r="T34" s="40">
        <v>12421</v>
      </c>
      <c r="U34" s="40">
        <v>12716</v>
      </c>
      <c r="V34" s="40">
        <v>13370</v>
      </c>
    </row>
    <row r="35" spans="1:22" customFormat="1" ht="18" customHeight="1">
      <c r="A35" s="36" t="s">
        <v>83</v>
      </c>
      <c r="B35" s="6">
        <v>797</v>
      </c>
      <c r="C35" s="6">
        <v>834</v>
      </c>
      <c r="D35" s="6">
        <v>828</v>
      </c>
      <c r="E35" s="6">
        <v>1003</v>
      </c>
      <c r="F35" s="6">
        <v>1088</v>
      </c>
      <c r="G35" s="6">
        <v>5759</v>
      </c>
      <c r="H35" s="6">
        <v>7053</v>
      </c>
      <c r="I35" s="6">
        <v>7472</v>
      </c>
      <c r="J35" s="6">
        <v>7705</v>
      </c>
      <c r="K35" s="6">
        <v>7693</v>
      </c>
      <c r="L35" s="6">
        <v>7880</v>
      </c>
      <c r="M35" s="6">
        <v>7314</v>
      </c>
      <c r="N35" s="6">
        <v>6593</v>
      </c>
      <c r="O35" s="6">
        <v>6294</v>
      </c>
      <c r="P35" s="6">
        <v>5897</v>
      </c>
      <c r="Q35" s="6">
        <v>5667</v>
      </c>
      <c r="R35" s="6">
        <v>5610</v>
      </c>
      <c r="S35" s="6">
        <v>5680</v>
      </c>
      <c r="T35" s="6">
        <v>5713</v>
      </c>
      <c r="U35" s="6">
        <v>5562</v>
      </c>
      <c r="V35" s="6">
        <v>5537</v>
      </c>
    </row>
    <row r="36" spans="1:22" customFormat="1" ht="18" customHeight="1">
      <c r="A36" s="36" t="s">
        <v>84</v>
      </c>
      <c r="B36" s="6">
        <v>654</v>
      </c>
      <c r="C36" s="6">
        <v>1403</v>
      </c>
      <c r="D36" s="6">
        <v>2162</v>
      </c>
      <c r="E36" s="6">
        <v>2938</v>
      </c>
      <c r="F36" s="6">
        <v>3604</v>
      </c>
      <c r="G36" s="6">
        <v>260</v>
      </c>
      <c r="H36" s="6">
        <v>263</v>
      </c>
      <c r="I36" s="6">
        <v>273</v>
      </c>
      <c r="J36" s="6">
        <v>292</v>
      </c>
      <c r="K36" s="6">
        <v>299</v>
      </c>
      <c r="L36" s="6">
        <v>309</v>
      </c>
      <c r="M36" s="6">
        <v>302</v>
      </c>
      <c r="N36" s="6">
        <v>289</v>
      </c>
      <c r="O36" s="6">
        <v>298</v>
      </c>
      <c r="P36" s="6">
        <v>307</v>
      </c>
      <c r="Q36" s="6">
        <v>311</v>
      </c>
      <c r="R36" s="6">
        <v>329</v>
      </c>
      <c r="S36" s="6">
        <v>352</v>
      </c>
      <c r="T36" s="6">
        <v>378</v>
      </c>
      <c r="U36" s="6">
        <v>486</v>
      </c>
      <c r="V36" s="6">
        <v>530</v>
      </c>
    </row>
    <row r="37" spans="1:22" customFormat="1" ht="18" customHeight="1">
      <c r="A37" s="36" t="s">
        <v>85</v>
      </c>
      <c r="B37" s="6">
        <v>646</v>
      </c>
      <c r="C37" s="6">
        <v>910</v>
      </c>
      <c r="D37" s="6">
        <v>1145</v>
      </c>
      <c r="E37" s="6">
        <v>1443</v>
      </c>
      <c r="F37" s="6">
        <v>1785</v>
      </c>
      <c r="G37" s="6">
        <v>2097</v>
      </c>
      <c r="H37" s="6">
        <v>2554</v>
      </c>
      <c r="I37" s="6">
        <v>2647</v>
      </c>
      <c r="J37" s="6">
        <v>2756</v>
      </c>
      <c r="K37" s="6">
        <v>2771</v>
      </c>
      <c r="L37" s="6">
        <v>2700</v>
      </c>
      <c r="M37" s="6">
        <v>2698</v>
      </c>
      <c r="N37" s="6">
        <v>2640</v>
      </c>
      <c r="O37" s="6">
        <v>2630</v>
      </c>
      <c r="P37" s="6">
        <v>2615</v>
      </c>
      <c r="Q37" s="6">
        <v>2595</v>
      </c>
      <c r="R37" s="6">
        <v>2586</v>
      </c>
      <c r="S37" s="6">
        <v>2698</v>
      </c>
      <c r="T37" s="6">
        <v>2840</v>
      </c>
      <c r="U37" s="6">
        <v>2883</v>
      </c>
      <c r="V37" s="6">
        <v>3048</v>
      </c>
    </row>
    <row r="38" spans="1:22" customFormat="1" ht="18" customHeight="1">
      <c r="A38" s="36" t="s">
        <v>86</v>
      </c>
      <c r="B38" s="6">
        <v>40</v>
      </c>
      <c r="C38" s="6">
        <v>46</v>
      </c>
      <c r="D38" s="6">
        <v>46</v>
      </c>
      <c r="E38" s="6">
        <v>52</v>
      </c>
      <c r="F38" s="6">
        <v>62</v>
      </c>
      <c r="G38" s="6">
        <v>62</v>
      </c>
      <c r="H38" s="6">
        <v>69</v>
      </c>
      <c r="I38" s="6">
        <v>73</v>
      </c>
      <c r="J38" s="6">
        <v>74</v>
      </c>
      <c r="K38" s="6">
        <v>74</v>
      </c>
      <c r="L38" s="6">
        <v>80</v>
      </c>
      <c r="M38" s="6">
        <v>79</v>
      </c>
      <c r="N38" s="6">
        <v>78</v>
      </c>
      <c r="O38" s="6">
        <v>84</v>
      </c>
      <c r="P38" s="6">
        <v>84</v>
      </c>
      <c r="Q38" s="6">
        <v>89</v>
      </c>
      <c r="R38" s="6">
        <v>84</v>
      </c>
      <c r="S38" s="6">
        <v>93</v>
      </c>
      <c r="T38" s="6">
        <v>100</v>
      </c>
      <c r="U38" s="6">
        <v>102</v>
      </c>
      <c r="V38" s="6">
        <v>121</v>
      </c>
    </row>
    <row r="39" spans="1:22" customFormat="1" ht="18" customHeight="1">
      <c r="A39" s="36" t="s">
        <v>87</v>
      </c>
      <c r="B39" s="29">
        <v>77</v>
      </c>
      <c r="C39" s="29">
        <v>90</v>
      </c>
      <c r="D39" s="29">
        <v>103</v>
      </c>
      <c r="E39" s="29">
        <v>123</v>
      </c>
      <c r="F39" s="29">
        <v>152</v>
      </c>
      <c r="G39" s="29">
        <v>192</v>
      </c>
      <c r="H39" s="29">
        <v>244</v>
      </c>
      <c r="I39" s="29">
        <v>251</v>
      </c>
      <c r="J39" s="29">
        <v>261</v>
      </c>
      <c r="K39" s="29">
        <v>250</v>
      </c>
      <c r="L39" s="29">
        <v>247</v>
      </c>
      <c r="M39" s="29">
        <v>250</v>
      </c>
      <c r="N39" s="29">
        <v>265</v>
      </c>
      <c r="O39" s="29">
        <v>289</v>
      </c>
      <c r="P39" s="29">
        <v>312</v>
      </c>
      <c r="Q39" s="29">
        <v>364</v>
      </c>
      <c r="R39" s="29">
        <v>409</v>
      </c>
      <c r="S39" s="29">
        <v>482</v>
      </c>
      <c r="T39" s="29">
        <v>618</v>
      </c>
      <c r="U39" s="29">
        <v>711</v>
      </c>
      <c r="V39" s="29">
        <v>780</v>
      </c>
    </row>
    <row r="40" spans="1:22" customFormat="1" ht="18" customHeight="1">
      <c r="A40" s="36" t="s">
        <v>88</v>
      </c>
      <c r="B40" s="29">
        <v>730</v>
      </c>
      <c r="C40" s="29">
        <v>967</v>
      </c>
      <c r="D40" s="29">
        <v>1135</v>
      </c>
      <c r="E40" s="29">
        <v>1311</v>
      </c>
      <c r="F40" s="29">
        <v>1418</v>
      </c>
      <c r="G40" s="29">
        <v>1593</v>
      </c>
      <c r="H40" s="29">
        <v>1827</v>
      </c>
      <c r="I40" s="29">
        <v>1859</v>
      </c>
      <c r="J40" s="29">
        <v>1870</v>
      </c>
      <c r="K40" s="29">
        <v>1823</v>
      </c>
      <c r="L40" s="29">
        <v>1821</v>
      </c>
      <c r="M40" s="29">
        <v>1780</v>
      </c>
      <c r="N40" s="29">
        <v>1746</v>
      </c>
      <c r="O40" s="29">
        <v>1726</v>
      </c>
      <c r="P40" s="29">
        <v>1696</v>
      </c>
      <c r="Q40" s="29">
        <v>1743</v>
      </c>
      <c r="R40" s="29">
        <v>1855</v>
      </c>
      <c r="S40" s="29">
        <v>2050</v>
      </c>
      <c r="T40" s="29">
        <v>2392</v>
      </c>
      <c r="U40" s="29">
        <v>2590</v>
      </c>
      <c r="V40" s="29">
        <v>2922</v>
      </c>
    </row>
    <row r="41" spans="1:22" customFormat="1" ht="18" customHeight="1">
      <c r="A41" s="36" t="s">
        <v>89</v>
      </c>
      <c r="B41" s="29">
        <v>59</v>
      </c>
      <c r="C41" s="29">
        <v>68</v>
      </c>
      <c r="D41" s="29">
        <v>79</v>
      </c>
      <c r="E41" s="29">
        <v>104</v>
      </c>
      <c r="F41" s="29">
        <v>129</v>
      </c>
      <c r="G41" s="29">
        <v>139</v>
      </c>
      <c r="H41" s="29">
        <v>166</v>
      </c>
      <c r="I41" s="29">
        <v>188</v>
      </c>
      <c r="J41" s="29">
        <v>204</v>
      </c>
      <c r="K41" s="29">
        <v>253</v>
      </c>
      <c r="L41" s="29">
        <v>245</v>
      </c>
      <c r="M41" s="29">
        <v>246</v>
      </c>
      <c r="N41" s="29">
        <v>258</v>
      </c>
      <c r="O41" s="29">
        <v>274</v>
      </c>
      <c r="P41" s="29">
        <v>296</v>
      </c>
      <c r="Q41" s="29">
        <v>303</v>
      </c>
      <c r="R41" s="29">
        <v>333</v>
      </c>
      <c r="S41" s="29">
        <v>347</v>
      </c>
      <c r="T41" s="29">
        <v>375</v>
      </c>
      <c r="U41" s="29">
        <v>376</v>
      </c>
      <c r="V41" s="29">
        <v>426</v>
      </c>
    </row>
    <row r="42" spans="1:22" customFormat="1" ht="18" customHeight="1">
      <c r="A42" s="30" t="s">
        <v>90</v>
      </c>
      <c r="B42" s="54">
        <v>1</v>
      </c>
      <c r="C42" s="54">
        <v>2</v>
      </c>
      <c r="D42" s="54">
        <v>2</v>
      </c>
      <c r="E42" s="54">
        <v>4</v>
      </c>
      <c r="F42" s="54">
        <v>4</v>
      </c>
      <c r="G42" s="54">
        <v>3</v>
      </c>
      <c r="H42" s="54">
        <v>3</v>
      </c>
      <c r="I42" s="54">
        <v>4</v>
      </c>
      <c r="J42" s="54">
        <v>4</v>
      </c>
      <c r="K42" s="54">
        <v>4</v>
      </c>
      <c r="L42" s="54">
        <v>3</v>
      </c>
      <c r="M42" s="54">
        <v>4</v>
      </c>
      <c r="N42" s="54">
        <v>3</v>
      </c>
      <c r="O42" s="54">
        <v>3</v>
      </c>
      <c r="P42" s="54">
        <v>3</v>
      </c>
      <c r="Q42" s="54">
        <v>3</v>
      </c>
      <c r="R42" s="54">
        <v>4</v>
      </c>
      <c r="S42" s="54">
        <v>5</v>
      </c>
      <c r="T42" s="54">
        <v>5</v>
      </c>
      <c r="U42" s="54">
        <v>6</v>
      </c>
      <c r="V42" s="54">
        <v>6</v>
      </c>
    </row>
    <row r="43" spans="1:22" customFormat="1" ht="18" customHeight="1">
      <c r="A43" s="32" t="s">
        <v>47</v>
      </c>
      <c r="B43" s="33"/>
      <c r="C43" s="33"/>
      <c r="D43" s="33"/>
      <c r="E43" s="3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customFormat="1" ht="18" customHeight="1"/>
    <row r="45" spans="1:22" customFormat="1" ht="18" customHeight="1"/>
    <row r="46" spans="1:22" customFormat="1" ht="18" customHeight="1"/>
    <row r="47" spans="1:22" customFormat="1" ht="18" customHeight="1">
      <c r="A47" s="33" t="s">
        <v>91</v>
      </c>
      <c r="B47" s="5"/>
      <c r="C47" s="5"/>
      <c r="D47" s="5"/>
      <c r="E47" s="5"/>
      <c r="F47" s="5"/>
      <c r="G47" s="5"/>
    </row>
    <row r="48" spans="1:22" customFormat="1" ht="18" customHeight="1"/>
    <row r="49" spans="1:22" customFormat="1" ht="18" customHeight="1">
      <c r="A49" s="77" t="s">
        <v>14</v>
      </c>
      <c r="B49" s="78">
        <v>2002</v>
      </c>
      <c r="C49" s="78">
        <v>2003</v>
      </c>
      <c r="D49" s="78">
        <v>2004</v>
      </c>
      <c r="E49" s="78">
        <v>2005</v>
      </c>
      <c r="F49" s="78">
        <v>2006</v>
      </c>
      <c r="G49" s="78">
        <v>2007</v>
      </c>
      <c r="H49" s="78">
        <v>2008</v>
      </c>
      <c r="I49" s="78">
        <v>2009</v>
      </c>
      <c r="J49" s="78">
        <v>2010</v>
      </c>
      <c r="K49" s="78">
        <v>2011</v>
      </c>
      <c r="L49" s="78">
        <v>2012</v>
      </c>
      <c r="M49" s="78">
        <v>2013</v>
      </c>
      <c r="N49" s="78">
        <v>2014</v>
      </c>
      <c r="O49" s="78">
        <v>2015</v>
      </c>
      <c r="P49" s="78">
        <v>2016</v>
      </c>
      <c r="Q49" s="78">
        <v>2017</v>
      </c>
      <c r="R49" s="78">
        <v>2018</v>
      </c>
      <c r="S49" s="78">
        <v>2019</v>
      </c>
      <c r="T49" s="78">
        <v>2020</v>
      </c>
      <c r="U49" s="78">
        <v>2021</v>
      </c>
      <c r="V49" s="78">
        <v>2022</v>
      </c>
    </row>
    <row r="50" spans="1:22" customFormat="1" ht="18" customHeight="1">
      <c r="A50" s="56" t="s">
        <v>82</v>
      </c>
      <c r="B50" s="52">
        <f t="shared" ref="B50:U50" si="0">SUM(B51:B58)</f>
        <v>1</v>
      </c>
      <c r="C50" s="52">
        <f t="shared" si="0"/>
        <v>1</v>
      </c>
      <c r="D50" s="52">
        <f t="shared" si="0"/>
        <v>1.0000000000000002</v>
      </c>
      <c r="E50" s="52">
        <f t="shared" si="0"/>
        <v>1</v>
      </c>
      <c r="F50" s="52">
        <f t="shared" si="0"/>
        <v>1</v>
      </c>
      <c r="G50" s="52">
        <f t="shared" si="0"/>
        <v>1</v>
      </c>
      <c r="H50" s="52">
        <f t="shared" si="0"/>
        <v>1</v>
      </c>
      <c r="I50" s="52">
        <f t="shared" si="0"/>
        <v>0.99999999999999989</v>
      </c>
      <c r="J50" s="52">
        <f t="shared" si="0"/>
        <v>0.99999999999999989</v>
      </c>
      <c r="K50" s="52">
        <f t="shared" si="0"/>
        <v>1</v>
      </c>
      <c r="L50" s="52">
        <f t="shared" si="0"/>
        <v>1</v>
      </c>
      <c r="M50" s="52">
        <f t="shared" si="0"/>
        <v>1</v>
      </c>
      <c r="N50" s="52">
        <f t="shared" si="0"/>
        <v>1</v>
      </c>
      <c r="O50" s="52">
        <f t="shared" si="0"/>
        <v>1</v>
      </c>
      <c r="P50" s="52">
        <f t="shared" si="0"/>
        <v>1</v>
      </c>
      <c r="Q50" s="52">
        <f t="shared" si="0"/>
        <v>1</v>
      </c>
      <c r="R50" s="52">
        <f t="shared" si="0"/>
        <v>1</v>
      </c>
      <c r="S50" s="52">
        <f t="shared" si="0"/>
        <v>0.99999999999999978</v>
      </c>
      <c r="T50" s="52">
        <f t="shared" si="0"/>
        <v>0.99999999999999989</v>
      </c>
      <c r="U50" s="52">
        <f t="shared" si="0"/>
        <v>1</v>
      </c>
      <c r="V50" s="52">
        <f>SUM(V51:V58)</f>
        <v>0.99999999999999989</v>
      </c>
    </row>
    <row r="51" spans="1:22" customFormat="1" ht="18" customHeight="1">
      <c r="A51" s="36" t="s">
        <v>83</v>
      </c>
      <c r="B51" s="7">
        <f t="shared" ref="B51:U51" si="1">B9/B8</f>
        <v>0.24055923897376766</v>
      </c>
      <c r="C51" s="7">
        <f t="shared" si="1"/>
        <v>0.18141998573902415</v>
      </c>
      <c r="D51" s="7">
        <f t="shared" si="1"/>
        <v>0.1463914147620218</v>
      </c>
      <c r="E51" s="7">
        <f t="shared" si="1"/>
        <v>0.1438507540301612</v>
      </c>
      <c r="F51" s="7">
        <f t="shared" si="1"/>
        <v>0.1322437673130194</v>
      </c>
      <c r="G51" s="7">
        <f t="shared" si="1"/>
        <v>0.53853165018456917</v>
      </c>
      <c r="H51" s="7">
        <f t="shared" si="1"/>
        <v>0.54842715231788075</v>
      </c>
      <c r="I51" s="7">
        <f t="shared" si="1"/>
        <v>0.55830132618305672</v>
      </c>
      <c r="J51" s="7">
        <f t="shared" si="1"/>
        <v>0.56341698497126336</v>
      </c>
      <c r="K51" s="7">
        <f t="shared" si="1"/>
        <v>0.5644666016401142</v>
      </c>
      <c r="L51" s="7">
        <f t="shared" si="1"/>
        <v>0.57268865207373276</v>
      </c>
      <c r="M51" s="7">
        <f t="shared" si="1"/>
        <v>0.55543697831306937</v>
      </c>
      <c r="N51" s="7">
        <f t="shared" si="1"/>
        <v>0.53291986692405635</v>
      </c>
      <c r="O51" s="7">
        <f t="shared" si="1"/>
        <v>0.52204950578693921</v>
      </c>
      <c r="P51" s="7">
        <f t="shared" si="1"/>
        <v>0.50649235541768223</v>
      </c>
      <c r="Q51" s="7">
        <f t="shared" si="1"/>
        <v>0.49375169790817713</v>
      </c>
      <c r="R51" s="7">
        <f t="shared" si="1"/>
        <v>0.48244479143430741</v>
      </c>
      <c r="S51" s="7">
        <f t="shared" si="1"/>
        <v>0.46939124487004102</v>
      </c>
      <c r="T51" s="7">
        <f t="shared" si="1"/>
        <v>0.44557781825541387</v>
      </c>
      <c r="U51" s="7">
        <f t="shared" si="1"/>
        <v>0.42388842531886994</v>
      </c>
      <c r="V51" s="7">
        <f>V9/V8</f>
        <v>0.40161174378570619</v>
      </c>
    </row>
    <row r="52" spans="1:22" customFormat="1" ht="18" customHeight="1">
      <c r="A52" s="36" t="s">
        <v>84</v>
      </c>
      <c r="B52" s="7">
        <f t="shared" ref="B52:U52" si="2">B10/B8</f>
        <v>0.21072355145575095</v>
      </c>
      <c r="C52" s="7">
        <f t="shared" si="2"/>
        <v>0.30599979627177343</v>
      </c>
      <c r="D52" s="7">
        <f t="shared" si="2"/>
        <v>0.36233308757270416</v>
      </c>
      <c r="E52" s="7">
        <f t="shared" si="2"/>
        <v>0.38598543941757668</v>
      </c>
      <c r="F52" s="7">
        <f t="shared" si="2"/>
        <v>0.39972299168975067</v>
      </c>
      <c r="G52" s="7">
        <f t="shared" si="2"/>
        <v>2.1874857585562592E-2</v>
      </c>
      <c r="H52" s="7">
        <f t="shared" si="2"/>
        <v>1.8437688139674894E-2</v>
      </c>
      <c r="I52" s="7">
        <f t="shared" si="2"/>
        <v>1.7899847815059062E-2</v>
      </c>
      <c r="J52" s="7">
        <f t="shared" si="2"/>
        <v>1.9098275800521185E-2</v>
      </c>
      <c r="K52" s="7">
        <f t="shared" si="2"/>
        <v>1.9977601965246922E-2</v>
      </c>
      <c r="L52" s="7">
        <f t="shared" si="2"/>
        <v>2.0053283410138248E-2</v>
      </c>
      <c r="M52" s="7">
        <f t="shared" si="2"/>
        <v>2.0886534283645234E-2</v>
      </c>
      <c r="N52" s="7">
        <f t="shared" si="2"/>
        <v>2.1973959830779974E-2</v>
      </c>
      <c r="O52" s="7">
        <f t="shared" si="2"/>
        <v>2.3570161358452312E-2</v>
      </c>
      <c r="P52" s="7">
        <f t="shared" si="2"/>
        <v>2.5171726124529139E-2</v>
      </c>
      <c r="Q52" s="7">
        <f t="shared" si="2"/>
        <v>2.567237163814181E-2</v>
      </c>
      <c r="R52" s="7">
        <f t="shared" si="2"/>
        <v>2.7660049074280615E-2</v>
      </c>
      <c r="S52" s="7">
        <f t="shared" si="2"/>
        <v>2.7787277701778385E-2</v>
      </c>
      <c r="T52" s="7">
        <f t="shared" si="2"/>
        <v>2.7565270188221008E-2</v>
      </c>
      <c r="U52" s="7">
        <f t="shared" si="2"/>
        <v>3.6078992331227404E-2</v>
      </c>
      <c r="V52" s="7">
        <f>V10/V8</f>
        <v>3.6926336498808221E-2</v>
      </c>
    </row>
    <row r="53" spans="1:22" customFormat="1" ht="18" customHeight="1">
      <c r="A53" s="36" t="s">
        <v>85</v>
      </c>
      <c r="B53" s="7">
        <f t="shared" ref="B53:U53" si="3">B11/B8</f>
        <v>0.31089651196310175</v>
      </c>
      <c r="C53" s="7">
        <f t="shared" si="3"/>
        <v>0.29448915147193644</v>
      </c>
      <c r="D53" s="7">
        <f t="shared" si="3"/>
        <v>0.28647497337593186</v>
      </c>
      <c r="E53" s="7">
        <f t="shared" si="3"/>
        <v>0.28016120644825793</v>
      </c>
      <c r="F53" s="7">
        <f t="shared" si="3"/>
        <v>0.29041551246537395</v>
      </c>
      <c r="G53" s="7">
        <f t="shared" si="3"/>
        <v>0.27598778653784806</v>
      </c>
      <c r="H53" s="7">
        <f t="shared" si="3"/>
        <v>0.27291541240216738</v>
      </c>
      <c r="I53" s="7">
        <f t="shared" si="3"/>
        <v>0.26516414232915431</v>
      </c>
      <c r="J53" s="7">
        <f t="shared" si="3"/>
        <v>0.26227108842323205</v>
      </c>
      <c r="K53" s="7">
        <f t="shared" si="3"/>
        <v>0.26007008417325966</v>
      </c>
      <c r="L53" s="7">
        <f t="shared" si="3"/>
        <v>0.25118807603686638</v>
      </c>
      <c r="M53" s="7">
        <f t="shared" si="3"/>
        <v>0.25982391279490796</v>
      </c>
      <c r="N53" s="7">
        <f t="shared" si="3"/>
        <v>0.27108062594980903</v>
      </c>
      <c r="O53" s="7">
        <f t="shared" si="3"/>
        <v>0.27405592633268566</v>
      </c>
      <c r="P53" s="7">
        <f t="shared" si="3"/>
        <v>0.27675603811212052</v>
      </c>
      <c r="Q53" s="7">
        <f t="shared" si="3"/>
        <v>0.27623834103051709</v>
      </c>
      <c r="R53" s="7">
        <f t="shared" si="3"/>
        <v>0.27361142092348872</v>
      </c>
      <c r="S53" s="7">
        <f t="shared" si="3"/>
        <v>0.27351231190150477</v>
      </c>
      <c r="T53" s="7">
        <f t="shared" si="3"/>
        <v>0.27217162517708965</v>
      </c>
      <c r="U53" s="7">
        <f t="shared" si="3"/>
        <v>0.27162554138355782</v>
      </c>
      <c r="V53" s="7">
        <f>V11/V8</f>
        <v>0.27168854753887478</v>
      </c>
    </row>
    <row r="54" spans="1:22" customFormat="1" ht="18" customHeight="1">
      <c r="A54" s="36" t="s">
        <v>86</v>
      </c>
      <c r="B54" s="7">
        <f t="shared" ref="B54:U54" si="4">B12/B8</f>
        <v>9.3686941481695013E-3</v>
      </c>
      <c r="C54" s="7">
        <f t="shared" si="4"/>
        <v>7.2323520423754712E-3</v>
      </c>
      <c r="D54" s="7">
        <f t="shared" si="4"/>
        <v>5.7344146801015811E-3</v>
      </c>
      <c r="E54" s="7">
        <f t="shared" si="4"/>
        <v>5.2652106084243372E-3</v>
      </c>
      <c r="F54" s="7">
        <f t="shared" si="4"/>
        <v>5.0415512465373964E-3</v>
      </c>
      <c r="G54" s="7">
        <f t="shared" si="4"/>
        <v>4.3293988971425971E-3</v>
      </c>
      <c r="H54" s="7">
        <f t="shared" si="4"/>
        <v>3.8380493678506922E-3</v>
      </c>
      <c r="I54" s="7">
        <f t="shared" si="4"/>
        <v>4.1669686209145594E-3</v>
      </c>
      <c r="J54" s="7">
        <f t="shared" si="4"/>
        <v>4.0338414307642878E-3</v>
      </c>
      <c r="K54" s="7">
        <f t="shared" si="4"/>
        <v>4.0460966005563381E-3</v>
      </c>
      <c r="L54" s="7">
        <f t="shared" si="4"/>
        <v>4.3202764976958529E-3</v>
      </c>
      <c r="M54" s="7">
        <f t="shared" si="4"/>
        <v>4.3450089568167092E-3</v>
      </c>
      <c r="N54" s="7">
        <f t="shared" si="4"/>
        <v>4.8465930094056765E-3</v>
      </c>
      <c r="O54" s="7">
        <f t="shared" si="4"/>
        <v>5.4067753653797412E-3</v>
      </c>
      <c r="P54" s="7">
        <f t="shared" si="4"/>
        <v>5.5838688233990691E-3</v>
      </c>
      <c r="Q54" s="7">
        <f t="shared" si="4"/>
        <v>6.1577469890428324E-3</v>
      </c>
      <c r="R54" s="7">
        <f t="shared" si="4"/>
        <v>5.755074726745483E-3</v>
      </c>
      <c r="S54" s="7">
        <f t="shared" si="4"/>
        <v>6.7116963064295489E-3</v>
      </c>
      <c r="T54" s="7">
        <f t="shared" si="4"/>
        <v>6.8407205019226881E-3</v>
      </c>
      <c r="U54" s="7">
        <f t="shared" si="4"/>
        <v>6.83434656494616E-3</v>
      </c>
      <c r="V54" s="7">
        <f>V12/V8</f>
        <v>7.4155347886950933E-3</v>
      </c>
    </row>
    <row r="55" spans="1:22" customFormat="1" ht="18" customHeight="1">
      <c r="A55" s="36" t="s">
        <v>87</v>
      </c>
      <c r="B55" s="7">
        <f t="shared" ref="B55:U55" si="5">B13/B8</f>
        <v>1.8016719515710579E-2</v>
      </c>
      <c r="C55" s="7">
        <f t="shared" si="5"/>
        <v>1.5381481104206987E-2</v>
      </c>
      <c r="D55" s="7">
        <f t="shared" si="5"/>
        <v>1.4909478168264111E-2</v>
      </c>
      <c r="E55" s="7">
        <f t="shared" si="5"/>
        <v>1.3780551222048881E-2</v>
      </c>
      <c r="F55" s="7">
        <f t="shared" si="5"/>
        <v>1.3850415512465374E-2</v>
      </c>
      <c r="G55" s="7">
        <f t="shared" si="5"/>
        <v>1.4264230050585608E-2</v>
      </c>
      <c r="H55" s="7">
        <f t="shared" si="5"/>
        <v>1.4938290186634557E-2</v>
      </c>
      <c r="I55" s="7">
        <f t="shared" si="5"/>
        <v>1.5109790564533663E-2</v>
      </c>
      <c r="J55" s="7">
        <f t="shared" si="5"/>
        <v>1.4707457251990148E-2</v>
      </c>
      <c r="K55" s="7">
        <f t="shared" si="5"/>
        <v>1.4233589826957119E-2</v>
      </c>
      <c r="L55" s="7">
        <f t="shared" si="5"/>
        <v>1.4040898617511521E-2</v>
      </c>
      <c r="M55" s="7">
        <f t="shared" si="5"/>
        <v>1.5055074894233335E-2</v>
      </c>
      <c r="N55" s="7">
        <f t="shared" si="5"/>
        <v>1.7291658109828727E-2</v>
      </c>
      <c r="O55" s="7">
        <f t="shared" si="5"/>
        <v>1.9346118104249386E-2</v>
      </c>
      <c r="P55" s="7">
        <f t="shared" si="5"/>
        <v>2.175936184356304E-2</v>
      </c>
      <c r="Q55" s="7">
        <f t="shared" si="5"/>
        <v>2.4947930815901475E-2</v>
      </c>
      <c r="R55" s="7">
        <f t="shared" si="5"/>
        <v>2.7526210127147E-2</v>
      </c>
      <c r="S55" s="7">
        <f t="shared" si="5"/>
        <v>3.0950752393980849E-2</v>
      </c>
      <c r="T55" s="7">
        <f t="shared" si="5"/>
        <v>3.6591783039870471E-2</v>
      </c>
      <c r="U55" s="7">
        <f t="shared" si="5"/>
        <v>4.0529264513052804E-2</v>
      </c>
      <c r="V55" s="7">
        <f>V13/V8</f>
        <v>4.2563656312663158E-2</v>
      </c>
    </row>
    <row r="56" spans="1:22" customFormat="1" ht="18" customHeight="1">
      <c r="A56" s="36" t="s">
        <v>88</v>
      </c>
      <c r="B56" s="7">
        <f t="shared" ref="B56:U56" si="6">B14/B8</f>
        <v>0.18823868550014414</v>
      </c>
      <c r="C56" s="7">
        <f t="shared" si="6"/>
        <v>0.1771416929815626</v>
      </c>
      <c r="D56" s="7">
        <f t="shared" si="6"/>
        <v>0.16695338740067175</v>
      </c>
      <c r="E56" s="7">
        <f t="shared" si="6"/>
        <v>0.15399115964638585</v>
      </c>
      <c r="F56" s="7">
        <f t="shared" si="6"/>
        <v>0.1421606648199446</v>
      </c>
      <c r="G56" s="7">
        <f t="shared" si="6"/>
        <v>0.1304744109738869</v>
      </c>
      <c r="H56" s="7">
        <f t="shared" si="6"/>
        <v>0.12661800120409392</v>
      </c>
      <c r="I56" s="7">
        <f t="shared" si="6"/>
        <v>0.12290745706210594</v>
      </c>
      <c r="J56" s="7">
        <f t="shared" si="6"/>
        <v>0.11937314818120158</v>
      </c>
      <c r="K56" s="7">
        <f t="shared" si="6"/>
        <v>0.11621689967847983</v>
      </c>
      <c r="L56" s="7">
        <f t="shared" si="6"/>
        <v>0.11545938940092165</v>
      </c>
      <c r="M56" s="7">
        <f t="shared" si="6"/>
        <v>0.11971643099439723</v>
      </c>
      <c r="N56" s="7">
        <f t="shared" si="6"/>
        <v>0.12403992278309442</v>
      </c>
      <c r="O56" s="7">
        <f t="shared" si="6"/>
        <v>0.12494719945932246</v>
      </c>
      <c r="P56" s="7">
        <f t="shared" si="6"/>
        <v>0.12922667848437847</v>
      </c>
      <c r="Q56" s="7">
        <f t="shared" si="6"/>
        <v>0.13637598478674273</v>
      </c>
      <c r="R56" s="7">
        <f t="shared" si="6"/>
        <v>0.14231541378541154</v>
      </c>
      <c r="S56" s="7">
        <f t="shared" si="6"/>
        <v>0.15094904240766074</v>
      </c>
      <c r="T56" s="7">
        <f t="shared" si="6"/>
        <v>0.16891317547055251</v>
      </c>
      <c r="U56" s="7">
        <f t="shared" si="6"/>
        <v>0.17884531330710851</v>
      </c>
      <c r="V56" s="7">
        <f>V14/V8</f>
        <v>0.19393893534107676</v>
      </c>
    </row>
    <row r="57" spans="1:22" customFormat="1" ht="18" customHeight="1">
      <c r="A57" s="36" t="s">
        <v>89</v>
      </c>
      <c r="B57" s="7">
        <f t="shared" ref="B57:U57" si="7">B15/B8</f>
        <v>2.1187662150475642E-2</v>
      </c>
      <c r="C57" s="7">
        <f t="shared" si="7"/>
        <v>1.7418763369664868E-2</v>
      </c>
      <c r="D57" s="7">
        <f t="shared" si="7"/>
        <v>1.6547882362578849E-2</v>
      </c>
      <c r="E57" s="7">
        <f t="shared" si="7"/>
        <v>1.6380655226209049E-2</v>
      </c>
      <c r="F57" s="7">
        <f t="shared" si="7"/>
        <v>1.6177285318559557E-2</v>
      </c>
      <c r="G57" s="7">
        <f t="shared" si="7"/>
        <v>1.4218657430615686E-2</v>
      </c>
      <c r="H57" s="7">
        <f t="shared" si="7"/>
        <v>1.4562010836845274E-2</v>
      </c>
      <c r="I57" s="7">
        <f t="shared" si="7"/>
        <v>1.6124356837451989E-2</v>
      </c>
      <c r="J57" s="7">
        <f t="shared" si="7"/>
        <v>1.6813622246813979E-2</v>
      </c>
      <c r="K57" s="7">
        <f t="shared" si="7"/>
        <v>2.0700119215346268E-2</v>
      </c>
      <c r="L57" s="7">
        <f t="shared" si="7"/>
        <v>2.1997407834101382E-2</v>
      </c>
      <c r="M57" s="7">
        <f t="shared" si="7"/>
        <v>2.4431146853679919E-2</v>
      </c>
      <c r="N57" s="7">
        <f t="shared" si="7"/>
        <v>2.7559863638230583E-2</v>
      </c>
      <c r="O57" s="7">
        <f t="shared" si="7"/>
        <v>3.0328630565176987E-2</v>
      </c>
      <c r="P57" s="7">
        <f t="shared" si="7"/>
        <v>3.4699756259694216E-2</v>
      </c>
      <c r="Q57" s="7">
        <f t="shared" si="7"/>
        <v>3.6538983971746805E-2</v>
      </c>
      <c r="R57" s="7">
        <f t="shared" si="7"/>
        <v>4.0330136069596255E-2</v>
      </c>
      <c r="S57" s="7">
        <f t="shared" si="7"/>
        <v>4.0184678522571821E-2</v>
      </c>
      <c r="T57" s="7">
        <f t="shared" si="7"/>
        <v>4.1772920461445054E-2</v>
      </c>
      <c r="U57" s="7">
        <f t="shared" si="7"/>
        <v>4.1641832558509159E-2</v>
      </c>
      <c r="V57" s="7">
        <f>V15/V8</f>
        <v>4.5325564677840414E-2</v>
      </c>
    </row>
    <row r="58" spans="1:22" customFormat="1" ht="18" customHeight="1">
      <c r="A58" s="30" t="s">
        <v>90</v>
      </c>
      <c r="B58" s="95">
        <f t="shared" ref="B58:U58" si="8">B16/B8</f>
        <v>1.0089362928797925E-3</v>
      </c>
      <c r="C58" s="95">
        <f t="shared" si="8"/>
        <v>9.1677701945604563E-4</v>
      </c>
      <c r="D58" s="95">
        <f t="shared" si="8"/>
        <v>6.5536167772589496E-4</v>
      </c>
      <c r="E58" s="95">
        <f t="shared" si="8"/>
        <v>5.8502340093603746E-4</v>
      </c>
      <c r="F58" s="95">
        <f t="shared" si="8"/>
        <v>3.8781163434903045E-4</v>
      </c>
      <c r="G58" s="95">
        <f t="shared" si="8"/>
        <v>3.1900833978945451E-4</v>
      </c>
      <c r="H58" s="95">
        <f t="shared" si="8"/>
        <v>2.6339554485249849E-4</v>
      </c>
      <c r="I58" s="95">
        <f t="shared" si="8"/>
        <v>3.2611058772374809E-4</v>
      </c>
      <c r="J58" s="95">
        <f t="shared" si="8"/>
        <v>2.8558169421340093E-4</v>
      </c>
      <c r="K58" s="95">
        <f t="shared" si="8"/>
        <v>2.8900690003973845E-4</v>
      </c>
      <c r="L58" s="95">
        <f t="shared" si="8"/>
        <v>2.5201612903225806E-4</v>
      </c>
      <c r="M58" s="95">
        <f t="shared" si="8"/>
        <v>3.049129092502954E-4</v>
      </c>
      <c r="N58" s="95">
        <f t="shared" si="8"/>
        <v>2.8750975479525199E-4</v>
      </c>
      <c r="O58" s="95">
        <f t="shared" si="8"/>
        <v>2.9568302779420464E-4</v>
      </c>
      <c r="P58" s="95">
        <f t="shared" si="8"/>
        <v>3.1021493463328164E-4</v>
      </c>
      <c r="Q58" s="95">
        <f t="shared" si="8"/>
        <v>3.1694285973014581E-4</v>
      </c>
      <c r="R58" s="95">
        <f t="shared" si="8"/>
        <v>3.5690385902297569E-4</v>
      </c>
      <c r="S58" s="95">
        <f t="shared" si="8"/>
        <v>5.1299589603283173E-4</v>
      </c>
      <c r="T58" s="95">
        <f t="shared" si="8"/>
        <v>5.666869054847197E-4</v>
      </c>
      <c r="U58" s="95">
        <f t="shared" si="8"/>
        <v>5.5628402272817578E-4</v>
      </c>
      <c r="V58" s="95">
        <f>V16/V8</f>
        <v>5.2968105633536373E-4</v>
      </c>
    </row>
    <row r="59" spans="1:22" customFormat="1" ht="18" customHeight="1">
      <c r="A59" s="32" t="s">
        <v>52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customFormat="1" ht="18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customFormat="1" ht="18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customFormat="1" ht="18" customHeight="1">
      <c r="A62" s="77" t="s">
        <v>48</v>
      </c>
      <c r="B62" s="78">
        <v>2002</v>
      </c>
      <c r="C62" s="78">
        <v>2003</v>
      </c>
      <c r="D62" s="78">
        <v>2004</v>
      </c>
      <c r="E62" s="78">
        <v>2005</v>
      </c>
      <c r="F62" s="78">
        <v>2006</v>
      </c>
      <c r="G62" s="78">
        <v>2007</v>
      </c>
      <c r="H62" s="78">
        <v>2008</v>
      </c>
      <c r="I62" s="78">
        <v>2009</v>
      </c>
      <c r="J62" s="78">
        <v>2010</v>
      </c>
      <c r="K62" s="78">
        <v>2011</v>
      </c>
      <c r="L62" s="78">
        <v>2012</v>
      </c>
      <c r="M62" s="78">
        <v>2013</v>
      </c>
      <c r="N62" s="78">
        <v>2014</v>
      </c>
      <c r="O62" s="78">
        <v>2015</v>
      </c>
      <c r="P62" s="78">
        <v>2016</v>
      </c>
      <c r="Q62" s="78">
        <v>2017</v>
      </c>
      <c r="R62" s="78">
        <v>2018</v>
      </c>
      <c r="S62" s="78">
        <v>2019</v>
      </c>
      <c r="T62" s="78">
        <v>2020</v>
      </c>
      <c r="U62" s="78">
        <v>2021</v>
      </c>
      <c r="V62" s="78">
        <v>2022</v>
      </c>
    </row>
    <row r="63" spans="1:22" customFormat="1" ht="18" customHeight="1">
      <c r="A63" s="56" t="s">
        <v>82</v>
      </c>
      <c r="B63" s="52">
        <f t="shared" ref="B63:U63" si="9">SUM(B64:B71)</f>
        <v>1.0000000000000002</v>
      </c>
      <c r="C63" s="52">
        <f t="shared" si="9"/>
        <v>1.0000000000000002</v>
      </c>
      <c r="D63" s="52">
        <f t="shared" si="9"/>
        <v>0.99999999999999989</v>
      </c>
      <c r="E63" s="52">
        <f t="shared" si="9"/>
        <v>1.0000000000000002</v>
      </c>
      <c r="F63" s="52">
        <f t="shared" si="9"/>
        <v>0.99999999999999989</v>
      </c>
      <c r="G63" s="52">
        <f t="shared" si="9"/>
        <v>1</v>
      </c>
      <c r="H63" s="52">
        <f t="shared" si="9"/>
        <v>1</v>
      </c>
      <c r="I63" s="52">
        <f t="shared" si="9"/>
        <v>0.99999999999999989</v>
      </c>
      <c r="J63" s="52">
        <f t="shared" si="9"/>
        <v>1</v>
      </c>
      <c r="K63" s="52">
        <f t="shared" si="9"/>
        <v>1.0000000000000002</v>
      </c>
      <c r="L63" s="52">
        <f t="shared" si="9"/>
        <v>1</v>
      </c>
      <c r="M63" s="52">
        <f t="shared" si="9"/>
        <v>1</v>
      </c>
      <c r="N63" s="52">
        <f t="shared" si="9"/>
        <v>0.99999999999999989</v>
      </c>
      <c r="O63" s="52">
        <f t="shared" si="9"/>
        <v>1</v>
      </c>
      <c r="P63" s="52">
        <f t="shared" si="9"/>
        <v>1.0000000000000002</v>
      </c>
      <c r="Q63" s="52">
        <f t="shared" si="9"/>
        <v>1</v>
      </c>
      <c r="R63" s="52">
        <f t="shared" si="9"/>
        <v>1.0000000000000002</v>
      </c>
      <c r="S63" s="52">
        <f t="shared" si="9"/>
        <v>0.99999999999999989</v>
      </c>
      <c r="T63" s="52">
        <f t="shared" si="9"/>
        <v>1</v>
      </c>
      <c r="U63" s="52">
        <f t="shared" si="9"/>
        <v>1</v>
      </c>
      <c r="V63" s="52">
        <f>SUM(V64:V71)</f>
        <v>1</v>
      </c>
    </row>
    <row r="64" spans="1:22" customFormat="1" ht="18" customHeight="1">
      <c r="A64" s="36" t="s">
        <v>83</v>
      </c>
      <c r="B64" s="7">
        <f t="shared" ref="B64:U64" si="10">B22/B21</f>
        <v>0.22165734621250635</v>
      </c>
      <c r="C64" s="7">
        <f t="shared" si="10"/>
        <v>0.17227578679279607</v>
      </c>
      <c r="D64" s="7">
        <f t="shared" si="10"/>
        <v>0.14298494110630686</v>
      </c>
      <c r="E64" s="7">
        <f t="shared" si="10"/>
        <v>0.14394480133238163</v>
      </c>
      <c r="F64" s="7">
        <f t="shared" si="10"/>
        <v>0.13244290375203915</v>
      </c>
      <c r="G64" s="7">
        <f t="shared" si="10"/>
        <v>0.51174184828518332</v>
      </c>
      <c r="H64" s="7">
        <f t="shared" si="10"/>
        <v>0.52246995901924009</v>
      </c>
      <c r="I64" s="7">
        <f t="shared" si="10"/>
        <v>0.53509540826646884</v>
      </c>
      <c r="J64" s="7">
        <f t="shared" si="10"/>
        <v>0.54408297972654407</v>
      </c>
      <c r="K64" s="7">
        <f t="shared" si="10"/>
        <v>0.54650682100041337</v>
      </c>
      <c r="L64" s="7">
        <f t="shared" si="10"/>
        <v>0.55393002553308945</v>
      </c>
      <c r="M64" s="7">
        <f t="shared" si="10"/>
        <v>0.5351666175169566</v>
      </c>
      <c r="N64" s="7">
        <f t="shared" si="10"/>
        <v>0.51158316633266532</v>
      </c>
      <c r="O64" s="7">
        <f t="shared" si="10"/>
        <v>0.50223583968201391</v>
      </c>
      <c r="P64" s="7">
        <f t="shared" si="10"/>
        <v>0.48718626155878469</v>
      </c>
      <c r="Q64" s="7">
        <f t="shared" si="10"/>
        <v>0.47570611206974844</v>
      </c>
      <c r="R64" s="7">
        <f t="shared" si="10"/>
        <v>0.4644355198572066</v>
      </c>
      <c r="S64" s="7">
        <f t="shared" si="10"/>
        <v>0.45357295678219939</v>
      </c>
      <c r="T64" s="7">
        <f t="shared" si="10"/>
        <v>0.43104851839791597</v>
      </c>
      <c r="U64" s="7">
        <f t="shared" si="10"/>
        <v>0.41008754316922336</v>
      </c>
      <c r="V64" s="7">
        <f>V22/V21</f>
        <v>0.38879105734629815</v>
      </c>
    </row>
    <row r="65" spans="1:22" customFormat="1" ht="18" customHeight="1">
      <c r="A65" s="36" t="s">
        <v>84</v>
      </c>
      <c r="B65" s="7">
        <f t="shared" ref="B65:U65" si="11">B23/B21</f>
        <v>0.20538891713268936</v>
      </c>
      <c r="C65" s="7">
        <f t="shared" si="11"/>
        <v>0.29124977260323814</v>
      </c>
      <c r="D65" s="7">
        <f t="shared" si="11"/>
        <v>0.33711048158640228</v>
      </c>
      <c r="E65" s="7">
        <f t="shared" si="11"/>
        <v>0.35688793718772305</v>
      </c>
      <c r="F65" s="7">
        <f t="shared" si="11"/>
        <v>0.36816884176182707</v>
      </c>
      <c r="G65" s="7">
        <f t="shared" si="11"/>
        <v>1.8584220307484373E-2</v>
      </c>
      <c r="H65" s="7">
        <f t="shared" si="11"/>
        <v>1.5767173716746543E-2</v>
      </c>
      <c r="I65" s="7">
        <f t="shared" si="11"/>
        <v>1.4901220416694762E-2</v>
      </c>
      <c r="J65" s="7">
        <f t="shared" si="11"/>
        <v>1.6366942816730654E-2</v>
      </c>
      <c r="K65" s="7">
        <f t="shared" si="11"/>
        <v>1.7500344494970375E-2</v>
      </c>
      <c r="L65" s="7">
        <f t="shared" si="11"/>
        <v>1.7114070802567112E-2</v>
      </c>
      <c r="M65" s="7">
        <f t="shared" si="11"/>
        <v>1.8136242996166323E-2</v>
      </c>
      <c r="N65" s="7">
        <f t="shared" si="11"/>
        <v>1.9719438877755509E-2</v>
      </c>
      <c r="O65" s="7">
        <f t="shared" si="11"/>
        <v>2.1530308049022857E-2</v>
      </c>
      <c r="P65" s="7">
        <f t="shared" si="11"/>
        <v>2.2985468956406869E-2</v>
      </c>
      <c r="Q65" s="7">
        <f t="shared" si="11"/>
        <v>2.324947779493234E-2</v>
      </c>
      <c r="R65" s="7">
        <f t="shared" si="11"/>
        <v>2.5970548862115129E-2</v>
      </c>
      <c r="S65" s="7">
        <f t="shared" si="11"/>
        <v>2.5502781343602909E-2</v>
      </c>
      <c r="T65" s="7">
        <f t="shared" si="11"/>
        <v>2.46662324975578E-2</v>
      </c>
      <c r="U65" s="7">
        <f t="shared" si="11"/>
        <v>3.3892860011244079E-2</v>
      </c>
      <c r="V65" s="7">
        <f>V23/V21</f>
        <v>3.4147461909501568E-2</v>
      </c>
    </row>
    <row r="66" spans="1:22" customFormat="1" ht="18" customHeight="1">
      <c r="A66" s="36" t="s">
        <v>85</v>
      </c>
      <c r="B66" s="7">
        <f t="shared" ref="B66:U66" si="12">B24/B21</f>
        <v>0.38408744280630402</v>
      </c>
      <c r="C66" s="7">
        <f t="shared" si="12"/>
        <v>0.36037838821175189</v>
      </c>
      <c r="D66" s="7">
        <f t="shared" si="12"/>
        <v>0.35067839570597881</v>
      </c>
      <c r="E66" s="7">
        <f t="shared" si="12"/>
        <v>0.341065905305734</v>
      </c>
      <c r="F66" s="7">
        <f t="shared" si="12"/>
        <v>0.35246737357259378</v>
      </c>
      <c r="G66" s="7">
        <f t="shared" si="12"/>
        <v>0.33443149180604831</v>
      </c>
      <c r="H66" s="7">
        <f t="shared" si="12"/>
        <v>0.32638744182815865</v>
      </c>
      <c r="I66" s="7">
        <f t="shared" si="12"/>
        <v>0.31494841885240377</v>
      </c>
      <c r="J66" s="7">
        <f t="shared" si="12"/>
        <v>0.30922071799016637</v>
      </c>
      <c r="K66" s="7">
        <f t="shared" si="12"/>
        <v>0.30508474576271188</v>
      </c>
      <c r="L66" s="7">
        <f t="shared" si="12"/>
        <v>0.29514871299427231</v>
      </c>
      <c r="M66" s="7">
        <f t="shared" si="12"/>
        <v>0.30367148333824828</v>
      </c>
      <c r="N66" s="7">
        <f t="shared" si="12"/>
        <v>0.31743486973947893</v>
      </c>
      <c r="O66" s="7">
        <f t="shared" si="12"/>
        <v>0.31947664789665453</v>
      </c>
      <c r="P66" s="7">
        <f t="shared" si="12"/>
        <v>0.31968295904887717</v>
      </c>
      <c r="Q66" s="7">
        <f t="shared" si="12"/>
        <v>0.31840886386340933</v>
      </c>
      <c r="R66" s="7">
        <f t="shared" si="12"/>
        <v>0.31655510932619368</v>
      </c>
      <c r="S66" s="7">
        <f t="shared" si="12"/>
        <v>0.31664527171587503</v>
      </c>
      <c r="T66" s="7">
        <f t="shared" si="12"/>
        <v>0.31618365353305111</v>
      </c>
      <c r="U66" s="7">
        <f t="shared" si="12"/>
        <v>0.31748453939442617</v>
      </c>
      <c r="V66" s="7">
        <f>V24/V21</f>
        <v>0.31643825128244391</v>
      </c>
    </row>
    <row r="67" spans="1:22" customFormat="1" ht="18" customHeight="1">
      <c r="A67" s="36" t="s">
        <v>86</v>
      </c>
      <c r="B67" s="7">
        <f t="shared" ref="B67:U67" si="13">B25/B21</f>
        <v>6.3548551093035076E-3</v>
      </c>
      <c r="C67" s="7">
        <f t="shared" si="13"/>
        <v>4.5479352374022198E-3</v>
      </c>
      <c r="D67" s="7">
        <f t="shared" si="13"/>
        <v>3.5783509765916206E-3</v>
      </c>
      <c r="E67" s="7">
        <f t="shared" si="13"/>
        <v>3.4499167261479893E-3</v>
      </c>
      <c r="F67" s="7">
        <f t="shared" si="13"/>
        <v>2.9567699836867863E-3</v>
      </c>
      <c r="G67" s="7">
        <f t="shared" si="13"/>
        <v>2.7876330461226559E-3</v>
      </c>
      <c r="H67" s="7">
        <f t="shared" si="13"/>
        <v>2.2921441967076474E-3</v>
      </c>
      <c r="I67" s="7">
        <f t="shared" si="13"/>
        <v>2.8319061425392759E-3</v>
      </c>
      <c r="J67" s="7">
        <f t="shared" si="13"/>
        <v>2.6267932915740554E-3</v>
      </c>
      <c r="K67" s="7">
        <f t="shared" si="13"/>
        <v>2.6181617748380873E-3</v>
      </c>
      <c r="L67" s="7">
        <f t="shared" si="13"/>
        <v>2.76033400041405E-3</v>
      </c>
      <c r="M67" s="7">
        <f t="shared" si="13"/>
        <v>2.5803597758773224E-3</v>
      </c>
      <c r="N67" s="7">
        <f t="shared" si="13"/>
        <v>3.2064128256513026E-3</v>
      </c>
      <c r="O67" s="7">
        <f t="shared" si="13"/>
        <v>3.6435905929115601E-3</v>
      </c>
      <c r="P67" s="7">
        <f t="shared" si="13"/>
        <v>3.6988110964332895E-3</v>
      </c>
      <c r="Q67" s="7">
        <f t="shared" si="13"/>
        <v>4.2684588139133596E-3</v>
      </c>
      <c r="R67" s="7">
        <f t="shared" si="13"/>
        <v>4.0160642570281121E-3</v>
      </c>
      <c r="S67" s="7">
        <f t="shared" si="13"/>
        <v>5.4771074026529736E-3</v>
      </c>
      <c r="T67" s="7">
        <f t="shared" si="13"/>
        <v>5.6170628459785085E-3</v>
      </c>
      <c r="U67" s="7">
        <f t="shared" si="13"/>
        <v>5.6220383904907233E-3</v>
      </c>
      <c r="V67" s="7">
        <f>V25/V21</f>
        <v>5.7422861955439856E-3</v>
      </c>
    </row>
    <row r="68" spans="1:22" customFormat="1" ht="18" customHeight="1">
      <c r="A68" s="36" t="s">
        <v>87</v>
      </c>
      <c r="B68" s="7">
        <f t="shared" ref="B68:U68" si="14">B26/B21</f>
        <v>1.2201321809862735E-2</v>
      </c>
      <c r="C68" s="7">
        <f t="shared" si="14"/>
        <v>1.1096961979261416E-2</v>
      </c>
      <c r="D68" s="7">
        <f t="shared" si="14"/>
        <v>1.1778738631280752E-2</v>
      </c>
      <c r="E68" s="7">
        <f t="shared" si="14"/>
        <v>1.058767546990245E-2</v>
      </c>
      <c r="F68" s="7">
        <f t="shared" si="14"/>
        <v>9.9918433931484498E-3</v>
      </c>
      <c r="G68" s="7">
        <f t="shared" si="14"/>
        <v>1.0221321169116405E-2</v>
      </c>
      <c r="H68" s="7">
        <f t="shared" si="14"/>
        <v>1.0627214002917275E-2</v>
      </c>
      <c r="I68" s="7">
        <f t="shared" si="14"/>
        <v>1.1192771896702852E-2</v>
      </c>
      <c r="J68" s="7">
        <f t="shared" si="14"/>
        <v>1.01704047955816E-2</v>
      </c>
      <c r="K68" s="7">
        <f t="shared" si="14"/>
        <v>9.9214551467548574E-3</v>
      </c>
      <c r="L68" s="7">
        <f t="shared" si="14"/>
        <v>9.8681940514802283E-3</v>
      </c>
      <c r="M68" s="7">
        <f t="shared" si="14"/>
        <v>1.0690061928634621E-2</v>
      </c>
      <c r="N68" s="7">
        <f t="shared" si="14"/>
        <v>1.2505010020040079E-2</v>
      </c>
      <c r="O68" s="7">
        <f t="shared" si="14"/>
        <v>1.3994700231864856E-2</v>
      </c>
      <c r="P68" s="7">
        <f t="shared" si="14"/>
        <v>1.576398062527521E-2</v>
      </c>
      <c r="Q68" s="7">
        <f t="shared" si="14"/>
        <v>1.6983016983016984E-2</v>
      </c>
      <c r="R68" s="7">
        <f t="shared" si="14"/>
        <v>1.8563141454707721E-2</v>
      </c>
      <c r="S68" s="7">
        <f t="shared" si="14"/>
        <v>2.0710312366281559E-2</v>
      </c>
      <c r="T68" s="7">
        <f t="shared" si="14"/>
        <v>2.3282318463041355E-2</v>
      </c>
      <c r="U68" s="7">
        <f t="shared" si="14"/>
        <v>2.4817283752309051E-2</v>
      </c>
      <c r="V68" s="7">
        <f>V26/V21</f>
        <v>2.6414516499502334E-2</v>
      </c>
    </row>
    <row r="69" spans="1:22" customFormat="1" ht="18" customHeight="1">
      <c r="A69" s="36" t="s">
        <v>88</v>
      </c>
      <c r="B69" s="7">
        <f t="shared" ref="B69:U69" si="15">B27/B21</f>
        <v>0.14641586171835283</v>
      </c>
      <c r="C69" s="7">
        <f t="shared" si="15"/>
        <v>0.14044024013098053</v>
      </c>
      <c r="D69" s="7">
        <f t="shared" si="15"/>
        <v>0.13463545549425973</v>
      </c>
      <c r="E69" s="7">
        <f t="shared" si="15"/>
        <v>0.12586247918153701</v>
      </c>
      <c r="F69" s="7">
        <f t="shared" si="15"/>
        <v>0.11704730831973899</v>
      </c>
      <c r="G69" s="7">
        <f t="shared" si="15"/>
        <v>0.10728163541138706</v>
      </c>
      <c r="H69" s="7">
        <f t="shared" si="15"/>
        <v>0.10682781134958672</v>
      </c>
      <c r="I69" s="7">
        <f t="shared" si="15"/>
        <v>0.10336457420268357</v>
      </c>
      <c r="J69" s="7">
        <f t="shared" si="15"/>
        <v>9.9279315686670713E-2</v>
      </c>
      <c r="K69" s="7">
        <f t="shared" si="15"/>
        <v>9.6045197740112997E-2</v>
      </c>
      <c r="L69" s="7">
        <f t="shared" si="15"/>
        <v>9.5645573114346835E-2</v>
      </c>
      <c r="M69" s="7">
        <f t="shared" si="15"/>
        <v>0.1003391329991153</v>
      </c>
      <c r="N69" s="7">
        <f t="shared" si="15"/>
        <v>0.10212424849699399</v>
      </c>
      <c r="O69" s="7">
        <f t="shared" si="15"/>
        <v>0.10202053660152369</v>
      </c>
      <c r="P69" s="7">
        <f t="shared" si="15"/>
        <v>0.10744165565830031</v>
      </c>
      <c r="Q69" s="7">
        <f t="shared" si="15"/>
        <v>0.1152483879756607</v>
      </c>
      <c r="R69" s="7">
        <f t="shared" si="15"/>
        <v>0.11914323962516733</v>
      </c>
      <c r="S69" s="7">
        <f t="shared" si="15"/>
        <v>0.12674368848951648</v>
      </c>
      <c r="T69" s="7">
        <f t="shared" si="15"/>
        <v>0.14498534679257571</v>
      </c>
      <c r="U69" s="7">
        <f t="shared" si="15"/>
        <v>0.15348164806039674</v>
      </c>
      <c r="V69" s="7">
        <f>V27/V21</f>
        <v>0.16874665033305261</v>
      </c>
    </row>
    <row r="70" spans="1:22" customFormat="1" ht="18" customHeight="1">
      <c r="A70" s="36" t="s">
        <v>89</v>
      </c>
      <c r="B70" s="7">
        <f t="shared" ref="B70:U70" si="16">B28/B21</f>
        <v>2.2369089984748347E-2</v>
      </c>
      <c r="C70" s="7">
        <f t="shared" si="16"/>
        <v>1.8737493178097146E-2</v>
      </c>
      <c r="D70" s="7">
        <f t="shared" si="16"/>
        <v>1.8339048755032054E-2</v>
      </c>
      <c r="E70" s="7">
        <f t="shared" si="16"/>
        <v>1.7606471567927672E-2</v>
      </c>
      <c r="F70" s="7">
        <f t="shared" si="16"/>
        <v>1.6619086460032625E-2</v>
      </c>
      <c r="G70" s="7">
        <f t="shared" si="16"/>
        <v>1.4613955059976348E-2</v>
      </c>
      <c r="H70" s="7">
        <f t="shared" si="16"/>
        <v>1.5350420226436063E-2</v>
      </c>
      <c r="I70" s="7">
        <f t="shared" si="16"/>
        <v>1.7328568538871283E-2</v>
      </c>
      <c r="J70" s="7">
        <f t="shared" si="16"/>
        <v>1.7983430996160839E-2</v>
      </c>
      <c r="K70" s="7">
        <f t="shared" si="16"/>
        <v>2.2047678103899682E-2</v>
      </c>
      <c r="L70" s="7">
        <f t="shared" si="16"/>
        <v>2.5257056103788558E-2</v>
      </c>
      <c r="M70" s="7">
        <f t="shared" si="16"/>
        <v>2.9121203184901211E-2</v>
      </c>
      <c r="N70" s="7">
        <f t="shared" si="16"/>
        <v>3.31062124248497E-2</v>
      </c>
      <c r="O70" s="7">
        <f t="shared" si="16"/>
        <v>3.6767141437562108E-2</v>
      </c>
      <c r="P70" s="7">
        <f t="shared" si="16"/>
        <v>4.2888595332452664E-2</v>
      </c>
      <c r="Q70" s="7">
        <f t="shared" si="16"/>
        <v>4.5772409408773043E-2</v>
      </c>
      <c r="R70" s="7">
        <f t="shared" si="16"/>
        <v>5.0959393128067826E-2</v>
      </c>
      <c r="S70" s="7">
        <f t="shared" si="16"/>
        <v>5.074882327770646E-2</v>
      </c>
      <c r="T70" s="7">
        <f t="shared" si="16"/>
        <v>5.3484207098664929E-2</v>
      </c>
      <c r="U70" s="7">
        <f t="shared" si="16"/>
        <v>5.3971568548710949E-2</v>
      </c>
      <c r="V70" s="7">
        <f>V28/V21</f>
        <v>5.9107265906132758E-2</v>
      </c>
    </row>
    <row r="71" spans="1:22" customFormat="1" ht="18" customHeight="1">
      <c r="A71" s="30" t="s">
        <v>90</v>
      </c>
      <c r="B71" s="95">
        <f t="shared" ref="B71:U71" si="17">B29/B21</f>
        <v>1.5251652262328419E-3</v>
      </c>
      <c r="C71" s="95">
        <f t="shared" si="17"/>
        <v>1.2734218664726214E-3</v>
      </c>
      <c r="D71" s="95">
        <f t="shared" si="17"/>
        <v>8.9458774414790515E-4</v>
      </c>
      <c r="E71" s="95">
        <f t="shared" si="17"/>
        <v>5.9481322864620508E-4</v>
      </c>
      <c r="F71" s="95">
        <f t="shared" si="17"/>
        <v>3.058727569331158E-4</v>
      </c>
      <c r="G71" s="95">
        <f t="shared" si="17"/>
        <v>3.3789491468153406E-4</v>
      </c>
      <c r="H71" s="95">
        <f t="shared" si="17"/>
        <v>2.7783566020698759E-4</v>
      </c>
      <c r="I71" s="95">
        <f t="shared" si="17"/>
        <v>3.371316836356281E-4</v>
      </c>
      <c r="J71" s="95">
        <f t="shared" si="17"/>
        <v>2.6941469657169799E-4</v>
      </c>
      <c r="K71" s="95">
        <f t="shared" si="17"/>
        <v>2.7559597629874606E-4</v>
      </c>
      <c r="L71" s="95">
        <f t="shared" si="17"/>
        <v>2.7603340004140502E-4</v>
      </c>
      <c r="M71" s="95">
        <f t="shared" si="17"/>
        <v>2.9489826010026542E-4</v>
      </c>
      <c r="N71" s="95">
        <f t="shared" si="17"/>
        <v>3.2064128256513024E-4</v>
      </c>
      <c r="O71" s="95">
        <f t="shared" si="17"/>
        <v>3.3123550844650548E-4</v>
      </c>
      <c r="P71" s="95">
        <f t="shared" si="17"/>
        <v>3.5226772346983706E-4</v>
      </c>
      <c r="Q71" s="95">
        <f t="shared" si="17"/>
        <v>3.6327309054581781E-4</v>
      </c>
      <c r="R71" s="95">
        <f t="shared" si="17"/>
        <v>3.5698348951360999E-4</v>
      </c>
      <c r="S71" s="95">
        <f t="shared" si="17"/>
        <v>5.9905862216516907E-4</v>
      </c>
      <c r="T71" s="95">
        <f t="shared" si="17"/>
        <v>7.3266037121458804E-4</v>
      </c>
      <c r="U71" s="95">
        <f t="shared" si="17"/>
        <v>6.4251867319893986E-4</v>
      </c>
      <c r="V71" s="95">
        <f>V29/V21</f>
        <v>6.1251052752469182E-4</v>
      </c>
    </row>
    <row r="72" spans="1:22" customFormat="1" ht="18" customHeight="1">
      <c r="A72" s="32" t="s">
        <v>52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customFormat="1" ht="18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customFormat="1" ht="18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customFormat="1" ht="18" customHeight="1">
      <c r="A75" s="77" t="s">
        <v>49</v>
      </c>
      <c r="B75" s="78">
        <v>2002</v>
      </c>
      <c r="C75" s="78">
        <v>2003</v>
      </c>
      <c r="D75" s="78">
        <v>2004</v>
      </c>
      <c r="E75" s="78">
        <v>2005</v>
      </c>
      <c r="F75" s="78">
        <v>2006</v>
      </c>
      <c r="G75" s="78">
        <v>2007</v>
      </c>
      <c r="H75" s="78">
        <v>2008</v>
      </c>
      <c r="I75" s="78">
        <v>2009</v>
      </c>
      <c r="J75" s="78">
        <v>2010</v>
      </c>
      <c r="K75" s="78">
        <v>2011</v>
      </c>
      <c r="L75" s="78">
        <v>2012</v>
      </c>
      <c r="M75" s="78">
        <v>2013</v>
      </c>
      <c r="N75" s="78">
        <v>2014</v>
      </c>
      <c r="O75" s="78">
        <v>2015</v>
      </c>
      <c r="P75" s="78">
        <v>2016</v>
      </c>
      <c r="Q75" s="78">
        <v>2017</v>
      </c>
      <c r="R75" s="78">
        <v>2018</v>
      </c>
      <c r="S75" s="78">
        <v>2019</v>
      </c>
      <c r="T75" s="78">
        <v>2020</v>
      </c>
      <c r="U75" s="78">
        <v>2021</v>
      </c>
      <c r="V75" s="78">
        <v>2022</v>
      </c>
    </row>
    <row r="76" spans="1:22" customFormat="1" ht="18" customHeight="1">
      <c r="A76" s="56" t="s">
        <v>82</v>
      </c>
      <c r="B76" s="52">
        <f t="shared" ref="B76:U76" si="18">SUM(B77:B84)</f>
        <v>1</v>
      </c>
      <c r="C76" s="52">
        <f t="shared" si="18"/>
        <v>1</v>
      </c>
      <c r="D76" s="52">
        <f t="shared" si="18"/>
        <v>1</v>
      </c>
      <c r="E76" s="52">
        <f t="shared" si="18"/>
        <v>1</v>
      </c>
      <c r="F76" s="52">
        <f t="shared" si="18"/>
        <v>1</v>
      </c>
      <c r="G76" s="52">
        <f t="shared" si="18"/>
        <v>1</v>
      </c>
      <c r="H76" s="52">
        <f t="shared" si="18"/>
        <v>1</v>
      </c>
      <c r="I76" s="52">
        <f t="shared" si="18"/>
        <v>1</v>
      </c>
      <c r="J76" s="52">
        <f t="shared" si="18"/>
        <v>1.0000000000000002</v>
      </c>
      <c r="K76" s="52">
        <f t="shared" si="18"/>
        <v>1</v>
      </c>
      <c r="L76" s="52">
        <f t="shared" si="18"/>
        <v>0.99999999999999989</v>
      </c>
      <c r="M76" s="52">
        <f t="shared" si="18"/>
        <v>1</v>
      </c>
      <c r="N76" s="52">
        <f t="shared" si="18"/>
        <v>1.0000000000000002</v>
      </c>
      <c r="O76" s="52">
        <f t="shared" si="18"/>
        <v>1</v>
      </c>
      <c r="P76" s="52">
        <f t="shared" si="18"/>
        <v>0.99999999999999989</v>
      </c>
      <c r="Q76" s="52">
        <f t="shared" si="18"/>
        <v>0.99999999999999989</v>
      </c>
      <c r="R76" s="52">
        <f t="shared" si="18"/>
        <v>0.99999999999999989</v>
      </c>
      <c r="S76" s="52">
        <f t="shared" si="18"/>
        <v>1.0000000000000002</v>
      </c>
      <c r="T76" s="52">
        <f t="shared" si="18"/>
        <v>1</v>
      </c>
      <c r="U76" s="52">
        <f t="shared" si="18"/>
        <v>1</v>
      </c>
      <c r="V76" s="52">
        <f>SUM(V77:V84)</f>
        <v>0.99999999999999989</v>
      </c>
    </row>
    <row r="77" spans="1:22" customFormat="1" ht="18" customHeight="1">
      <c r="A77" s="36" t="s">
        <v>83</v>
      </c>
      <c r="B77" s="7">
        <f t="shared" ref="B77:U77" si="19">B35/B34</f>
        <v>0.26531291611185087</v>
      </c>
      <c r="C77" s="7">
        <f t="shared" si="19"/>
        <v>0.19305555555555556</v>
      </c>
      <c r="D77" s="7">
        <f t="shared" si="19"/>
        <v>0.15054545454545454</v>
      </c>
      <c r="E77" s="7">
        <f t="shared" si="19"/>
        <v>0.14373746059042705</v>
      </c>
      <c r="F77" s="7">
        <f t="shared" si="19"/>
        <v>0.1320067944673623</v>
      </c>
      <c r="G77" s="7">
        <f t="shared" si="19"/>
        <v>0.56991588322612563</v>
      </c>
      <c r="H77" s="7">
        <f t="shared" si="19"/>
        <v>0.57911158551605224</v>
      </c>
      <c r="I77" s="7">
        <f t="shared" si="19"/>
        <v>0.58525887052557379</v>
      </c>
      <c r="J77" s="7">
        <f t="shared" si="19"/>
        <v>0.58521950478505236</v>
      </c>
      <c r="K77" s="7">
        <f t="shared" si="19"/>
        <v>0.58426368952684737</v>
      </c>
      <c r="L77" s="7">
        <f t="shared" si="19"/>
        <v>0.59315016936394427</v>
      </c>
      <c r="M77" s="7">
        <f t="shared" si="19"/>
        <v>0.57713248638838477</v>
      </c>
      <c r="N77" s="7">
        <f t="shared" si="19"/>
        <v>0.55534029649595684</v>
      </c>
      <c r="O77" s="7">
        <f t="shared" si="19"/>
        <v>0.54267977237454734</v>
      </c>
      <c r="P77" s="7">
        <f t="shared" si="19"/>
        <v>0.52604817127564674</v>
      </c>
      <c r="Q77" s="7">
        <f t="shared" si="19"/>
        <v>0.51169300225733638</v>
      </c>
      <c r="R77" s="7">
        <f t="shared" si="19"/>
        <v>0.50044603033006241</v>
      </c>
      <c r="S77" s="7">
        <f t="shared" si="19"/>
        <v>0.48517980695310498</v>
      </c>
      <c r="T77" s="7">
        <f t="shared" si="19"/>
        <v>0.45994686418162789</v>
      </c>
      <c r="U77" s="7">
        <f t="shared" si="19"/>
        <v>0.43740169864737338</v>
      </c>
      <c r="V77" s="7">
        <f>V35/V34</f>
        <v>0.41413612565445024</v>
      </c>
    </row>
    <row r="78" spans="1:22" customFormat="1" ht="18" customHeight="1">
      <c r="A78" s="36" t="s">
        <v>84</v>
      </c>
      <c r="B78" s="7">
        <f t="shared" ref="B78:U78" si="20">B36/B34</f>
        <v>0.21770972037283623</v>
      </c>
      <c r="C78" s="7">
        <f t="shared" si="20"/>
        <v>0.32476851851851851</v>
      </c>
      <c r="D78" s="7">
        <f t="shared" si="20"/>
        <v>0.3930909090909091</v>
      </c>
      <c r="E78" s="7">
        <f t="shared" si="20"/>
        <v>0.42103754657494985</v>
      </c>
      <c r="F78" s="7">
        <f t="shared" si="20"/>
        <v>0.43727250667313761</v>
      </c>
      <c r="G78" s="7">
        <f t="shared" si="20"/>
        <v>2.5729836714497772E-2</v>
      </c>
      <c r="H78" s="7">
        <f t="shared" si="20"/>
        <v>2.1594547992446013E-2</v>
      </c>
      <c r="I78" s="7">
        <f t="shared" si="20"/>
        <v>2.1383253700947756E-2</v>
      </c>
      <c r="J78" s="7">
        <f t="shared" si="20"/>
        <v>2.2178338143703479E-2</v>
      </c>
      <c r="K78" s="7">
        <f t="shared" si="20"/>
        <v>2.2708285866180605E-2</v>
      </c>
      <c r="L78" s="7">
        <f t="shared" si="20"/>
        <v>2.3259315016936396E-2</v>
      </c>
      <c r="M78" s="7">
        <f t="shared" si="20"/>
        <v>2.3830190168073858E-2</v>
      </c>
      <c r="N78" s="7">
        <f t="shared" si="20"/>
        <v>2.4342991913746632E-2</v>
      </c>
      <c r="O78" s="7">
        <f t="shared" si="20"/>
        <v>2.5694085187101225E-2</v>
      </c>
      <c r="P78" s="7">
        <f t="shared" si="20"/>
        <v>2.7386262265834075E-2</v>
      </c>
      <c r="Q78" s="7">
        <f t="shared" si="20"/>
        <v>2.8081264108352145E-2</v>
      </c>
      <c r="R78" s="7">
        <f t="shared" si="20"/>
        <v>2.934879571810883E-2</v>
      </c>
      <c r="S78" s="7">
        <f t="shared" si="20"/>
        <v>3.0067480994276929E-2</v>
      </c>
      <c r="T78" s="7">
        <f t="shared" si="20"/>
        <v>3.0432332340391274E-2</v>
      </c>
      <c r="U78" s="7">
        <f t="shared" si="20"/>
        <v>3.8219565901226799E-2</v>
      </c>
      <c r="V78" s="7">
        <f>V36/V34</f>
        <v>3.9640987284966345E-2</v>
      </c>
    </row>
    <row r="79" spans="1:22" customFormat="1" ht="18" customHeight="1">
      <c r="A79" s="36" t="s">
        <v>85</v>
      </c>
      <c r="B79" s="7">
        <f t="shared" ref="B79:U79" si="21">B37/B34</f>
        <v>0.21504660452729693</v>
      </c>
      <c r="C79" s="7">
        <f t="shared" si="21"/>
        <v>0.21064814814814814</v>
      </c>
      <c r="D79" s="7">
        <f t="shared" si="21"/>
        <v>0.20818181818181819</v>
      </c>
      <c r="E79" s="7">
        <f t="shared" si="21"/>
        <v>0.20679277730008599</v>
      </c>
      <c r="F79" s="7">
        <f t="shared" si="21"/>
        <v>0.21657364717301625</v>
      </c>
      <c r="G79" s="7">
        <f t="shared" si="21"/>
        <v>0.20752102919346857</v>
      </c>
      <c r="H79" s="7">
        <f t="shared" si="21"/>
        <v>0.20970523031447574</v>
      </c>
      <c r="I79" s="7">
        <f t="shared" si="21"/>
        <v>0.20733140126889638</v>
      </c>
      <c r="J79" s="7">
        <f t="shared" si="21"/>
        <v>0.20932705453440681</v>
      </c>
      <c r="K79" s="7">
        <f t="shared" si="21"/>
        <v>0.21045036834510519</v>
      </c>
      <c r="L79" s="7">
        <f t="shared" si="21"/>
        <v>0.20323673315769666</v>
      </c>
      <c r="M79" s="7">
        <f t="shared" si="21"/>
        <v>0.21289355322338829</v>
      </c>
      <c r="N79" s="7">
        <f t="shared" si="21"/>
        <v>0.22237196765498651</v>
      </c>
      <c r="O79" s="7">
        <f t="shared" si="21"/>
        <v>0.22676323504052423</v>
      </c>
      <c r="P79" s="7">
        <f t="shared" si="21"/>
        <v>0.23327386262265834</v>
      </c>
      <c r="Q79" s="7">
        <f t="shared" si="21"/>
        <v>0.23431151241534989</v>
      </c>
      <c r="R79" s="7">
        <f t="shared" si="21"/>
        <v>0.23068688670829615</v>
      </c>
      <c r="S79" s="7">
        <f t="shared" si="21"/>
        <v>0.23046040830272488</v>
      </c>
      <c r="T79" s="7">
        <f t="shared" si="21"/>
        <v>0.22864503663151114</v>
      </c>
      <c r="U79" s="7">
        <f t="shared" si="21"/>
        <v>0.22672223969801825</v>
      </c>
      <c r="V79" s="7">
        <f>V37/V34</f>
        <v>0.22797307404637249</v>
      </c>
    </row>
    <row r="80" spans="1:22" customFormat="1" ht="18" customHeight="1">
      <c r="A80" s="36" t="s">
        <v>86</v>
      </c>
      <c r="B80" s="7">
        <f t="shared" ref="B80:U80" si="22">B38/B34</f>
        <v>1.3315579227696404E-2</v>
      </c>
      <c r="C80" s="7">
        <f t="shared" si="22"/>
        <v>1.0648148148148148E-2</v>
      </c>
      <c r="D80" s="7">
        <f t="shared" si="22"/>
        <v>8.363636363636363E-3</v>
      </c>
      <c r="E80" s="7">
        <f t="shared" si="22"/>
        <v>7.4519919747778737E-3</v>
      </c>
      <c r="F80" s="7">
        <f t="shared" si="22"/>
        <v>7.522446008250425E-3</v>
      </c>
      <c r="G80" s="7">
        <f t="shared" si="22"/>
        <v>6.1355764473033153E-3</v>
      </c>
      <c r="H80" s="7">
        <f t="shared" si="22"/>
        <v>5.6654897774858362E-3</v>
      </c>
      <c r="I80" s="7">
        <f t="shared" si="22"/>
        <v>5.7178663742461031E-3</v>
      </c>
      <c r="J80" s="7">
        <f t="shared" si="22"/>
        <v>5.6205377487467722E-3</v>
      </c>
      <c r="K80" s="7">
        <f t="shared" si="22"/>
        <v>5.6201108832687778E-3</v>
      </c>
      <c r="L80" s="7">
        <f t="shared" si="22"/>
        <v>6.0218291305984195E-3</v>
      </c>
      <c r="M80" s="7">
        <f t="shared" si="22"/>
        <v>6.233725242641837E-3</v>
      </c>
      <c r="N80" s="7">
        <f t="shared" si="22"/>
        <v>6.5700808625336928E-3</v>
      </c>
      <c r="O80" s="7">
        <f t="shared" si="22"/>
        <v>7.2426280393171234E-3</v>
      </c>
      <c r="P80" s="7">
        <f t="shared" si="22"/>
        <v>7.4933095450490633E-3</v>
      </c>
      <c r="Q80" s="7">
        <f t="shared" si="22"/>
        <v>8.0361173814898421E-3</v>
      </c>
      <c r="R80" s="7">
        <f t="shared" si="22"/>
        <v>7.4933095450490633E-3</v>
      </c>
      <c r="S80" s="7">
        <f t="shared" si="22"/>
        <v>7.9439651490561206E-3</v>
      </c>
      <c r="T80" s="7">
        <f t="shared" si="22"/>
        <v>8.0508815715320831E-3</v>
      </c>
      <c r="U80" s="7">
        <f t="shared" si="22"/>
        <v>8.0213903743315516E-3</v>
      </c>
      <c r="V80" s="7">
        <f>V38/V34</f>
        <v>9.0501121914734473E-3</v>
      </c>
    </row>
    <row r="81" spans="1:22" customFormat="1" ht="18" customHeight="1">
      <c r="A81" s="36" t="s">
        <v>87</v>
      </c>
      <c r="B81" s="7">
        <f t="shared" ref="B81:U81" si="23">B39/B34</f>
        <v>2.5632490013315579E-2</v>
      </c>
      <c r="C81" s="7">
        <f t="shared" si="23"/>
        <v>2.0833333333333332E-2</v>
      </c>
      <c r="D81" s="7">
        <f t="shared" si="23"/>
        <v>1.8727272727272728E-2</v>
      </c>
      <c r="E81" s="7">
        <f t="shared" si="23"/>
        <v>1.7626827171109201E-2</v>
      </c>
      <c r="F81" s="7">
        <f t="shared" si="23"/>
        <v>1.8442125697646201E-2</v>
      </c>
      <c r="G81" s="7">
        <f t="shared" si="23"/>
        <v>1.9000494804552202E-2</v>
      </c>
      <c r="H81" s="7">
        <f t="shared" si="23"/>
        <v>2.0034485589949913E-2</v>
      </c>
      <c r="I81" s="7">
        <f t="shared" si="23"/>
        <v>1.9660061095010575E-2</v>
      </c>
      <c r="J81" s="7">
        <f t="shared" si="23"/>
        <v>1.9823788546255508E-2</v>
      </c>
      <c r="K81" s="7">
        <f t="shared" si="23"/>
        <v>1.898686109212425E-2</v>
      </c>
      <c r="L81" s="7">
        <f t="shared" si="23"/>
        <v>1.8592397440722618E-2</v>
      </c>
      <c r="M81" s="7">
        <f t="shared" si="23"/>
        <v>1.9726978615955182E-2</v>
      </c>
      <c r="N81" s="7">
        <f t="shared" si="23"/>
        <v>2.2321428571428572E-2</v>
      </c>
      <c r="O81" s="7">
        <f t="shared" si="23"/>
        <v>2.4918089325745817E-2</v>
      </c>
      <c r="P81" s="7">
        <f t="shared" si="23"/>
        <v>2.7832292595896521E-2</v>
      </c>
      <c r="Q81" s="7">
        <f t="shared" si="23"/>
        <v>3.2866817155756206E-2</v>
      </c>
      <c r="R81" s="7">
        <f t="shared" si="23"/>
        <v>3.6485280999107937E-2</v>
      </c>
      <c r="S81" s="7">
        <f t="shared" si="23"/>
        <v>4.1171948406936019E-2</v>
      </c>
      <c r="T81" s="7">
        <f t="shared" si="23"/>
        <v>4.9754448112068271E-2</v>
      </c>
      <c r="U81" s="7">
        <f t="shared" si="23"/>
        <v>5.5913809374016986E-2</v>
      </c>
      <c r="V81" s="7">
        <f>V39/V34</f>
        <v>5.8339566192969337E-2</v>
      </c>
    </row>
    <row r="82" spans="1:22" customFormat="1" ht="18" customHeight="1">
      <c r="A82" s="36" t="s">
        <v>88</v>
      </c>
      <c r="B82" s="7">
        <f t="shared" ref="B82:U82" si="24">B40/B34</f>
        <v>0.24300932090545938</v>
      </c>
      <c r="C82" s="7">
        <f t="shared" si="24"/>
        <v>0.22384259259259259</v>
      </c>
      <c r="D82" s="7">
        <f t="shared" si="24"/>
        <v>0.20636363636363636</v>
      </c>
      <c r="E82" s="7">
        <f t="shared" si="24"/>
        <v>0.1878761822871883</v>
      </c>
      <c r="F82" s="7">
        <f t="shared" si="24"/>
        <v>0.17204561999514681</v>
      </c>
      <c r="G82" s="7">
        <f t="shared" si="24"/>
        <v>0.15764473033151905</v>
      </c>
      <c r="H82" s="7">
        <f t="shared" si="24"/>
        <v>0.15001231628212497</v>
      </c>
      <c r="I82" s="7">
        <f t="shared" si="24"/>
        <v>0.14560977520169185</v>
      </c>
      <c r="J82" s="7">
        <f t="shared" si="24"/>
        <v>0.14203250797508735</v>
      </c>
      <c r="K82" s="7">
        <f t="shared" si="24"/>
        <v>0.13845219108377002</v>
      </c>
      <c r="L82" s="7">
        <f t="shared" si="24"/>
        <v>0.13707188558524652</v>
      </c>
      <c r="M82" s="7">
        <f t="shared" si="24"/>
        <v>0.14045608774560089</v>
      </c>
      <c r="N82" s="7">
        <f t="shared" si="24"/>
        <v>0.1470687331536388</v>
      </c>
      <c r="O82" s="7">
        <f t="shared" si="24"/>
        <v>0.14881876185549234</v>
      </c>
      <c r="P82" s="7">
        <f t="shared" si="24"/>
        <v>0.15129348795718109</v>
      </c>
      <c r="Q82" s="7">
        <f t="shared" si="24"/>
        <v>0.15738148984198647</v>
      </c>
      <c r="R82" s="7">
        <f t="shared" si="24"/>
        <v>0.16547725245316683</v>
      </c>
      <c r="S82" s="7">
        <f t="shared" si="24"/>
        <v>0.17510890919962416</v>
      </c>
      <c r="T82" s="7">
        <f t="shared" si="24"/>
        <v>0.19257708719104741</v>
      </c>
      <c r="U82" s="7">
        <f t="shared" si="24"/>
        <v>0.20368040264234036</v>
      </c>
      <c r="V82" s="7">
        <f>V40/V34</f>
        <v>0.21854899027673896</v>
      </c>
    </row>
    <row r="83" spans="1:22" customFormat="1" ht="18" customHeight="1">
      <c r="A83" s="36" t="s">
        <v>89</v>
      </c>
      <c r="B83" s="7">
        <f t="shared" ref="B83:U83" si="25">B41/B34</f>
        <v>1.9640479360852198E-2</v>
      </c>
      <c r="C83" s="7">
        <f t="shared" si="25"/>
        <v>1.5740740740740739E-2</v>
      </c>
      <c r="D83" s="7">
        <f t="shared" si="25"/>
        <v>1.4363636363636363E-2</v>
      </c>
      <c r="E83" s="7">
        <f t="shared" si="25"/>
        <v>1.4903983949555747E-2</v>
      </c>
      <c r="F83" s="7">
        <f t="shared" si="25"/>
        <v>1.5651540888133947E-2</v>
      </c>
      <c r="G83" s="7">
        <f t="shared" si="25"/>
        <v>1.3755566551212271E-2</v>
      </c>
      <c r="H83" s="7">
        <f t="shared" si="25"/>
        <v>1.3630018884965924E-2</v>
      </c>
      <c r="I83" s="7">
        <f t="shared" si="25"/>
        <v>1.4725464087099554E-2</v>
      </c>
      <c r="J83" s="7">
        <f t="shared" si="25"/>
        <v>1.5494455415464074E-2</v>
      </c>
      <c r="K83" s="7">
        <f t="shared" si="25"/>
        <v>1.921470342522974E-2</v>
      </c>
      <c r="L83" s="7">
        <f t="shared" si="25"/>
        <v>1.8441851712457658E-2</v>
      </c>
      <c r="M83" s="7">
        <f t="shared" si="25"/>
        <v>1.9411346958099897E-2</v>
      </c>
      <c r="N83" s="7">
        <f t="shared" si="25"/>
        <v>2.1731805929919138E-2</v>
      </c>
      <c r="O83" s="7">
        <f t="shared" si="25"/>
        <v>2.3624762890153476E-2</v>
      </c>
      <c r="P83" s="7">
        <f t="shared" si="25"/>
        <v>2.6404995539696701E-2</v>
      </c>
      <c r="Q83" s="7">
        <f t="shared" si="25"/>
        <v>2.7358916478555304E-2</v>
      </c>
      <c r="R83" s="7">
        <f t="shared" si="25"/>
        <v>2.9705619982158787E-2</v>
      </c>
      <c r="S83" s="7">
        <f t="shared" si="25"/>
        <v>2.9640386093790039E-2</v>
      </c>
      <c r="T83" s="7">
        <f t="shared" si="25"/>
        <v>3.0190805893245309E-2</v>
      </c>
      <c r="U83" s="7">
        <f t="shared" si="25"/>
        <v>2.9569046870084933E-2</v>
      </c>
      <c r="V83" s="7">
        <f>V41/V34</f>
        <v>3.1862378459237096E-2</v>
      </c>
    </row>
    <row r="84" spans="1:22" customFormat="1" ht="18" customHeight="1">
      <c r="A84" s="30" t="s">
        <v>90</v>
      </c>
      <c r="B84" s="95">
        <f t="shared" ref="B84:U84" si="26">B42/B34</f>
        <v>3.3288948069241014E-4</v>
      </c>
      <c r="C84" s="95">
        <f t="shared" si="26"/>
        <v>4.6296296296296298E-4</v>
      </c>
      <c r="D84" s="95">
        <f t="shared" si="26"/>
        <v>3.6363636363636361E-4</v>
      </c>
      <c r="E84" s="95">
        <f t="shared" si="26"/>
        <v>5.7323015190599027E-4</v>
      </c>
      <c r="F84" s="95">
        <f t="shared" si="26"/>
        <v>4.8531909730647902E-4</v>
      </c>
      <c r="G84" s="95">
        <f t="shared" si="26"/>
        <v>2.9688273132112816E-4</v>
      </c>
      <c r="H84" s="95">
        <f t="shared" si="26"/>
        <v>2.4632564249938419E-4</v>
      </c>
      <c r="I84" s="95">
        <f t="shared" si="26"/>
        <v>3.1330774653403308E-4</v>
      </c>
      <c r="J84" s="95">
        <f t="shared" si="26"/>
        <v>3.0381285128360929E-4</v>
      </c>
      <c r="K84" s="95">
        <f t="shared" si="26"/>
        <v>3.0378977747398802E-4</v>
      </c>
      <c r="L84" s="95">
        <f t="shared" si="26"/>
        <v>2.2581859239744072E-4</v>
      </c>
      <c r="M84" s="95">
        <f t="shared" si="26"/>
        <v>3.1563165785528286E-4</v>
      </c>
      <c r="N84" s="95">
        <f t="shared" si="26"/>
        <v>2.5269541778975743E-4</v>
      </c>
      <c r="O84" s="95">
        <f t="shared" si="26"/>
        <v>2.5866528711846869E-4</v>
      </c>
      <c r="P84" s="95">
        <f t="shared" si="26"/>
        <v>2.6761819803746654E-4</v>
      </c>
      <c r="Q84" s="95">
        <f t="shared" si="26"/>
        <v>2.708803611738149E-4</v>
      </c>
      <c r="R84" s="95">
        <f t="shared" si="26"/>
        <v>3.568242640499554E-4</v>
      </c>
      <c r="S84" s="95">
        <f t="shared" si="26"/>
        <v>4.2709490048688817E-4</v>
      </c>
      <c r="T84" s="95">
        <f t="shared" si="26"/>
        <v>4.0254407857660411E-4</v>
      </c>
      <c r="U84" s="95">
        <f t="shared" si="26"/>
        <v>4.7184649260773829E-4</v>
      </c>
      <c r="V84" s="95">
        <f>V42/V34</f>
        <v>4.4876589379207183E-4</v>
      </c>
    </row>
    <row r="85" spans="1:22" customFormat="1" ht="18" customHeight="1">
      <c r="A85" s="32" t="s">
        <v>52</v>
      </c>
      <c r="B85" s="33"/>
      <c r="C85" s="33"/>
      <c r="D85" s="33"/>
      <c r="E85" s="33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2" customFormat="1" ht="18" customHeight="1"/>
    <row r="87" spans="1:22" customFormat="1" ht="18" customHeight="1"/>
    <row r="88" spans="1:22" customFormat="1" ht="18" customHeight="1"/>
    <row r="89" spans="1:22" customFormat="1" ht="18" customHeight="1"/>
    <row r="90" spans="1:22" customFormat="1" ht="18" customHeight="1">
      <c r="A90" s="5"/>
      <c r="B90" s="5"/>
      <c r="C90" s="5"/>
      <c r="D90" s="5"/>
      <c r="E90" s="5"/>
      <c r="F90" s="5"/>
      <c r="G90" s="5"/>
    </row>
    <row r="91" spans="1:22" ht="18" customHeight="1"/>
    <row r="92" spans="1:22" ht="18" customHeight="1"/>
    <row r="93" spans="1:22" ht="18" customHeight="1"/>
    <row r="94" spans="1:22" ht="18" customHeight="1"/>
    <row r="95" spans="1:22" ht="18" customHeight="1"/>
    <row r="96" spans="1:22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4"/>
  <sheetViews>
    <sheetView topLeftCell="A55" zoomScale="75" workbookViewId="0">
      <selection activeCell="B53" sqref="B53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8</v>
      </c>
    </row>
    <row r="3" spans="1:22" ht="18" customHeight="1"/>
    <row r="4" spans="1:22" ht="18" customHeight="1"/>
    <row r="5" spans="1:22" ht="18" customHeight="1">
      <c r="A5" s="33" t="s">
        <v>92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82</v>
      </c>
      <c r="B8" s="40">
        <v>5763</v>
      </c>
      <c r="C8" s="40">
        <v>8595</v>
      </c>
      <c r="D8" s="40">
        <v>11146</v>
      </c>
      <c r="E8" s="40">
        <v>14499</v>
      </c>
      <c r="F8" s="40">
        <v>17255</v>
      </c>
      <c r="G8" s="40">
        <v>21363</v>
      </c>
      <c r="H8" s="40">
        <v>26201</v>
      </c>
      <c r="I8" s="40">
        <v>27524</v>
      </c>
      <c r="J8" s="40">
        <v>28170</v>
      </c>
      <c r="K8" s="40">
        <v>27971</v>
      </c>
      <c r="L8" s="40">
        <v>28050</v>
      </c>
      <c r="M8" s="40">
        <v>26218</v>
      </c>
      <c r="N8" s="40">
        <v>23573</v>
      </c>
      <c r="O8" s="40">
        <v>22350</v>
      </c>
      <c r="P8" s="40">
        <v>21005</v>
      </c>
      <c r="Q8" s="40">
        <v>20294</v>
      </c>
      <c r="R8" s="40">
        <v>20543</v>
      </c>
      <c r="S8" s="40">
        <v>21304</v>
      </c>
      <c r="T8" s="40">
        <v>22278</v>
      </c>
      <c r="U8" s="40">
        <v>22456</v>
      </c>
      <c r="V8" s="40">
        <v>23321</v>
      </c>
    </row>
    <row r="9" spans="1:22" customFormat="1" ht="18" customHeight="1">
      <c r="A9" s="36" t="s">
        <v>83</v>
      </c>
      <c r="B9" s="6">
        <v>789</v>
      </c>
      <c r="C9" s="6">
        <v>851</v>
      </c>
      <c r="D9" s="6">
        <v>856</v>
      </c>
      <c r="E9" s="6">
        <v>1278</v>
      </c>
      <c r="F9" s="6">
        <v>1481</v>
      </c>
      <c r="G9" s="6">
        <v>11310</v>
      </c>
      <c r="H9" s="6">
        <v>14254</v>
      </c>
      <c r="I9" s="6">
        <v>15277</v>
      </c>
      <c r="J9" s="6">
        <v>15831</v>
      </c>
      <c r="K9" s="6">
        <v>15842</v>
      </c>
      <c r="L9" s="6">
        <v>16274</v>
      </c>
      <c r="M9" s="6">
        <v>14857</v>
      </c>
      <c r="N9" s="6">
        <v>13214</v>
      </c>
      <c r="O9" s="6">
        <v>12557</v>
      </c>
      <c r="P9" s="6">
        <v>11572</v>
      </c>
      <c r="Q9" s="6">
        <v>11049</v>
      </c>
      <c r="R9" s="6">
        <v>11072</v>
      </c>
      <c r="S9" s="6">
        <v>11313</v>
      </c>
      <c r="T9" s="6">
        <v>11310</v>
      </c>
      <c r="U9" s="6">
        <v>10984</v>
      </c>
      <c r="V9" s="6">
        <v>10973</v>
      </c>
    </row>
    <row r="10" spans="1:22" customFormat="1" ht="18" customHeight="1">
      <c r="A10" s="36" t="s">
        <v>84</v>
      </c>
      <c r="B10" s="6">
        <v>1392</v>
      </c>
      <c r="C10" s="6">
        <v>2936</v>
      </c>
      <c r="D10" s="6">
        <v>4405</v>
      </c>
      <c r="E10" s="6">
        <v>6011</v>
      </c>
      <c r="F10" s="6">
        <v>7371</v>
      </c>
      <c r="G10" s="6">
        <v>402</v>
      </c>
      <c r="H10" s="6">
        <v>419</v>
      </c>
      <c r="I10" s="6">
        <v>422</v>
      </c>
      <c r="J10" s="6">
        <v>443</v>
      </c>
      <c r="K10" s="6">
        <v>448</v>
      </c>
      <c r="L10" s="6">
        <v>450</v>
      </c>
      <c r="M10" s="6">
        <v>439</v>
      </c>
      <c r="N10" s="6">
        <v>424</v>
      </c>
      <c r="O10" s="6">
        <v>439</v>
      </c>
      <c r="P10" s="6">
        <v>449</v>
      </c>
      <c r="Q10" s="6">
        <v>433</v>
      </c>
      <c r="R10" s="6">
        <v>495</v>
      </c>
      <c r="S10" s="6">
        <v>506</v>
      </c>
      <c r="T10" s="6">
        <v>520</v>
      </c>
      <c r="U10" s="6">
        <v>689</v>
      </c>
      <c r="V10" s="6">
        <v>728</v>
      </c>
    </row>
    <row r="11" spans="1:22" customFormat="1" ht="18" customHeight="1">
      <c r="A11" s="36" t="s">
        <v>85</v>
      </c>
      <c r="B11" s="6">
        <v>2155</v>
      </c>
      <c r="C11" s="6">
        <v>2928</v>
      </c>
      <c r="D11" s="6">
        <v>3694</v>
      </c>
      <c r="E11" s="6">
        <v>4637</v>
      </c>
      <c r="F11" s="6">
        <v>5679</v>
      </c>
      <c r="G11" s="6">
        <v>6681</v>
      </c>
      <c r="H11" s="6">
        <v>8041</v>
      </c>
      <c r="I11" s="6">
        <v>8313</v>
      </c>
      <c r="J11" s="6">
        <v>8535</v>
      </c>
      <c r="K11" s="6">
        <v>8523</v>
      </c>
      <c r="L11" s="6">
        <v>8307</v>
      </c>
      <c r="M11" s="6">
        <v>8071</v>
      </c>
      <c r="N11" s="6">
        <v>7289</v>
      </c>
      <c r="O11" s="6">
        <v>6853</v>
      </c>
      <c r="P11" s="6">
        <v>6443</v>
      </c>
      <c r="Q11" s="6">
        <v>6152</v>
      </c>
      <c r="R11" s="6">
        <v>6060</v>
      </c>
      <c r="S11" s="6">
        <v>6149</v>
      </c>
      <c r="T11" s="6">
        <v>6335</v>
      </c>
      <c r="U11" s="6">
        <v>6354</v>
      </c>
      <c r="V11" s="6">
        <v>6482</v>
      </c>
    </row>
    <row r="12" spans="1:22" customFormat="1" ht="18" customHeight="1">
      <c r="A12" s="36" t="s">
        <v>86</v>
      </c>
      <c r="B12" s="6">
        <v>47</v>
      </c>
      <c r="C12" s="6">
        <v>52</v>
      </c>
      <c r="D12" s="6">
        <v>47</v>
      </c>
      <c r="E12" s="6">
        <v>57</v>
      </c>
      <c r="F12" s="6">
        <v>60</v>
      </c>
      <c r="G12" s="6">
        <v>60</v>
      </c>
      <c r="H12" s="6">
        <v>61</v>
      </c>
      <c r="I12" s="6">
        <v>70</v>
      </c>
      <c r="J12" s="6">
        <v>70</v>
      </c>
      <c r="K12" s="6">
        <v>67</v>
      </c>
      <c r="L12" s="6">
        <v>71</v>
      </c>
      <c r="M12" s="6">
        <v>70</v>
      </c>
      <c r="N12" s="6">
        <v>71</v>
      </c>
      <c r="O12" s="6">
        <v>83</v>
      </c>
      <c r="P12" s="6">
        <v>70</v>
      </c>
      <c r="Q12" s="6">
        <v>80</v>
      </c>
      <c r="R12" s="6">
        <v>79</v>
      </c>
      <c r="S12" s="6">
        <v>101</v>
      </c>
      <c r="T12" s="6">
        <v>105</v>
      </c>
      <c r="U12" s="6">
        <v>102</v>
      </c>
      <c r="V12" s="6">
        <v>114</v>
      </c>
    </row>
    <row r="13" spans="1:22" customFormat="1" ht="18" customHeight="1">
      <c r="A13" s="36" t="s">
        <v>87</v>
      </c>
      <c r="B13" s="6">
        <v>86</v>
      </c>
      <c r="C13" s="6">
        <v>108</v>
      </c>
      <c r="D13" s="6">
        <v>131</v>
      </c>
      <c r="E13" s="6">
        <v>156</v>
      </c>
      <c r="F13" s="6">
        <v>179</v>
      </c>
      <c r="G13" s="6">
        <v>230</v>
      </c>
      <c r="H13" s="6">
        <v>305</v>
      </c>
      <c r="I13" s="6">
        <v>319</v>
      </c>
      <c r="J13" s="6">
        <v>300</v>
      </c>
      <c r="K13" s="6">
        <v>254</v>
      </c>
      <c r="L13" s="6">
        <v>240</v>
      </c>
      <c r="M13" s="6">
        <v>219</v>
      </c>
      <c r="N13" s="6">
        <v>215</v>
      </c>
      <c r="O13" s="6">
        <v>228</v>
      </c>
      <c r="P13" s="6">
        <v>258</v>
      </c>
      <c r="Q13" s="6">
        <v>296</v>
      </c>
      <c r="R13" s="6">
        <v>355</v>
      </c>
      <c r="S13" s="6">
        <v>468</v>
      </c>
      <c r="T13" s="6">
        <v>628</v>
      </c>
      <c r="U13" s="6">
        <v>719</v>
      </c>
      <c r="V13" s="6">
        <v>799</v>
      </c>
    </row>
    <row r="14" spans="1:22" customFormat="1" ht="18" customHeight="1">
      <c r="A14" s="36" t="s">
        <v>88</v>
      </c>
      <c r="B14" s="6">
        <v>1144</v>
      </c>
      <c r="C14" s="6">
        <v>1545</v>
      </c>
      <c r="D14" s="6">
        <v>1808</v>
      </c>
      <c r="E14" s="6">
        <v>2095</v>
      </c>
      <c r="F14" s="6">
        <v>2182</v>
      </c>
      <c r="G14" s="6">
        <v>2365</v>
      </c>
      <c r="H14" s="6">
        <v>2741</v>
      </c>
      <c r="I14" s="6">
        <v>2681</v>
      </c>
      <c r="J14" s="6">
        <v>2517</v>
      </c>
      <c r="K14" s="6">
        <v>2255</v>
      </c>
      <c r="L14" s="6">
        <v>2088</v>
      </c>
      <c r="M14" s="6">
        <v>1895</v>
      </c>
      <c r="N14" s="6">
        <v>1669</v>
      </c>
      <c r="O14" s="6">
        <v>1465</v>
      </c>
      <c r="P14" s="6">
        <v>1416</v>
      </c>
      <c r="Q14" s="6">
        <v>1446</v>
      </c>
      <c r="R14" s="6">
        <v>1560</v>
      </c>
      <c r="S14" s="6">
        <v>1791</v>
      </c>
      <c r="T14" s="6">
        <v>2316</v>
      </c>
      <c r="U14" s="6">
        <v>2531</v>
      </c>
      <c r="V14" s="6">
        <v>2999</v>
      </c>
    </row>
    <row r="15" spans="1:22" customFormat="1" ht="18" customHeight="1">
      <c r="A15" s="36" t="s">
        <v>89</v>
      </c>
      <c r="B15" s="6">
        <v>147</v>
      </c>
      <c r="C15" s="6">
        <v>170</v>
      </c>
      <c r="D15" s="6">
        <v>202</v>
      </c>
      <c r="E15" s="6">
        <v>260</v>
      </c>
      <c r="F15" s="6">
        <v>298</v>
      </c>
      <c r="G15" s="6">
        <v>311</v>
      </c>
      <c r="H15" s="6">
        <v>376</v>
      </c>
      <c r="I15" s="6">
        <v>437</v>
      </c>
      <c r="J15" s="6">
        <v>470</v>
      </c>
      <c r="K15" s="6">
        <v>578</v>
      </c>
      <c r="L15" s="6">
        <v>615</v>
      </c>
      <c r="M15" s="6">
        <v>662</v>
      </c>
      <c r="N15" s="6">
        <v>685</v>
      </c>
      <c r="O15" s="6">
        <v>719</v>
      </c>
      <c r="P15" s="6">
        <v>792</v>
      </c>
      <c r="Q15" s="6">
        <v>833</v>
      </c>
      <c r="R15" s="6">
        <v>917</v>
      </c>
      <c r="S15" s="6">
        <v>967</v>
      </c>
      <c r="T15" s="6">
        <v>1052</v>
      </c>
      <c r="U15" s="6">
        <v>1065</v>
      </c>
      <c r="V15" s="6">
        <v>1214</v>
      </c>
    </row>
    <row r="16" spans="1:22" customFormat="1" ht="18" customHeight="1">
      <c r="A16" s="36" t="s">
        <v>90</v>
      </c>
      <c r="B16" s="6">
        <v>3</v>
      </c>
      <c r="C16" s="6">
        <v>5</v>
      </c>
      <c r="D16" s="6">
        <v>3</v>
      </c>
      <c r="E16" s="6">
        <v>5</v>
      </c>
      <c r="F16" s="6">
        <v>5</v>
      </c>
      <c r="G16" s="6">
        <v>4</v>
      </c>
      <c r="H16" s="6">
        <v>4</v>
      </c>
      <c r="I16" s="6">
        <v>5</v>
      </c>
      <c r="J16" s="6">
        <v>4</v>
      </c>
      <c r="K16" s="6">
        <v>4</v>
      </c>
      <c r="L16" s="6">
        <v>5</v>
      </c>
      <c r="M16" s="6">
        <v>5</v>
      </c>
      <c r="N16" s="6">
        <v>6</v>
      </c>
      <c r="O16" s="6">
        <v>6</v>
      </c>
      <c r="P16" s="6">
        <v>5</v>
      </c>
      <c r="Q16" s="6">
        <v>5</v>
      </c>
      <c r="R16" s="6">
        <v>5</v>
      </c>
      <c r="S16" s="6">
        <v>9</v>
      </c>
      <c r="T16" s="6">
        <v>11</v>
      </c>
      <c r="U16" s="6">
        <v>11</v>
      </c>
      <c r="V16" s="6">
        <v>9</v>
      </c>
    </row>
    <row r="17" spans="1:22" customFormat="1" ht="18" customHeight="1">
      <c r="A17" s="30" t="s">
        <v>93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1</v>
      </c>
      <c r="U17" s="54">
        <v>1</v>
      </c>
      <c r="V17" s="54">
        <v>3</v>
      </c>
    </row>
    <row r="18" spans="1:22" customFormat="1" ht="18" customHeight="1">
      <c r="A18" s="32" t="s">
        <v>47</v>
      </c>
      <c r="B18" s="33"/>
      <c r="C18" s="33"/>
      <c r="D18" s="33"/>
      <c r="E18" s="3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customFormat="1" ht="18" customHeight="1">
      <c r="A21" s="77" t="s">
        <v>48</v>
      </c>
      <c r="B21" s="78">
        <v>2002</v>
      </c>
      <c r="C21" s="78">
        <v>2003</v>
      </c>
      <c r="D21" s="78">
        <v>2004</v>
      </c>
      <c r="E21" s="78">
        <v>2005</v>
      </c>
      <c r="F21" s="78">
        <v>2006</v>
      </c>
      <c r="G21" s="78">
        <v>2007</v>
      </c>
      <c r="H21" s="78">
        <v>2008</v>
      </c>
      <c r="I21" s="78">
        <v>2009</v>
      </c>
      <c r="J21" s="78">
        <v>2010</v>
      </c>
      <c r="K21" s="78">
        <v>2011</v>
      </c>
      <c r="L21" s="78">
        <v>2012</v>
      </c>
      <c r="M21" s="78">
        <v>2013</v>
      </c>
      <c r="N21" s="78">
        <v>2014</v>
      </c>
      <c r="O21" s="78">
        <v>2015</v>
      </c>
      <c r="P21" s="78">
        <v>2016</v>
      </c>
      <c r="Q21" s="78">
        <v>2017</v>
      </c>
      <c r="R21" s="78">
        <v>2018</v>
      </c>
      <c r="S21" s="78">
        <v>2019</v>
      </c>
      <c r="T21" s="78">
        <v>2020</v>
      </c>
      <c r="U21" s="78">
        <v>2021</v>
      </c>
      <c r="V21" s="78">
        <v>2022</v>
      </c>
    </row>
    <row r="22" spans="1:22" customFormat="1" ht="18" customHeight="1">
      <c r="A22" s="56" t="s">
        <v>82</v>
      </c>
      <c r="B22" s="40">
        <v>3346</v>
      </c>
      <c r="C22" s="40">
        <v>4888</v>
      </c>
      <c r="D22" s="40">
        <v>6178</v>
      </c>
      <c r="E22" s="40">
        <v>7957</v>
      </c>
      <c r="F22" s="40">
        <v>9421</v>
      </c>
      <c r="G22" s="40">
        <v>11559</v>
      </c>
      <c r="H22" s="40">
        <v>14191</v>
      </c>
      <c r="I22" s="40">
        <v>14786</v>
      </c>
      <c r="J22" s="40">
        <v>14936</v>
      </c>
      <c r="K22" s="40">
        <v>14685</v>
      </c>
      <c r="L22" s="40">
        <v>14646</v>
      </c>
      <c r="M22" s="40">
        <v>13578</v>
      </c>
      <c r="N22" s="40">
        <v>12082</v>
      </c>
      <c r="O22" s="40">
        <v>11393</v>
      </c>
      <c r="P22" s="40">
        <v>10550</v>
      </c>
      <c r="Q22" s="40">
        <v>10112</v>
      </c>
      <c r="R22" s="40">
        <v>10261</v>
      </c>
      <c r="S22" s="40">
        <v>10663</v>
      </c>
      <c r="T22" s="40">
        <v>11074</v>
      </c>
      <c r="U22" s="40">
        <v>11099</v>
      </c>
      <c r="V22" s="40">
        <v>11512</v>
      </c>
    </row>
    <row r="23" spans="1:22" customFormat="1" ht="18" customHeight="1">
      <c r="A23" s="36" t="s">
        <v>83</v>
      </c>
      <c r="B23" s="6">
        <v>442</v>
      </c>
      <c r="C23" s="6">
        <v>490</v>
      </c>
      <c r="D23" s="6">
        <v>493</v>
      </c>
      <c r="E23" s="6">
        <v>739</v>
      </c>
      <c r="F23" s="6">
        <v>858</v>
      </c>
      <c r="G23" s="6">
        <v>5821</v>
      </c>
      <c r="H23" s="6">
        <v>7373</v>
      </c>
      <c r="I23" s="6">
        <v>7888</v>
      </c>
      <c r="J23" s="6">
        <v>8132</v>
      </c>
      <c r="K23" s="6">
        <v>8073</v>
      </c>
      <c r="L23" s="6">
        <v>8249</v>
      </c>
      <c r="M23" s="6">
        <v>7434</v>
      </c>
      <c r="N23" s="6">
        <v>6556</v>
      </c>
      <c r="O23" s="6">
        <v>6206</v>
      </c>
      <c r="P23" s="6">
        <v>5624</v>
      </c>
      <c r="Q23" s="6">
        <v>5344</v>
      </c>
      <c r="R23" s="6">
        <v>5385</v>
      </c>
      <c r="S23" s="6">
        <v>5540</v>
      </c>
      <c r="T23" s="6">
        <v>5509</v>
      </c>
      <c r="U23" s="6">
        <v>5325</v>
      </c>
      <c r="V23" s="6">
        <v>5329</v>
      </c>
    </row>
    <row r="24" spans="1:22" customFormat="1" ht="18" customHeight="1">
      <c r="A24" s="36" t="s">
        <v>84</v>
      </c>
      <c r="B24" s="6">
        <v>776</v>
      </c>
      <c r="C24" s="6">
        <v>1580</v>
      </c>
      <c r="D24" s="6">
        <v>2266</v>
      </c>
      <c r="E24" s="6">
        <v>3047</v>
      </c>
      <c r="F24" s="6">
        <v>3696</v>
      </c>
      <c r="G24" s="6">
        <v>185</v>
      </c>
      <c r="H24" s="6">
        <v>193</v>
      </c>
      <c r="I24" s="6">
        <v>188</v>
      </c>
      <c r="J24" s="6">
        <v>201</v>
      </c>
      <c r="K24" s="6">
        <v>207</v>
      </c>
      <c r="L24" s="6">
        <v>198</v>
      </c>
      <c r="M24" s="6">
        <v>197</v>
      </c>
      <c r="N24" s="6">
        <v>191</v>
      </c>
      <c r="O24" s="6">
        <v>202</v>
      </c>
      <c r="P24" s="6">
        <v>204</v>
      </c>
      <c r="Q24" s="6">
        <v>194</v>
      </c>
      <c r="R24" s="6">
        <v>224</v>
      </c>
      <c r="S24" s="6">
        <v>231</v>
      </c>
      <c r="T24" s="6">
        <v>229</v>
      </c>
      <c r="U24" s="6">
        <v>325</v>
      </c>
      <c r="V24" s="6">
        <v>338</v>
      </c>
    </row>
    <row r="25" spans="1:22" customFormat="1" ht="18" customHeight="1">
      <c r="A25" s="36" t="s">
        <v>85</v>
      </c>
      <c r="B25" s="6">
        <v>1507</v>
      </c>
      <c r="C25" s="6">
        <v>1993</v>
      </c>
      <c r="D25" s="6">
        <v>2441</v>
      </c>
      <c r="E25" s="6">
        <v>3017</v>
      </c>
      <c r="F25" s="6">
        <v>3668</v>
      </c>
      <c r="G25" s="6">
        <v>4254</v>
      </c>
      <c r="H25" s="6">
        <v>5056</v>
      </c>
      <c r="I25" s="6">
        <v>5124</v>
      </c>
      <c r="J25" s="6">
        <v>5136</v>
      </c>
      <c r="K25" s="6">
        <v>5042</v>
      </c>
      <c r="L25" s="6">
        <v>4876</v>
      </c>
      <c r="M25" s="6">
        <v>4657</v>
      </c>
      <c r="N25" s="6">
        <v>4157</v>
      </c>
      <c r="O25" s="6">
        <v>3857</v>
      </c>
      <c r="P25" s="6">
        <v>3547</v>
      </c>
      <c r="Q25" s="6">
        <v>3335</v>
      </c>
      <c r="R25" s="6">
        <v>3296</v>
      </c>
      <c r="S25" s="6">
        <v>3371</v>
      </c>
      <c r="T25" s="6">
        <v>3477</v>
      </c>
      <c r="U25" s="6">
        <v>3483</v>
      </c>
      <c r="V25" s="6">
        <v>3531</v>
      </c>
    </row>
    <row r="26" spans="1:22" customFormat="1" ht="18" customHeight="1">
      <c r="A26" s="36" t="s">
        <v>86</v>
      </c>
      <c r="B26" s="6">
        <v>14</v>
      </c>
      <c r="C26" s="6">
        <v>16</v>
      </c>
      <c r="D26" s="6">
        <v>16</v>
      </c>
      <c r="E26" s="6">
        <v>19</v>
      </c>
      <c r="F26" s="6">
        <v>20</v>
      </c>
      <c r="G26" s="6">
        <v>22</v>
      </c>
      <c r="H26" s="6">
        <v>21</v>
      </c>
      <c r="I26" s="6">
        <v>27</v>
      </c>
      <c r="J26" s="6">
        <v>25</v>
      </c>
      <c r="K26" s="6">
        <v>21</v>
      </c>
      <c r="L26" s="6">
        <v>24</v>
      </c>
      <c r="M26" s="6">
        <v>22</v>
      </c>
      <c r="N26" s="6">
        <v>23</v>
      </c>
      <c r="O26" s="6">
        <v>28</v>
      </c>
      <c r="P26" s="6">
        <v>26</v>
      </c>
      <c r="Q26" s="6">
        <v>31</v>
      </c>
      <c r="R26" s="6">
        <v>33</v>
      </c>
      <c r="S26" s="6">
        <v>45</v>
      </c>
      <c r="T26" s="6">
        <v>46</v>
      </c>
      <c r="U26" s="6">
        <v>42</v>
      </c>
      <c r="V26" s="6">
        <v>42</v>
      </c>
    </row>
    <row r="27" spans="1:22" customFormat="1" ht="18" customHeight="1">
      <c r="A27" s="36" t="s">
        <v>87</v>
      </c>
      <c r="B27" s="29">
        <v>31</v>
      </c>
      <c r="C27" s="29">
        <v>42</v>
      </c>
      <c r="D27" s="29">
        <v>57</v>
      </c>
      <c r="E27" s="29">
        <v>65</v>
      </c>
      <c r="F27" s="29">
        <v>69</v>
      </c>
      <c r="G27" s="29">
        <v>88</v>
      </c>
      <c r="H27" s="29">
        <v>114</v>
      </c>
      <c r="I27" s="29">
        <v>124</v>
      </c>
      <c r="J27" s="29">
        <v>108</v>
      </c>
      <c r="K27" s="29">
        <v>86</v>
      </c>
      <c r="L27" s="29">
        <v>83</v>
      </c>
      <c r="M27" s="29">
        <v>77</v>
      </c>
      <c r="N27" s="29">
        <v>74</v>
      </c>
      <c r="O27" s="29">
        <v>82</v>
      </c>
      <c r="P27" s="29">
        <v>91</v>
      </c>
      <c r="Q27" s="29">
        <v>96</v>
      </c>
      <c r="R27" s="29">
        <v>112</v>
      </c>
      <c r="S27" s="29">
        <v>144</v>
      </c>
      <c r="T27" s="29">
        <v>183</v>
      </c>
      <c r="U27" s="29">
        <v>195</v>
      </c>
      <c r="V27" s="29">
        <v>223</v>
      </c>
    </row>
    <row r="28" spans="1:22" customFormat="1" ht="18" customHeight="1">
      <c r="A28" s="36" t="s">
        <v>88</v>
      </c>
      <c r="B28" s="29">
        <v>489</v>
      </c>
      <c r="C28" s="29">
        <v>663</v>
      </c>
      <c r="D28" s="29">
        <v>779</v>
      </c>
      <c r="E28" s="29">
        <v>917</v>
      </c>
      <c r="F28" s="29">
        <v>941</v>
      </c>
      <c r="G28" s="29">
        <v>1008</v>
      </c>
      <c r="H28" s="29">
        <v>1217</v>
      </c>
      <c r="I28" s="29">
        <v>1177</v>
      </c>
      <c r="J28" s="29">
        <v>1061</v>
      </c>
      <c r="K28" s="29">
        <v>920</v>
      </c>
      <c r="L28" s="29">
        <v>841</v>
      </c>
      <c r="M28" s="29">
        <v>778</v>
      </c>
      <c r="N28" s="29">
        <v>658</v>
      </c>
      <c r="O28" s="29">
        <v>566</v>
      </c>
      <c r="P28" s="29">
        <v>566</v>
      </c>
      <c r="Q28" s="29">
        <v>594</v>
      </c>
      <c r="R28" s="29">
        <v>635</v>
      </c>
      <c r="S28" s="29">
        <v>728</v>
      </c>
      <c r="T28" s="29">
        <v>965</v>
      </c>
      <c r="U28" s="29">
        <v>1052</v>
      </c>
      <c r="V28" s="29">
        <v>1271</v>
      </c>
    </row>
    <row r="29" spans="1:22" customFormat="1" ht="18" customHeight="1">
      <c r="A29" s="36" t="s">
        <v>89</v>
      </c>
      <c r="B29" s="29">
        <v>85</v>
      </c>
      <c r="C29" s="29">
        <v>100</v>
      </c>
      <c r="D29" s="29">
        <v>123</v>
      </c>
      <c r="E29" s="29">
        <v>150</v>
      </c>
      <c r="F29" s="29">
        <v>166</v>
      </c>
      <c r="G29" s="29">
        <v>179</v>
      </c>
      <c r="H29" s="29">
        <v>215</v>
      </c>
      <c r="I29" s="29">
        <v>255</v>
      </c>
      <c r="J29" s="29">
        <v>270</v>
      </c>
      <c r="K29" s="29">
        <v>333</v>
      </c>
      <c r="L29" s="29">
        <v>372</v>
      </c>
      <c r="M29" s="29">
        <v>410</v>
      </c>
      <c r="N29" s="29">
        <v>419</v>
      </c>
      <c r="O29" s="29">
        <v>448</v>
      </c>
      <c r="P29" s="29">
        <v>489</v>
      </c>
      <c r="Q29" s="29">
        <v>515</v>
      </c>
      <c r="R29" s="29">
        <v>573</v>
      </c>
      <c r="S29" s="29">
        <v>598</v>
      </c>
      <c r="T29" s="29">
        <v>656</v>
      </c>
      <c r="U29" s="29">
        <v>669</v>
      </c>
      <c r="V29" s="29">
        <v>770</v>
      </c>
    </row>
    <row r="30" spans="1:22" customFormat="1" ht="18" customHeight="1">
      <c r="A30" s="36" t="s">
        <v>90</v>
      </c>
      <c r="B30" s="29">
        <v>2</v>
      </c>
      <c r="C30" s="29">
        <v>4</v>
      </c>
      <c r="D30" s="29">
        <v>3</v>
      </c>
      <c r="E30" s="29">
        <v>3</v>
      </c>
      <c r="F30" s="29">
        <v>3</v>
      </c>
      <c r="G30" s="29">
        <v>2</v>
      </c>
      <c r="H30" s="29">
        <v>2</v>
      </c>
      <c r="I30" s="29">
        <v>3</v>
      </c>
      <c r="J30" s="29">
        <v>3</v>
      </c>
      <c r="K30" s="29">
        <v>3</v>
      </c>
      <c r="L30" s="29">
        <v>3</v>
      </c>
      <c r="M30" s="29">
        <v>3</v>
      </c>
      <c r="N30" s="29">
        <v>4</v>
      </c>
      <c r="O30" s="29">
        <v>4</v>
      </c>
      <c r="P30" s="29">
        <v>3</v>
      </c>
      <c r="Q30" s="29">
        <v>3</v>
      </c>
      <c r="R30" s="29">
        <v>3</v>
      </c>
      <c r="S30" s="29">
        <v>6</v>
      </c>
      <c r="T30" s="29">
        <v>8</v>
      </c>
      <c r="U30" s="29">
        <v>7</v>
      </c>
      <c r="V30" s="29">
        <v>6</v>
      </c>
    </row>
    <row r="31" spans="1:22" customFormat="1" ht="18" customHeight="1">
      <c r="A31" s="30" t="s">
        <v>93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1</v>
      </c>
      <c r="U31" s="54">
        <v>1</v>
      </c>
      <c r="V31" s="54">
        <v>2</v>
      </c>
    </row>
    <row r="32" spans="1:22" customFormat="1" ht="18" customHeight="1">
      <c r="A32" s="32" t="s">
        <v>47</v>
      </c>
      <c r="B32" s="33"/>
      <c r="C32" s="33"/>
      <c r="D32" s="33"/>
      <c r="E32" s="3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customFormat="1" ht="1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customFormat="1" ht="1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customFormat="1" ht="18" customHeight="1">
      <c r="A35" s="77" t="s">
        <v>49</v>
      </c>
      <c r="B35" s="78">
        <v>2002</v>
      </c>
      <c r="C35" s="78">
        <v>2003</v>
      </c>
      <c r="D35" s="78">
        <v>2004</v>
      </c>
      <c r="E35" s="78">
        <v>2005</v>
      </c>
      <c r="F35" s="78">
        <v>2006</v>
      </c>
      <c r="G35" s="78">
        <v>2007</v>
      </c>
      <c r="H35" s="78">
        <v>2008</v>
      </c>
      <c r="I35" s="78">
        <v>2009</v>
      </c>
      <c r="J35" s="78">
        <v>2010</v>
      </c>
      <c r="K35" s="78">
        <v>2011</v>
      </c>
      <c r="L35" s="78">
        <v>2012</v>
      </c>
      <c r="M35" s="78">
        <v>2013</v>
      </c>
      <c r="N35" s="78">
        <v>2014</v>
      </c>
      <c r="O35" s="78">
        <v>2015</v>
      </c>
      <c r="P35" s="78">
        <v>2016</v>
      </c>
      <c r="Q35" s="78">
        <v>2017</v>
      </c>
      <c r="R35" s="78">
        <v>2018</v>
      </c>
      <c r="S35" s="78">
        <v>2019</v>
      </c>
      <c r="T35" s="78">
        <v>2020</v>
      </c>
      <c r="U35" s="78">
        <v>2021</v>
      </c>
      <c r="V35" s="78">
        <v>2022</v>
      </c>
    </row>
    <row r="36" spans="1:22" customFormat="1" ht="18" customHeight="1">
      <c r="A36" s="56" t="s">
        <v>82</v>
      </c>
      <c r="B36" s="40">
        <v>2417</v>
      </c>
      <c r="C36" s="40">
        <v>3707</v>
      </c>
      <c r="D36" s="40">
        <v>4968</v>
      </c>
      <c r="E36" s="40">
        <v>6542</v>
      </c>
      <c r="F36" s="40">
        <v>7834</v>
      </c>
      <c r="G36" s="40">
        <v>9804</v>
      </c>
      <c r="H36" s="40">
        <v>12010</v>
      </c>
      <c r="I36" s="40">
        <v>12738</v>
      </c>
      <c r="J36" s="40">
        <v>13234</v>
      </c>
      <c r="K36" s="40">
        <v>13286</v>
      </c>
      <c r="L36" s="40">
        <v>13404</v>
      </c>
      <c r="M36" s="40">
        <v>12640</v>
      </c>
      <c r="N36" s="40">
        <v>11491</v>
      </c>
      <c r="O36" s="40">
        <v>10957</v>
      </c>
      <c r="P36" s="40">
        <v>10455</v>
      </c>
      <c r="Q36" s="40">
        <v>10182</v>
      </c>
      <c r="R36" s="40">
        <v>10282</v>
      </c>
      <c r="S36" s="40">
        <v>10641</v>
      </c>
      <c r="T36" s="40">
        <v>11204</v>
      </c>
      <c r="U36" s="40">
        <v>11357</v>
      </c>
      <c r="V36" s="40">
        <v>11809</v>
      </c>
    </row>
    <row r="37" spans="1:22" customFormat="1" ht="18" customHeight="1">
      <c r="A37" s="36" t="s">
        <v>83</v>
      </c>
      <c r="B37" s="6">
        <v>347</v>
      </c>
      <c r="C37" s="6">
        <v>361</v>
      </c>
      <c r="D37" s="6">
        <v>363</v>
      </c>
      <c r="E37" s="6">
        <v>539</v>
      </c>
      <c r="F37" s="6">
        <v>623</v>
      </c>
      <c r="G37" s="6">
        <v>5489</v>
      </c>
      <c r="H37" s="6">
        <v>6881</v>
      </c>
      <c r="I37" s="6">
        <v>7389</v>
      </c>
      <c r="J37" s="6">
        <v>7699</v>
      </c>
      <c r="K37" s="6">
        <v>7769</v>
      </c>
      <c r="L37" s="6">
        <v>8025</v>
      </c>
      <c r="M37" s="6">
        <v>7423</v>
      </c>
      <c r="N37" s="6">
        <v>6658</v>
      </c>
      <c r="O37" s="6">
        <v>6351</v>
      </c>
      <c r="P37" s="6">
        <v>5948</v>
      </c>
      <c r="Q37" s="6">
        <v>5705</v>
      </c>
      <c r="R37" s="6">
        <v>5687</v>
      </c>
      <c r="S37" s="6">
        <v>5773</v>
      </c>
      <c r="T37" s="6">
        <v>5801</v>
      </c>
      <c r="U37" s="6">
        <v>5659</v>
      </c>
      <c r="V37" s="6">
        <v>5644</v>
      </c>
    </row>
    <row r="38" spans="1:22" customFormat="1" ht="18" customHeight="1">
      <c r="A38" s="36" t="s">
        <v>84</v>
      </c>
      <c r="B38" s="6">
        <v>616</v>
      </c>
      <c r="C38" s="6">
        <v>1356</v>
      </c>
      <c r="D38" s="6">
        <v>2139</v>
      </c>
      <c r="E38" s="6">
        <v>2964</v>
      </c>
      <c r="F38" s="6">
        <v>3675</v>
      </c>
      <c r="G38" s="6">
        <v>217</v>
      </c>
      <c r="H38" s="6">
        <v>226</v>
      </c>
      <c r="I38" s="6">
        <v>234</v>
      </c>
      <c r="J38" s="6">
        <v>242</v>
      </c>
      <c r="K38" s="6">
        <v>241</v>
      </c>
      <c r="L38" s="6">
        <v>252</v>
      </c>
      <c r="M38" s="6">
        <v>242</v>
      </c>
      <c r="N38" s="6">
        <v>233</v>
      </c>
      <c r="O38" s="6">
        <v>237</v>
      </c>
      <c r="P38" s="6">
        <v>245</v>
      </c>
      <c r="Q38" s="6">
        <v>239</v>
      </c>
      <c r="R38" s="6">
        <v>271</v>
      </c>
      <c r="S38" s="6">
        <v>275</v>
      </c>
      <c r="T38" s="6">
        <v>291</v>
      </c>
      <c r="U38" s="6">
        <v>364</v>
      </c>
      <c r="V38" s="6">
        <v>390</v>
      </c>
    </row>
    <row r="39" spans="1:22" customFormat="1" ht="18" customHeight="1">
      <c r="A39" s="36" t="s">
        <v>85</v>
      </c>
      <c r="B39" s="6">
        <v>648</v>
      </c>
      <c r="C39" s="6">
        <v>935</v>
      </c>
      <c r="D39" s="6">
        <v>1253</v>
      </c>
      <c r="E39" s="6">
        <v>1620</v>
      </c>
      <c r="F39" s="6">
        <v>2011</v>
      </c>
      <c r="G39" s="6">
        <v>2427</v>
      </c>
      <c r="H39" s="6">
        <v>2985</v>
      </c>
      <c r="I39" s="6">
        <v>3189</v>
      </c>
      <c r="J39" s="6">
        <v>3399</v>
      </c>
      <c r="K39" s="6">
        <v>3481</v>
      </c>
      <c r="L39" s="6">
        <v>3431</v>
      </c>
      <c r="M39" s="6">
        <v>3414</v>
      </c>
      <c r="N39" s="6">
        <v>3132</v>
      </c>
      <c r="O39" s="6">
        <v>2996</v>
      </c>
      <c r="P39" s="6">
        <v>2896</v>
      </c>
      <c r="Q39" s="6">
        <v>2817</v>
      </c>
      <c r="R39" s="6">
        <v>2764</v>
      </c>
      <c r="S39" s="6">
        <v>2778</v>
      </c>
      <c r="T39" s="6">
        <v>2858</v>
      </c>
      <c r="U39" s="6">
        <v>2871</v>
      </c>
      <c r="V39" s="6">
        <v>2951</v>
      </c>
    </row>
    <row r="40" spans="1:22" customFormat="1" ht="18" customHeight="1">
      <c r="A40" s="36" t="s">
        <v>86</v>
      </c>
      <c r="B40" s="6">
        <v>33</v>
      </c>
      <c r="C40" s="6">
        <v>36</v>
      </c>
      <c r="D40" s="6">
        <v>31</v>
      </c>
      <c r="E40" s="6">
        <v>38</v>
      </c>
      <c r="F40" s="6">
        <v>40</v>
      </c>
      <c r="G40" s="6">
        <v>38</v>
      </c>
      <c r="H40" s="6">
        <v>40</v>
      </c>
      <c r="I40" s="6">
        <v>43</v>
      </c>
      <c r="J40" s="6">
        <v>45</v>
      </c>
      <c r="K40" s="6">
        <v>46</v>
      </c>
      <c r="L40" s="6">
        <v>47</v>
      </c>
      <c r="M40" s="6">
        <v>48</v>
      </c>
      <c r="N40" s="6">
        <v>48</v>
      </c>
      <c r="O40" s="6">
        <v>55</v>
      </c>
      <c r="P40" s="6">
        <v>44</v>
      </c>
      <c r="Q40" s="6">
        <v>49</v>
      </c>
      <c r="R40" s="6">
        <v>46</v>
      </c>
      <c r="S40" s="6">
        <v>56</v>
      </c>
      <c r="T40" s="6">
        <v>59</v>
      </c>
      <c r="U40" s="6">
        <v>60</v>
      </c>
      <c r="V40" s="6">
        <v>72</v>
      </c>
    </row>
    <row r="41" spans="1:22" customFormat="1" ht="18" customHeight="1">
      <c r="A41" s="36" t="s">
        <v>87</v>
      </c>
      <c r="B41" s="6">
        <v>55</v>
      </c>
      <c r="C41" s="6">
        <v>66</v>
      </c>
      <c r="D41" s="6">
        <v>74</v>
      </c>
      <c r="E41" s="6">
        <v>91</v>
      </c>
      <c r="F41" s="6">
        <v>110</v>
      </c>
      <c r="G41" s="6">
        <v>142</v>
      </c>
      <c r="H41" s="6">
        <v>191</v>
      </c>
      <c r="I41" s="6">
        <v>195</v>
      </c>
      <c r="J41" s="6">
        <v>192</v>
      </c>
      <c r="K41" s="6">
        <v>168</v>
      </c>
      <c r="L41" s="6">
        <v>157</v>
      </c>
      <c r="M41" s="6">
        <v>142</v>
      </c>
      <c r="N41" s="6">
        <v>141</v>
      </c>
      <c r="O41" s="6">
        <v>146</v>
      </c>
      <c r="P41" s="6">
        <v>167</v>
      </c>
      <c r="Q41" s="6">
        <v>200</v>
      </c>
      <c r="R41" s="6">
        <v>243</v>
      </c>
      <c r="S41" s="6">
        <v>324</v>
      </c>
      <c r="T41" s="6">
        <v>445</v>
      </c>
      <c r="U41" s="6">
        <v>524</v>
      </c>
      <c r="V41" s="6">
        <v>576</v>
      </c>
    </row>
    <row r="42" spans="1:22" customFormat="1" ht="18" customHeight="1">
      <c r="A42" s="36" t="s">
        <v>88</v>
      </c>
      <c r="B42" s="29">
        <v>655</v>
      </c>
      <c r="C42" s="29">
        <v>882</v>
      </c>
      <c r="D42" s="29">
        <v>1029</v>
      </c>
      <c r="E42" s="29">
        <v>1178</v>
      </c>
      <c r="F42" s="29">
        <v>1241</v>
      </c>
      <c r="G42" s="29">
        <v>1357</v>
      </c>
      <c r="H42" s="29">
        <v>1524</v>
      </c>
      <c r="I42" s="29">
        <v>1504</v>
      </c>
      <c r="J42" s="29">
        <v>1456</v>
      </c>
      <c r="K42" s="29">
        <v>1335</v>
      </c>
      <c r="L42" s="29">
        <v>1247</v>
      </c>
      <c r="M42" s="29">
        <v>1117</v>
      </c>
      <c r="N42" s="29">
        <v>1011</v>
      </c>
      <c r="O42" s="29">
        <v>899</v>
      </c>
      <c r="P42" s="29">
        <v>850</v>
      </c>
      <c r="Q42" s="29">
        <v>852</v>
      </c>
      <c r="R42" s="29">
        <v>925</v>
      </c>
      <c r="S42" s="29">
        <v>1063</v>
      </c>
      <c r="T42" s="29">
        <v>1351</v>
      </c>
      <c r="U42" s="29">
        <v>1479</v>
      </c>
      <c r="V42" s="29">
        <v>1728</v>
      </c>
    </row>
    <row r="43" spans="1:22" customFormat="1" ht="18" customHeight="1">
      <c r="A43" s="36" t="s">
        <v>89</v>
      </c>
      <c r="B43" s="29">
        <v>62</v>
      </c>
      <c r="C43" s="29">
        <v>70</v>
      </c>
      <c r="D43" s="29">
        <v>79</v>
      </c>
      <c r="E43" s="29">
        <v>110</v>
      </c>
      <c r="F43" s="29">
        <v>132</v>
      </c>
      <c r="G43" s="29">
        <v>132</v>
      </c>
      <c r="H43" s="29">
        <v>161</v>
      </c>
      <c r="I43" s="29">
        <v>182</v>
      </c>
      <c r="J43" s="29">
        <v>200</v>
      </c>
      <c r="K43" s="29">
        <v>245</v>
      </c>
      <c r="L43" s="29">
        <v>243</v>
      </c>
      <c r="M43" s="29">
        <v>252</v>
      </c>
      <c r="N43" s="29">
        <v>266</v>
      </c>
      <c r="O43" s="29">
        <v>271</v>
      </c>
      <c r="P43" s="29">
        <v>303</v>
      </c>
      <c r="Q43" s="29">
        <v>318</v>
      </c>
      <c r="R43" s="29">
        <v>344</v>
      </c>
      <c r="S43" s="29">
        <v>369</v>
      </c>
      <c r="T43" s="29">
        <v>396</v>
      </c>
      <c r="U43" s="29">
        <v>396</v>
      </c>
      <c r="V43" s="29">
        <v>444</v>
      </c>
    </row>
    <row r="44" spans="1:22" customFormat="1" ht="18" customHeight="1">
      <c r="A44" s="36" t="s">
        <v>90</v>
      </c>
      <c r="B44" s="29">
        <v>1</v>
      </c>
      <c r="C44" s="29">
        <v>1</v>
      </c>
      <c r="D44" s="29">
        <v>0</v>
      </c>
      <c r="E44" s="29">
        <v>2</v>
      </c>
      <c r="F44" s="29">
        <v>2</v>
      </c>
      <c r="G44" s="29">
        <v>2</v>
      </c>
      <c r="H44" s="29">
        <v>2</v>
      </c>
      <c r="I44" s="29">
        <v>2</v>
      </c>
      <c r="J44" s="29">
        <v>1</v>
      </c>
      <c r="K44" s="29">
        <v>1</v>
      </c>
      <c r="L44" s="29">
        <v>2</v>
      </c>
      <c r="M44" s="29">
        <v>2</v>
      </c>
      <c r="N44" s="29">
        <v>2</v>
      </c>
      <c r="O44" s="29">
        <v>2</v>
      </c>
      <c r="P44" s="29">
        <v>2</v>
      </c>
      <c r="Q44" s="29">
        <v>2</v>
      </c>
      <c r="R44" s="29">
        <v>2</v>
      </c>
      <c r="S44" s="29">
        <v>3</v>
      </c>
      <c r="T44" s="29">
        <v>3</v>
      </c>
      <c r="U44" s="29">
        <v>4</v>
      </c>
      <c r="V44" s="29">
        <v>3</v>
      </c>
    </row>
    <row r="45" spans="1:22" customFormat="1" ht="18" customHeight="1">
      <c r="A45" s="30" t="s">
        <v>93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1</v>
      </c>
    </row>
    <row r="46" spans="1:22" customFormat="1" ht="18" customHeight="1">
      <c r="A46" s="32" t="s">
        <v>47</v>
      </c>
      <c r="B46" s="33"/>
      <c r="C46" s="33"/>
      <c r="D46" s="33"/>
      <c r="E46" s="33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customFormat="1" ht="18" customHeight="1"/>
    <row r="48" spans="1:22" customFormat="1" ht="18" customHeight="1"/>
    <row r="49" spans="1:22" customFormat="1" ht="18" customHeight="1"/>
    <row r="50" spans="1:22" customFormat="1" ht="18" customHeight="1">
      <c r="A50" s="33" t="s">
        <v>94</v>
      </c>
      <c r="B50" s="5"/>
      <c r="C50" s="5"/>
      <c r="D50" s="5"/>
      <c r="E50" s="5"/>
      <c r="F50" s="5"/>
      <c r="G50" s="5"/>
    </row>
    <row r="51" spans="1:22" customFormat="1" ht="18" customHeight="1"/>
    <row r="52" spans="1:22" customFormat="1" ht="18" customHeight="1">
      <c r="A52" s="77" t="s">
        <v>14</v>
      </c>
      <c r="B52" s="78">
        <v>2002</v>
      </c>
      <c r="C52" s="78">
        <v>2003</v>
      </c>
      <c r="D52" s="78">
        <v>2004</v>
      </c>
      <c r="E52" s="78">
        <v>2005</v>
      </c>
      <c r="F52" s="78">
        <v>2006</v>
      </c>
      <c r="G52" s="78">
        <v>2007</v>
      </c>
      <c r="H52" s="78">
        <v>2008</v>
      </c>
      <c r="I52" s="78">
        <v>2009</v>
      </c>
      <c r="J52" s="78">
        <v>2010</v>
      </c>
      <c r="K52" s="78">
        <v>2011</v>
      </c>
      <c r="L52" s="78">
        <v>2012</v>
      </c>
      <c r="M52" s="78">
        <v>2013</v>
      </c>
      <c r="N52" s="78">
        <v>2014</v>
      </c>
      <c r="O52" s="78">
        <v>2015</v>
      </c>
      <c r="P52" s="78">
        <v>2016</v>
      </c>
      <c r="Q52" s="78">
        <v>2017</v>
      </c>
      <c r="R52" s="78">
        <v>2018</v>
      </c>
      <c r="S52" s="78">
        <v>2019</v>
      </c>
      <c r="T52" s="78">
        <v>2020</v>
      </c>
      <c r="U52" s="78">
        <v>2021</v>
      </c>
      <c r="V52" s="78">
        <v>2022</v>
      </c>
    </row>
    <row r="53" spans="1:22" customFormat="1" ht="18" customHeight="1">
      <c r="A53" s="56" t="s">
        <v>82</v>
      </c>
      <c r="B53" s="52">
        <f t="shared" ref="B53:T53" si="0">SUM(B54:B62)</f>
        <v>1</v>
      </c>
      <c r="C53" s="52">
        <f t="shared" si="0"/>
        <v>1</v>
      </c>
      <c r="D53" s="52">
        <f t="shared" si="0"/>
        <v>1</v>
      </c>
      <c r="E53" s="52">
        <f t="shared" si="0"/>
        <v>1</v>
      </c>
      <c r="F53" s="52">
        <f t="shared" si="0"/>
        <v>1</v>
      </c>
      <c r="G53" s="52">
        <f t="shared" si="0"/>
        <v>1</v>
      </c>
      <c r="H53" s="52">
        <f t="shared" si="0"/>
        <v>1</v>
      </c>
      <c r="I53" s="52">
        <f t="shared" si="0"/>
        <v>0.99999999999999989</v>
      </c>
      <c r="J53" s="52">
        <f t="shared" si="0"/>
        <v>1</v>
      </c>
      <c r="K53" s="52">
        <f t="shared" si="0"/>
        <v>1</v>
      </c>
      <c r="L53" s="52">
        <f t="shared" si="0"/>
        <v>1</v>
      </c>
      <c r="M53" s="52">
        <f t="shared" si="0"/>
        <v>1</v>
      </c>
      <c r="N53" s="52">
        <f t="shared" si="0"/>
        <v>1</v>
      </c>
      <c r="O53" s="52">
        <f t="shared" si="0"/>
        <v>0.99999999999999989</v>
      </c>
      <c r="P53" s="52">
        <f t="shared" si="0"/>
        <v>1</v>
      </c>
      <c r="Q53" s="52">
        <f t="shared" si="0"/>
        <v>1.0000000000000002</v>
      </c>
      <c r="R53" s="52">
        <f t="shared" si="0"/>
        <v>1</v>
      </c>
      <c r="S53" s="52">
        <f t="shared" si="0"/>
        <v>1</v>
      </c>
      <c r="T53" s="52">
        <f t="shared" si="0"/>
        <v>1</v>
      </c>
      <c r="U53" s="52">
        <f>SUM(U54:U62)</f>
        <v>0.99999999999999989</v>
      </c>
      <c r="V53" s="52">
        <f>SUM(V54:V62)</f>
        <v>0.99999999999999989</v>
      </c>
    </row>
    <row r="54" spans="1:22" customFormat="1" ht="18" customHeight="1">
      <c r="A54" s="36" t="s">
        <v>83</v>
      </c>
      <c r="B54" s="7">
        <f t="shared" ref="B54:T54" si="1">B9/B8</f>
        <v>0.13690786048932849</v>
      </c>
      <c r="C54" s="7">
        <f t="shared" si="1"/>
        <v>9.9011052937754515E-2</v>
      </c>
      <c r="D54" s="7">
        <f t="shared" si="1"/>
        <v>7.67988516059573E-2</v>
      </c>
      <c r="E54" s="7">
        <f t="shared" si="1"/>
        <v>8.8144009931719433E-2</v>
      </c>
      <c r="F54" s="7">
        <f t="shared" si="1"/>
        <v>8.583019414662417E-2</v>
      </c>
      <c r="G54" s="7">
        <f t="shared" si="1"/>
        <v>0.52942002527734866</v>
      </c>
      <c r="H54" s="7">
        <f t="shared" si="1"/>
        <v>0.5440250372123201</v>
      </c>
      <c r="I54" s="7">
        <f t="shared" si="1"/>
        <v>0.55504287167562849</v>
      </c>
      <c r="J54" s="7">
        <f t="shared" si="1"/>
        <v>0.56198083067092652</v>
      </c>
      <c r="K54" s="7">
        <f t="shared" si="1"/>
        <v>0.56637231418254619</v>
      </c>
      <c r="L54" s="7">
        <f t="shared" si="1"/>
        <v>0.58017825311942961</v>
      </c>
      <c r="M54" s="7">
        <f t="shared" si="1"/>
        <v>0.56667175223129151</v>
      </c>
      <c r="N54" s="7">
        <f t="shared" si="1"/>
        <v>0.56055656895600903</v>
      </c>
      <c r="O54" s="7">
        <f t="shared" si="1"/>
        <v>0.561834451901566</v>
      </c>
      <c r="P54" s="7">
        <f t="shared" si="1"/>
        <v>0.55091644846465126</v>
      </c>
      <c r="Q54" s="7">
        <f t="shared" si="1"/>
        <v>0.54444663447324337</v>
      </c>
      <c r="R54" s="7">
        <f t="shared" si="1"/>
        <v>0.538967044735433</v>
      </c>
      <c r="S54" s="7">
        <f t="shared" si="1"/>
        <v>0.53102703717611721</v>
      </c>
      <c r="T54" s="7">
        <f t="shared" si="1"/>
        <v>0.50767573390789122</v>
      </c>
      <c r="U54" s="7">
        <f>U9/U8</f>
        <v>0.4891343070894193</v>
      </c>
      <c r="V54" s="7">
        <f>V9/V8</f>
        <v>0.47052013206980831</v>
      </c>
    </row>
    <row r="55" spans="1:22" customFormat="1" ht="18" customHeight="1">
      <c r="A55" s="36" t="s">
        <v>84</v>
      </c>
      <c r="B55" s="7">
        <f t="shared" ref="B55:T55" si="2">B10/B8</f>
        <v>0.24154086413326392</v>
      </c>
      <c r="C55" s="7">
        <f t="shared" si="2"/>
        <v>0.3415939499709133</v>
      </c>
      <c r="D55" s="7">
        <f t="shared" si="2"/>
        <v>0.39520904360308629</v>
      </c>
      <c r="E55" s="7">
        <f t="shared" si="2"/>
        <v>0.41458031588385408</v>
      </c>
      <c r="F55" s="7">
        <f t="shared" si="2"/>
        <v>0.42718052738336715</v>
      </c>
      <c r="G55" s="7">
        <f t="shared" si="2"/>
        <v>1.8817581800308944E-2</v>
      </c>
      <c r="H55" s="7">
        <f t="shared" si="2"/>
        <v>1.5991756039845807E-2</v>
      </c>
      <c r="I55" s="7">
        <f t="shared" si="2"/>
        <v>1.533207382647871E-2</v>
      </c>
      <c r="J55" s="7">
        <f t="shared" si="2"/>
        <v>1.572594959176429E-2</v>
      </c>
      <c r="K55" s="7">
        <f t="shared" si="2"/>
        <v>1.6016588609631403E-2</v>
      </c>
      <c r="L55" s="7">
        <f t="shared" si="2"/>
        <v>1.6042780748663103E-2</v>
      </c>
      <c r="M55" s="7">
        <f t="shared" si="2"/>
        <v>1.6744221527195059E-2</v>
      </c>
      <c r="N55" s="7">
        <f t="shared" si="2"/>
        <v>1.7986679675900393E-2</v>
      </c>
      <c r="O55" s="7">
        <f t="shared" si="2"/>
        <v>1.96420581655481E-2</v>
      </c>
      <c r="P55" s="7">
        <f t="shared" si="2"/>
        <v>2.1375862889788145E-2</v>
      </c>
      <c r="Q55" s="7">
        <f t="shared" si="2"/>
        <v>2.1336355573075786E-2</v>
      </c>
      <c r="R55" s="7">
        <f t="shared" si="2"/>
        <v>2.409579905563939E-2</v>
      </c>
      <c r="S55" s="7">
        <f t="shared" si="2"/>
        <v>2.3751408186256102E-2</v>
      </c>
      <c r="T55" s="7">
        <f t="shared" si="2"/>
        <v>2.3341413053236375E-2</v>
      </c>
      <c r="U55" s="7">
        <f>U10/U8</f>
        <v>3.0682223013893836E-2</v>
      </c>
      <c r="V55" s="7">
        <f>V10/V8</f>
        <v>3.1216500150079329E-2</v>
      </c>
    </row>
    <row r="56" spans="1:22" customFormat="1" ht="18" customHeight="1">
      <c r="A56" s="36" t="s">
        <v>85</v>
      </c>
      <c r="B56" s="7">
        <f t="shared" ref="B56:T56" si="3">B11/B8</f>
        <v>0.3739371854936665</v>
      </c>
      <c r="C56" s="7">
        <f t="shared" si="3"/>
        <v>0.34066317626527048</v>
      </c>
      <c r="D56" s="7">
        <f t="shared" si="3"/>
        <v>0.33141934326215683</v>
      </c>
      <c r="E56" s="7">
        <f t="shared" si="3"/>
        <v>0.3198151596661839</v>
      </c>
      <c r="F56" s="7">
        <f t="shared" si="3"/>
        <v>0.32912199362503625</v>
      </c>
      <c r="G56" s="7">
        <f t="shared" si="3"/>
        <v>0.31273697514394044</v>
      </c>
      <c r="H56" s="7">
        <f t="shared" si="3"/>
        <v>0.30689668333269721</v>
      </c>
      <c r="I56" s="7">
        <f t="shared" si="3"/>
        <v>0.30202732161023105</v>
      </c>
      <c r="J56" s="7">
        <f t="shared" si="3"/>
        <v>0.3029818956336528</v>
      </c>
      <c r="K56" s="7">
        <f t="shared" si="3"/>
        <v>0.30470844803546532</v>
      </c>
      <c r="L56" s="7">
        <f t="shared" si="3"/>
        <v>0.29614973262032085</v>
      </c>
      <c r="M56" s="7">
        <f t="shared" si="3"/>
        <v>0.30784194065146081</v>
      </c>
      <c r="N56" s="7">
        <f t="shared" si="3"/>
        <v>0.30920968905103297</v>
      </c>
      <c r="O56" s="7">
        <f t="shared" si="3"/>
        <v>0.30662192393736015</v>
      </c>
      <c r="P56" s="7">
        <f t="shared" si="3"/>
        <v>0.30673649131159247</v>
      </c>
      <c r="Q56" s="7">
        <f t="shared" si="3"/>
        <v>0.30314378634079037</v>
      </c>
      <c r="R56" s="7">
        <f t="shared" si="3"/>
        <v>0.29499099449934285</v>
      </c>
      <c r="S56" s="7">
        <f t="shared" si="3"/>
        <v>0.28863124295906872</v>
      </c>
      <c r="T56" s="7">
        <f t="shared" si="3"/>
        <v>0.28436125325433165</v>
      </c>
      <c r="U56" s="7">
        <f>U11/U8</f>
        <v>0.28295333095831848</v>
      </c>
      <c r="V56" s="7">
        <f>V11/V8</f>
        <v>0.27794691479782169</v>
      </c>
    </row>
    <row r="57" spans="1:22" customFormat="1" ht="18" customHeight="1">
      <c r="A57" s="36" t="s">
        <v>86</v>
      </c>
      <c r="B57" s="7">
        <f t="shared" ref="B57:T57" si="4">B12/B8</f>
        <v>8.1554745792122157E-3</v>
      </c>
      <c r="C57" s="7">
        <f t="shared" si="4"/>
        <v>6.050029086678301E-3</v>
      </c>
      <c r="D57" s="7">
        <f t="shared" si="4"/>
        <v>4.2167593755607392E-3</v>
      </c>
      <c r="E57" s="7">
        <f t="shared" si="4"/>
        <v>3.9313056072832605E-3</v>
      </c>
      <c r="F57" s="7">
        <f t="shared" si="4"/>
        <v>3.4772529701535787E-3</v>
      </c>
      <c r="G57" s="7">
        <f t="shared" si="4"/>
        <v>2.808594298553574E-3</v>
      </c>
      <c r="H57" s="7">
        <f t="shared" si="4"/>
        <v>2.3281554139154993E-3</v>
      </c>
      <c r="I57" s="7">
        <f t="shared" si="4"/>
        <v>2.5432349949135302E-3</v>
      </c>
      <c r="J57" s="7">
        <f t="shared" si="4"/>
        <v>2.4849130280440185E-3</v>
      </c>
      <c r="K57" s="7">
        <f t="shared" si="4"/>
        <v>2.3953380286725538E-3</v>
      </c>
      <c r="L57" s="7">
        <f t="shared" si="4"/>
        <v>2.5311942959001781E-3</v>
      </c>
      <c r="M57" s="7">
        <f t="shared" si="4"/>
        <v>2.6699214280265465E-3</v>
      </c>
      <c r="N57" s="7">
        <f t="shared" si="4"/>
        <v>3.0119204174267169E-3</v>
      </c>
      <c r="O57" s="7">
        <f t="shared" si="4"/>
        <v>3.7136465324384789E-3</v>
      </c>
      <c r="P57" s="7">
        <f t="shared" si="4"/>
        <v>3.3325398714591763E-3</v>
      </c>
      <c r="Q57" s="7">
        <f t="shared" si="4"/>
        <v>3.9420518379816695E-3</v>
      </c>
      <c r="R57" s="7">
        <f t="shared" si="4"/>
        <v>3.8455921725161855E-3</v>
      </c>
      <c r="S57" s="7">
        <f t="shared" si="4"/>
        <v>4.7408937288772064E-3</v>
      </c>
      <c r="T57" s="7">
        <f t="shared" si="4"/>
        <v>4.7131699434419605E-3</v>
      </c>
      <c r="U57" s="7">
        <f>U12/U8</f>
        <v>4.5422158888493054E-3</v>
      </c>
      <c r="V57" s="7">
        <f>V12/V8</f>
        <v>4.88829810042451E-3</v>
      </c>
    </row>
    <row r="58" spans="1:22" customFormat="1" ht="18" customHeight="1">
      <c r="A58" s="36" t="s">
        <v>87</v>
      </c>
      <c r="B58" s="7">
        <f t="shared" ref="B58:T58" si="5">B13/B8</f>
        <v>1.4922783272601076E-2</v>
      </c>
      <c r="C58" s="7">
        <f t="shared" si="5"/>
        <v>1.2565445026178011E-2</v>
      </c>
      <c r="D58" s="7">
        <f t="shared" si="5"/>
        <v>1.1753095280818231E-2</v>
      </c>
      <c r="E58" s="7">
        <f t="shared" si="5"/>
        <v>1.0759362714669977E-2</v>
      </c>
      <c r="F58" s="7">
        <f t="shared" si="5"/>
        <v>1.037380469429151E-2</v>
      </c>
      <c r="G58" s="7">
        <f t="shared" si="5"/>
        <v>1.0766278144455367E-2</v>
      </c>
      <c r="H58" s="7">
        <f t="shared" si="5"/>
        <v>1.1640777069577496E-2</v>
      </c>
      <c r="I58" s="7">
        <f t="shared" si="5"/>
        <v>1.1589885191105945E-2</v>
      </c>
      <c r="J58" s="7">
        <f t="shared" si="5"/>
        <v>1.0649627263045794E-2</v>
      </c>
      <c r="K58" s="7">
        <f t="shared" si="5"/>
        <v>9.080833720639234E-3</v>
      </c>
      <c r="L58" s="7">
        <f t="shared" si="5"/>
        <v>8.5561497326203211E-3</v>
      </c>
      <c r="M58" s="7">
        <f t="shared" si="5"/>
        <v>8.3530398962544817E-3</v>
      </c>
      <c r="N58" s="7">
        <f t="shared" si="5"/>
        <v>9.1206040809400594E-3</v>
      </c>
      <c r="O58" s="7">
        <f t="shared" si="5"/>
        <v>1.0201342281879194E-2</v>
      </c>
      <c r="P58" s="7">
        <f t="shared" si="5"/>
        <v>1.2282789811949536E-2</v>
      </c>
      <c r="Q58" s="7">
        <f t="shared" si="5"/>
        <v>1.4585591800532177E-2</v>
      </c>
      <c r="R58" s="7">
        <f t="shared" si="5"/>
        <v>1.7280825585357543E-2</v>
      </c>
      <c r="S58" s="7">
        <f t="shared" si="5"/>
        <v>2.1967705595193392E-2</v>
      </c>
      <c r="T58" s="7">
        <f t="shared" si="5"/>
        <v>2.8189244995062392E-2</v>
      </c>
      <c r="U58" s="7">
        <f>U13/U8</f>
        <v>3.20181688635554E-2</v>
      </c>
      <c r="V58" s="7">
        <f>V13/V8</f>
        <v>3.4260966510870031E-2</v>
      </c>
    </row>
    <row r="59" spans="1:22" customFormat="1" ht="18" customHeight="1">
      <c r="A59" s="36" t="s">
        <v>88</v>
      </c>
      <c r="B59" s="37">
        <f t="shared" ref="B59:T59" si="6">B14/B8</f>
        <v>0.19850772167273989</v>
      </c>
      <c r="C59" s="37">
        <f t="shared" si="6"/>
        <v>0.17975567190226877</v>
      </c>
      <c r="D59" s="37">
        <f t="shared" si="6"/>
        <v>0.16221065853220887</v>
      </c>
      <c r="E59" s="37">
        <f t="shared" si="6"/>
        <v>0.14449272363611285</v>
      </c>
      <c r="F59" s="37">
        <f t="shared" si="6"/>
        <v>0.12645609968125182</v>
      </c>
      <c r="G59" s="37">
        <f t="shared" si="6"/>
        <v>0.11070542526798671</v>
      </c>
      <c r="H59" s="37">
        <f t="shared" si="6"/>
        <v>0.10461432769741613</v>
      </c>
      <c r="I59" s="37">
        <f t="shared" si="6"/>
        <v>9.7405900305188198E-2</v>
      </c>
      <c r="J59" s="37">
        <f t="shared" si="6"/>
        <v>8.9350372736954203E-2</v>
      </c>
      <c r="K59" s="37">
        <f t="shared" si="6"/>
        <v>8.0619212756068787E-2</v>
      </c>
      <c r="L59" s="37">
        <f t="shared" si="6"/>
        <v>7.4438502673796786E-2</v>
      </c>
      <c r="M59" s="37">
        <f t="shared" si="6"/>
        <v>7.2278587230147226E-2</v>
      </c>
      <c r="N59" s="37">
        <f t="shared" si="6"/>
        <v>7.0801340516692832E-2</v>
      </c>
      <c r="O59" s="37">
        <f t="shared" si="6"/>
        <v>6.554809843400447E-2</v>
      </c>
      <c r="P59" s="37">
        <f t="shared" si="6"/>
        <v>6.7412520828374192E-2</v>
      </c>
      <c r="Q59" s="37">
        <f t="shared" si="6"/>
        <v>7.1252586971518678E-2</v>
      </c>
      <c r="R59" s="37">
        <f t="shared" si="6"/>
        <v>7.5938275811712017E-2</v>
      </c>
      <c r="S59" s="37">
        <f t="shared" si="6"/>
        <v>8.4068719489297783E-2</v>
      </c>
      <c r="T59" s="37">
        <f t="shared" si="6"/>
        <v>0.10395906275249124</v>
      </c>
      <c r="U59" s="7">
        <f>U14/U8</f>
        <v>0.11270929818311365</v>
      </c>
      <c r="V59" s="7">
        <f>V14/V8</f>
        <v>0.12859654388748337</v>
      </c>
    </row>
    <row r="60" spans="1:22" customFormat="1" ht="18" customHeight="1">
      <c r="A60" s="36" t="s">
        <v>89</v>
      </c>
      <c r="B60" s="37">
        <f t="shared" ref="B60:T60" si="7">B15/B8</f>
        <v>2.5507548152004164E-2</v>
      </c>
      <c r="C60" s="37">
        <f t="shared" si="7"/>
        <v>1.977894124490983E-2</v>
      </c>
      <c r="D60" s="37">
        <f t="shared" si="7"/>
        <v>1.8123093486452538E-2</v>
      </c>
      <c r="E60" s="37">
        <f t="shared" si="7"/>
        <v>1.7932271191116629E-2</v>
      </c>
      <c r="F60" s="37">
        <f t="shared" si="7"/>
        <v>1.7270356418429441E-2</v>
      </c>
      <c r="G60" s="37">
        <f t="shared" si="7"/>
        <v>1.4557880447502692E-2</v>
      </c>
      <c r="H60" s="37">
        <f t="shared" si="7"/>
        <v>1.4350597305446357E-2</v>
      </c>
      <c r="I60" s="37">
        <f t="shared" si="7"/>
        <v>1.5877052753960182E-2</v>
      </c>
      <c r="J60" s="37">
        <f t="shared" si="7"/>
        <v>1.6684416045438411E-2</v>
      </c>
      <c r="K60" s="37">
        <f t="shared" si="7"/>
        <v>2.0664259411533374E-2</v>
      </c>
      <c r="L60" s="37">
        <f t="shared" si="7"/>
        <v>2.1925133689839574E-2</v>
      </c>
      <c r="M60" s="37">
        <f t="shared" si="7"/>
        <v>2.5249828362193912E-2</v>
      </c>
      <c r="N60" s="37">
        <f t="shared" si="7"/>
        <v>2.9058668816018325E-2</v>
      </c>
      <c r="O60" s="37">
        <f t="shared" si="7"/>
        <v>3.2170022371364654E-2</v>
      </c>
      <c r="P60" s="37">
        <f t="shared" si="7"/>
        <v>3.7705308259938113E-2</v>
      </c>
      <c r="Q60" s="37">
        <f t="shared" si="7"/>
        <v>4.1046614762984136E-2</v>
      </c>
      <c r="R60" s="37">
        <f t="shared" si="7"/>
        <v>4.4638076230346102E-2</v>
      </c>
      <c r="S60" s="37">
        <f t="shared" si="7"/>
        <v>4.5390536988358994E-2</v>
      </c>
      <c r="T60" s="37">
        <f t="shared" si="7"/>
        <v>4.722147410000898E-2</v>
      </c>
      <c r="U60" s="7">
        <f>U15/U8</f>
        <v>4.7426077662985393E-2</v>
      </c>
      <c r="V60" s="7">
        <f>V15/V8</f>
        <v>5.2056086788731186E-2</v>
      </c>
    </row>
    <row r="61" spans="1:22" customFormat="1" ht="18" customHeight="1">
      <c r="A61" s="36" t="s">
        <v>90</v>
      </c>
      <c r="B61" s="37">
        <f t="shared" ref="B61:T61" si="8">B16/B8</f>
        <v>5.2056220718375845E-4</v>
      </c>
      <c r="C61" s="37">
        <f t="shared" si="8"/>
        <v>5.8173356602675972E-4</v>
      </c>
      <c r="D61" s="37">
        <f t="shared" si="8"/>
        <v>2.6915485375919612E-4</v>
      </c>
      <c r="E61" s="37">
        <f t="shared" si="8"/>
        <v>3.4485136905993514E-4</v>
      </c>
      <c r="F61" s="37">
        <f t="shared" si="8"/>
        <v>2.8977108084613158E-4</v>
      </c>
      <c r="G61" s="37">
        <f t="shared" si="8"/>
        <v>1.872396199035716E-4</v>
      </c>
      <c r="H61" s="37">
        <f t="shared" si="8"/>
        <v>1.5266592878134422E-4</v>
      </c>
      <c r="I61" s="37">
        <f t="shared" si="8"/>
        <v>1.8165964249382358E-4</v>
      </c>
      <c r="J61" s="37">
        <f t="shared" si="8"/>
        <v>1.4199503017394392E-4</v>
      </c>
      <c r="K61" s="37">
        <f t="shared" si="8"/>
        <v>1.4300525544313754E-4</v>
      </c>
      <c r="L61" s="37">
        <f t="shared" si="8"/>
        <v>1.7825311942959001E-4</v>
      </c>
      <c r="M61" s="37">
        <f t="shared" si="8"/>
        <v>1.9070867343046763E-4</v>
      </c>
      <c r="N61" s="37">
        <f t="shared" si="8"/>
        <v>2.5452848597972257E-4</v>
      </c>
      <c r="O61" s="37">
        <f t="shared" si="8"/>
        <v>2.6845637583892615E-4</v>
      </c>
      <c r="P61" s="37">
        <f t="shared" si="8"/>
        <v>2.3803856224708403E-4</v>
      </c>
      <c r="Q61" s="37">
        <f t="shared" si="8"/>
        <v>2.4637823987385435E-4</v>
      </c>
      <c r="R61" s="37">
        <f t="shared" si="8"/>
        <v>2.4339190965292314E-4</v>
      </c>
      <c r="S61" s="37">
        <f t="shared" si="8"/>
        <v>4.2245587683064213E-4</v>
      </c>
      <c r="T61" s="37">
        <f t="shared" si="8"/>
        <v>4.9376066074153873E-4</v>
      </c>
      <c r="U61" s="7">
        <f>U16/U8</f>
        <v>4.8984681154257213E-4</v>
      </c>
      <c r="V61" s="7">
        <f>V16/V8</f>
        <v>3.8591827108614552E-4</v>
      </c>
    </row>
    <row r="62" spans="1:22" customFormat="1" ht="18" customHeight="1">
      <c r="A62" s="30" t="s">
        <v>93</v>
      </c>
      <c r="B62" s="55">
        <f t="shared" ref="B62:T62" si="9">B17/B8</f>
        <v>0</v>
      </c>
      <c r="C62" s="55">
        <f t="shared" si="9"/>
        <v>0</v>
      </c>
      <c r="D62" s="55">
        <f t="shared" si="9"/>
        <v>0</v>
      </c>
      <c r="E62" s="55">
        <f t="shared" si="9"/>
        <v>0</v>
      </c>
      <c r="F62" s="55">
        <f t="shared" si="9"/>
        <v>0</v>
      </c>
      <c r="G62" s="55">
        <f t="shared" si="9"/>
        <v>0</v>
      </c>
      <c r="H62" s="55">
        <f t="shared" si="9"/>
        <v>0</v>
      </c>
      <c r="I62" s="55">
        <f t="shared" si="9"/>
        <v>0</v>
      </c>
      <c r="J62" s="55">
        <f t="shared" si="9"/>
        <v>0</v>
      </c>
      <c r="K62" s="55">
        <f t="shared" si="9"/>
        <v>0</v>
      </c>
      <c r="L62" s="55">
        <f t="shared" si="9"/>
        <v>0</v>
      </c>
      <c r="M62" s="55">
        <f t="shared" si="9"/>
        <v>0</v>
      </c>
      <c r="N62" s="55">
        <f t="shared" si="9"/>
        <v>0</v>
      </c>
      <c r="O62" s="55">
        <f t="shared" si="9"/>
        <v>0</v>
      </c>
      <c r="P62" s="55">
        <f t="shared" si="9"/>
        <v>0</v>
      </c>
      <c r="Q62" s="55">
        <f t="shared" si="9"/>
        <v>0</v>
      </c>
      <c r="R62" s="55">
        <f t="shared" si="9"/>
        <v>0</v>
      </c>
      <c r="S62" s="55">
        <f t="shared" si="9"/>
        <v>0</v>
      </c>
      <c r="T62" s="55">
        <f t="shared" si="9"/>
        <v>4.4887332794685343E-5</v>
      </c>
      <c r="U62" s="95">
        <f>U17/U8</f>
        <v>4.4531528322052012E-5</v>
      </c>
      <c r="V62" s="95">
        <f>V17/V8</f>
        <v>1.2863942369538184E-4</v>
      </c>
    </row>
    <row r="63" spans="1:22" customFormat="1" ht="18" customHeight="1">
      <c r="A63" s="32" t="s">
        <v>52</v>
      </c>
      <c r="B63" s="33"/>
      <c r="C63" s="33"/>
      <c r="D63" s="33"/>
      <c r="E63" s="33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customFormat="1" ht="18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customFormat="1" ht="18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customFormat="1" ht="18" customHeight="1">
      <c r="A66" s="77" t="s">
        <v>48</v>
      </c>
      <c r="B66" s="78">
        <v>2002</v>
      </c>
      <c r="C66" s="78">
        <v>2003</v>
      </c>
      <c r="D66" s="78">
        <v>2004</v>
      </c>
      <c r="E66" s="78">
        <v>2005</v>
      </c>
      <c r="F66" s="78">
        <v>2006</v>
      </c>
      <c r="G66" s="78">
        <v>2007</v>
      </c>
      <c r="H66" s="78">
        <v>2008</v>
      </c>
      <c r="I66" s="78">
        <v>2009</v>
      </c>
      <c r="J66" s="78">
        <v>2010</v>
      </c>
      <c r="K66" s="78">
        <v>2011</v>
      </c>
      <c r="L66" s="78">
        <v>2012</v>
      </c>
      <c r="M66" s="78">
        <v>2013</v>
      </c>
      <c r="N66" s="78">
        <v>2014</v>
      </c>
      <c r="O66" s="78">
        <v>2015</v>
      </c>
      <c r="P66" s="78">
        <v>2016</v>
      </c>
      <c r="Q66" s="78">
        <v>2017</v>
      </c>
      <c r="R66" s="78">
        <v>2018</v>
      </c>
      <c r="S66" s="78">
        <v>2019</v>
      </c>
      <c r="T66" s="78">
        <v>2020</v>
      </c>
      <c r="U66" s="78">
        <v>2021</v>
      </c>
      <c r="V66" s="78">
        <v>2022</v>
      </c>
    </row>
    <row r="67" spans="1:22" customFormat="1" ht="18" customHeight="1">
      <c r="A67" s="56" t="s">
        <v>82</v>
      </c>
      <c r="B67" s="52">
        <f t="shared" ref="B67:T67" si="10">SUM(B68:B76)</f>
        <v>0.99999999999999989</v>
      </c>
      <c r="C67" s="52">
        <f t="shared" si="10"/>
        <v>1</v>
      </c>
      <c r="D67" s="52">
        <f t="shared" si="10"/>
        <v>1</v>
      </c>
      <c r="E67" s="52">
        <f t="shared" si="10"/>
        <v>0.99999999999999989</v>
      </c>
      <c r="F67" s="52">
        <f t="shared" si="10"/>
        <v>1</v>
      </c>
      <c r="G67" s="52">
        <f t="shared" si="10"/>
        <v>1</v>
      </c>
      <c r="H67" s="52">
        <f t="shared" si="10"/>
        <v>1</v>
      </c>
      <c r="I67" s="52">
        <f t="shared" si="10"/>
        <v>0.99999999999999978</v>
      </c>
      <c r="J67" s="52">
        <f t="shared" si="10"/>
        <v>1</v>
      </c>
      <c r="K67" s="52">
        <f t="shared" si="10"/>
        <v>1</v>
      </c>
      <c r="L67" s="52">
        <f t="shared" si="10"/>
        <v>1</v>
      </c>
      <c r="M67" s="52">
        <f t="shared" si="10"/>
        <v>1</v>
      </c>
      <c r="N67" s="52">
        <f t="shared" si="10"/>
        <v>1</v>
      </c>
      <c r="O67" s="52">
        <f t="shared" si="10"/>
        <v>0.99999999999999989</v>
      </c>
      <c r="P67" s="52">
        <f t="shared" si="10"/>
        <v>1</v>
      </c>
      <c r="Q67" s="52">
        <f t="shared" si="10"/>
        <v>0.99999999999999989</v>
      </c>
      <c r="R67" s="52">
        <f t="shared" si="10"/>
        <v>1</v>
      </c>
      <c r="S67" s="52">
        <f t="shared" si="10"/>
        <v>0.99999999999999989</v>
      </c>
      <c r="T67" s="52">
        <f t="shared" si="10"/>
        <v>1.0000000000000002</v>
      </c>
      <c r="U67" s="52">
        <f>SUM(U68:U76)</f>
        <v>1</v>
      </c>
      <c r="V67" s="52">
        <f>SUM(V68:V76)</f>
        <v>1</v>
      </c>
    </row>
    <row r="68" spans="1:22" customFormat="1" ht="18" customHeight="1">
      <c r="A68" s="36" t="s">
        <v>83</v>
      </c>
      <c r="B68" s="7">
        <f t="shared" ref="B68:T68" si="11">B23/B22</f>
        <v>0.13209802749551702</v>
      </c>
      <c r="C68" s="7">
        <f t="shared" si="11"/>
        <v>0.10024549918166939</v>
      </c>
      <c r="D68" s="7">
        <f t="shared" si="11"/>
        <v>7.9799287795403046E-2</v>
      </c>
      <c r="E68" s="7">
        <f t="shared" si="11"/>
        <v>9.287419881865025E-2</v>
      </c>
      <c r="F68" s="7">
        <f t="shared" si="11"/>
        <v>9.1073134486784849E-2</v>
      </c>
      <c r="G68" s="7">
        <f t="shared" si="11"/>
        <v>0.50359027597543038</v>
      </c>
      <c r="H68" s="7">
        <f t="shared" si="11"/>
        <v>0.51955464731167644</v>
      </c>
      <c r="I68" s="7">
        <f t="shared" si="11"/>
        <v>0.5334776139591505</v>
      </c>
      <c r="J68" s="7">
        <f t="shared" si="11"/>
        <v>0.54445634708087842</v>
      </c>
      <c r="K68" s="7">
        <f t="shared" si="11"/>
        <v>0.54974463738508683</v>
      </c>
      <c r="L68" s="7">
        <f t="shared" si="11"/>
        <v>0.56322545404888702</v>
      </c>
      <c r="M68" s="7">
        <f t="shared" si="11"/>
        <v>0.54750331418471054</v>
      </c>
      <c r="N68" s="7">
        <f t="shared" si="11"/>
        <v>0.54262539314683</v>
      </c>
      <c r="O68" s="7">
        <f t="shared" si="11"/>
        <v>0.5447204423768981</v>
      </c>
      <c r="P68" s="7">
        <f t="shared" si="11"/>
        <v>0.53308056872037912</v>
      </c>
      <c r="Q68" s="7">
        <f t="shared" si="11"/>
        <v>0.52848101265822789</v>
      </c>
      <c r="R68" s="7">
        <f t="shared" si="11"/>
        <v>0.52480265081376087</v>
      </c>
      <c r="S68" s="7">
        <f t="shared" si="11"/>
        <v>0.51955359654881361</v>
      </c>
      <c r="T68" s="7">
        <f t="shared" si="11"/>
        <v>0.4974715549936789</v>
      </c>
      <c r="U68" s="7">
        <f>U23/U22</f>
        <v>0.47977295251824487</v>
      </c>
      <c r="V68" s="7">
        <f>V23/V22</f>
        <v>0.46290826963168868</v>
      </c>
    </row>
    <row r="69" spans="1:22" customFormat="1" ht="18" customHeight="1">
      <c r="A69" s="36" t="s">
        <v>84</v>
      </c>
      <c r="B69" s="7">
        <f t="shared" ref="B69:T69" si="12">B24/B22</f>
        <v>0.2319187089061566</v>
      </c>
      <c r="C69" s="7">
        <f t="shared" si="12"/>
        <v>0.323240589198036</v>
      </c>
      <c r="D69" s="7">
        <f t="shared" si="12"/>
        <v>0.36678536743282614</v>
      </c>
      <c r="E69" s="7">
        <f t="shared" si="12"/>
        <v>0.3829332663063969</v>
      </c>
      <c r="F69" s="7">
        <f t="shared" si="12"/>
        <v>0.3923150408661501</v>
      </c>
      <c r="G69" s="7">
        <f t="shared" si="12"/>
        <v>1.6004844709749978E-2</v>
      </c>
      <c r="H69" s="7">
        <f t="shared" si="12"/>
        <v>1.3600169121274047E-2</v>
      </c>
      <c r="I69" s="7">
        <f t="shared" si="12"/>
        <v>1.2714730150142026E-2</v>
      </c>
      <c r="J69" s="7">
        <f t="shared" si="12"/>
        <v>1.3457418318157471E-2</v>
      </c>
      <c r="K69" s="7">
        <f t="shared" si="12"/>
        <v>1.4096016343207354E-2</v>
      </c>
      <c r="L69" s="7">
        <f t="shared" si="12"/>
        <v>1.3519049569848422E-2</v>
      </c>
      <c r="M69" s="7">
        <f t="shared" si="12"/>
        <v>1.4508764177345706E-2</v>
      </c>
      <c r="N69" s="7">
        <f t="shared" si="12"/>
        <v>1.5808640953484523E-2</v>
      </c>
      <c r="O69" s="7">
        <f t="shared" si="12"/>
        <v>1.7730185201439479E-2</v>
      </c>
      <c r="P69" s="7">
        <f t="shared" si="12"/>
        <v>1.933649289099526E-2</v>
      </c>
      <c r="Q69" s="7">
        <f t="shared" si="12"/>
        <v>1.9185126582278483E-2</v>
      </c>
      <c r="R69" s="7">
        <f t="shared" si="12"/>
        <v>2.1830230971640191E-2</v>
      </c>
      <c r="S69" s="7">
        <f t="shared" si="12"/>
        <v>2.1663696895807934E-2</v>
      </c>
      <c r="T69" s="7">
        <f t="shared" si="12"/>
        <v>2.0679068087411955E-2</v>
      </c>
      <c r="U69" s="7">
        <f>U24/U22</f>
        <v>2.9281917289845933E-2</v>
      </c>
      <c r="V69" s="7">
        <f>V24/V22</f>
        <v>2.9360667129951355E-2</v>
      </c>
    </row>
    <row r="70" spans="1:22" customFormat="1" ht="18" customHeight="1">
      <c r="A70" s="36" t="s">
        <v>85</v>
      </c>
      <c r="B70" s="7">
        <f t="shared" ref="B70:T70" si="13">B25/B22</f>
        <v>0.45038852361028092</v>
      </c>
      <c r="C70" s="7">
        <f t="shared" si="13"/>
        <v>0.4077332242225859</v>
      </c>
      <c r="D70" s="7">
        <f t="shared" si="13"/>
        <v>0.39511168662997737</v>
      </c>
      <c r="E70" s="7">
        <f t="shared" si="13"/>
        <v>0.37916300113107954</v>
      </c>
      <c r="F70" s="7">
        <f t="shared" si="13"/>
        <v>0.38934295722322471</v>
      </c>
      <c r="G70" s="7">
        <f t="shared" si="13"/>
        <v>0.36802491565014273</v>
      </c>
      <c r="H70" s="7">
        <f t="shared" si="13"/>
        <v>0.35628215065886831</v>
      </c>
      <c r="I70" s="7">
        <f t="shared" si="13"/>
        <v>0.34654402813472202</v>
      </c>
      <c r="J70" s="7">
        <f t="shared" si="13"/>
        <v>0.34386716657739691</v>
      </c>
      <c r="K70" s="7">
        <f t="shared" si="13"/>
        <v>0.34334354783792986</v>
      </c>
      <c r="L70" s="7">
        <f t="shared" si="13"/>
        <v>0.33292366516455008</v>
      </c>
      <c r="M70" s="7">
        <f t="shared" si="13"/>
        <v>0.34298129326852261</v>
      </c>
      <c r="N70" s="7">
        <f t="shared" si="13"/>
        <v>0.34406555206091705</v>
      </c>
      <c r="O70" s="7">
        <f t="shared" si="13"/>
        <v>0.33854120951461425</v>
      </c>
      <c r="P70" s="7">
        <f t="shared" si="13"/>
        <v>0.33620853080568719</v>
      </c>
      <c r="Q70" s="7">
        <f t="shared" si="13"/>
        <v>0.32980617088607594</v>
      </c>
      <c r="R70" s="7">
        <f t="shared" si="13"/>
        <v>0.32121625572556284</v>
      </c>
      <c r="S70" s="7">
        <f t="shared" si="13"/>
        <v>0.31613992309856515</v>
      </c>
      <c r="T70" s="7">
        <f t="shared" si="13"/>
        <v>0.31397868882066099</v>
      </c>
      <c r="U70" s="7">
        <f>U25/U22</f>
        <v>0.31381205514010269</v>
      </c>
      <c r="V70" s="7">
        <f>V25/V22</f>
        <v>0.3067234190410007</v>
      </c>
    </row>
    <row r="71" spans="1:22" customFormat="1" ht="18" customHeight="1">
      <c r="A71" s="36" t="s">
        <v>86</v>
      </c>
      <c r="B71" s="7">
        <f t="shared" ref="B71:T71" si="14">B26/B22</f>
        <v>4.1841004184100415E-3</v>
      </c>
      <c r="C71" s="7">
        <f t="shared" si="14"/>
        <v>3.2733224222585926E-3</v>
      </c>
      <c r="D71" s="7">
        <f t="shared" si="14"/>
        <v>2.589834898025251E-3</v>
      </c>
      <c r="E71" s="7">
        <f t="shared" si="14"/>
        <v>2.3878346110343092E-3</v>
      </c>
      <c r="F71" s="7">
        <f t="shared" si="14"/>
        <v>2.1229168878038425E-3</v>
      </c>
      <c r="G71" s="7">
        <f t="shared" si="14"/>
        <v>1.9032788303486462E-3</v>
      </c>
      <c r="H71" s="7">
        <f t="shared" si="14"/>
        <v>1.4798111479106476E-3</v>
      </c>
      <c r="I71" s="7">
        <f t="shared" si="14"/>
        <v>1.8260516704991208E-3</v>
      </c>
      <c r="J71" s="7">
        <f t="shared" si="14"/>
        <v>1.6738082485270487E-3</v>
      </c>
      <c r="K71" s="7">
        <f t="shared" si="14"/>
        <v>1.4300306435137897E-3</v>
      </c>
      <c r="L71" s="7">
        <f t="shared" si="14"/>
        <v>1.6386726751331422E-3</v>
      </c>
      <c r="M71" s="7">
        <f t="shared" si="14"/>
        <v>1.6202680807188099E-3</v>
      </c>
      <c r="N71" s="7">
        <f t="shared" si="14"/>
        <v>1.9036583347127958E-3</v>
      </c>
      <c r="O71" s="7">
        <f t="shared" si="14"/>
        <v>2.4576494338628984E-3</v>
      </c>
      <c r="P71" s="7">
        <f t="shared" si="14"/>
        <v>2.4644549763033177E-3</v>
      </c>
      <c r="Q71" s="7">
        <f t="shared" si="14"/>
        <v>3.0656645569620252E-3</v>
      </c>
      <c r="R71" s="7">
        <f t="shared" si="14"/>
        <v>3.2160608127862781E-3</v>
      </c>
      <c r="S71" s="7">
        <f t="shared" si="14"/>
        <v>4.2202006939885588E-3</v>
      </c>
      <c r="T71" s="7">
        <f t="shared" si="14"/>
        <v>4.1538739389561131E-3</v>
      </c>
      <c r="U71" s="7">
        <f>U26/U22</f>
        <v>3.7841246959185513E-3</v>
      </c>
      <c r="V71" s="7">
        <f>V26/V22</f>
        <v>3.6483669214732455E-3</v>
      </c>
    </row>
    <row r="72" spans="1:22" customFormat="1" ht="18" customHeight="1">
      <c r="A72" s="36" t="s">
        <v>87</v>
      </c>
      <c r="B72" s="7">
        <f t="shared" ref="B72:T72" si="15">B27/B22</f>
        <v>9.2647937836222351E-3</v>
      </c>
      <c r="C72" s="7">
        <f t="shared" si="15"/>
        <v>8.5924713584288048E-3</v>
      </c>
      <c r="D72" s="7">
        <f t="shared" si="15"/>
        <v>9.2262868242149569E-3</v>
      </c>
      <c r="E72" s="7">
        <f t="shared" si="15"/>
        <v>8.1689078798542168E-3</v>
      </c>
      <c r="F72" s="7">
        <f t="shared" si="15"/>
        <v>7.3240632629232565E-3</v>
      </c>
      <c r="G72" s="7">
        <f t="shared" si="15"/>
        <v>7.6131153213945847E-3</v>
      </c>
      <c r="H72" s="7">
        <f t="shared" si="15"/>
        <v>8.0332605172292303E-3</v>
      </c>
      <c r="I72" s="7">
        <f t="shared" si="15"/>
        <v>8.3863113756255919E-3</v>
      </c>
      <c r="J72" s="7">
        <f t="shared" si="15"/>
        <v>7.2308516336368504E-3</v>
      </c>
      <c r="K72" s="7">
        <f t="shared" si="15"/>
        <v>5.8563159686755191E-3</v>
      </c>
      <c r="L72" s="7">
        <f t="shared" si="15"/>
        <v>5.6670763348354502E-3</v>
      </c>
      <c r="M72" s="7">
        <f t="shared" si="15"/>
        <v>5.670938282515834E-3</v>
      </c>
      <c r="N72" s="7">
        <f t="shared" si="15"/>
        <v>6.1248137725542131E-3</v>
      </c>
      <c r="O72" s="7">
        <f t="shared" si="15"/>
        <v>7.1974019134556306E-3</v>
      </c>
      <c r="P72" s="7">
        <f t="shared" si="15"/>
        <v>8.6255924170616106E-3</v>
      </c>
      <c r="Q72" s="7">
        <f t="shared" si="15"/>
        <v>9.4936708860759497E-3</v>
      </c>
      <c r="R72" s="7">
        <f t="shared" si="15"/>
        <v>1.0915115485820095E-2</v>
      </c>
      <c r="S72" s="7">
        <f t="shared" si="15"/>
        <v>1.3504642220763387E-2</v>
      </c>
      <c r="T72" s="7">
        <f t="shared" si="15"/>
        <v>1.6525194148455841E-2</v>
      </c>
      <c r="U72" s="7">
        <f>U27/U22</f>
        <v>1.756915037390756E-2</v>
      </c>
      <c r="V72" s="7">
        <f>V27/V22</f>
        <v>1.9371091035441278E-2</v>
      </c>
    </row>
    <row r="73" spans="1:22" customFormat="1" ht="18" customHeight="1">
      <c r="A73" s="36" t="s">
        <v>88</v>
      </c>
      <c r="B73" s="37">
        <f t="shared" ref="B73:T73" si="16">B28/B22</f>
        <v>0.14614465032875074</v>
      </c>
      <c r="C73" s="37">
        <f t="shared" si="16"/>
        <v>0.13563829787234041</v>
      </c>
      <c r="D73" s="37">
        <f t="shared" si="16"/>
        <v>0.12609258659760439</v>
      </c>
      <c r="E73" s="37">
        <f t="shared" si="16"/>
        <v>0.11524443885886641</v>
      </c>
      <c r="F73" s="37">
        <f t="shared" si="16"/>
        <v>9.988323957117079E-2</v>
      </c>
      <c r="G73" s="37">
        <f t="shared" si="16"/>
        <v>8.7204775499610698E-2</v>
      </c>
      <c r="H73" s="37">
        <f t="shared" si="16"/>
        <v>8.5758579381298009E-2</v>
      </c>
      <c r="I73" s="37">
        <f t="shared" si="16"/>
        <v>7.9602326525091305E-2</v>
      </c>
      <c r="J73" s="37">
        <f t="shared" si="16"/>
        <v>7.1036422067487948E-2</v>
      </c>
      <c r="K73" s="37">
        <f t="shared" si="16"/>
        <v>6.2648961525366018E-2</v>
      </c>
      <c r="L73" s="37">
        <f t="shared" si="16"/>
        <v>5.7421821657790521E-2</v>
      </c>
      <c r="M73" s="37">
        <f t="shared" si="16"/>
        <v>5.7298571218147E-2</v>
      </c>
      <c r="N73" s="37">
        <f t="shared" si="16"/>
        <v>5.4461181923522596E-2</v>
      </c>
      <c r="O73" s="37">
        <f t="shared" si="16"/>
        <v>4.9679627841657158E-2</v>
      </c>
      <c r="P73" s="37">
        <f t="shared" si="16"/>
        <v>5.3649289099526064E-2</v>
      </c>
      <c r="Q73" s="37">
        <f t="shared" si="16"/>
        <v>5.8742088607594937E-2</v>
      </c>
      <c r="R73" s="37">
        <f t="shared" si="16"/>
        <v>6.1884806549069291E-2</v>
      </c>
      <c r="S73" s="37">
        <f t="shared" si="16"/>
        <v>6.8273469004970458E-2</v>
      </c>
      <c r="T73" s="37">
        <f t="shared" si="16"/>
        <v>8.7141051110709772E-2</v>
      </c>
      <c r="U73" s="7">
        <f>U28/U22</f>
        <v>9.4783313812055139E-2</v>
      </c>
      <c r="V73" s="7">
        <f>V28/V22</f>
        <v>0.11040653231410702</v>
      </c>
    </row>
    <row r="74" spans="1:22" customFormat="1" ht="18" customHeight="1">
      <c r="A74" s="36" t="s">
        <v>89</v>
      </c>
      <c r="B74" s="37">
        <f t="shared" ref="B74:T74" si="17">B29/B22</f>
        <v>2.5403466826060969E-2</v>
      </c>
      <c r="C74" s="37">
        <f t="shared" si="17"/>
        <v>2.0458265139116204E-2</v>
      </c>
      <c r="D74" s="37">
        <f t="shared" si="17"/>
        <v>1.9909355778569116E-2</v>
      </c>
      <c r="E74" s="37">
        <f t="shared" si="17"/>
        <v>1.8851325876586653E-2</v>
      </c>
      <c r="F74" s="37">
        <f t="shared" si="17"/>
        <v>1.7620210168771893E-2</v>
      </c>
      <c r="G74" s="37">
        <f t="shared" si="17"/>
        <v>1.5485768665109438E-2</v>
      </c>
      <c r="H74" s="37">
        <f t="shared" si="17"/>
        <v>1.5150447466704249E-2</v>
      </c>
      <c r="I74" s="37">
        <f t="shared" si="17"/>
        <v>1.724604355471392E-2</v>
      </c>
      <c r="J74" s="37">
        <f t="shared" si="17"/>
        <v>1.8077129084092126E-2</v>
      </c>
      <c r="K74" s="37">
        <f t="shared" si="17"/>
        <v>2.2676200204290092E-2</v>
      </c>
      <c r="L74" s="37">
        <f t="shared" si="17"/>
        <v>2.5399426464563703E-2</v>
      </c>
      <c r="M74" s="37">
        <f t="shared" si="17"/>
        <v>3.0195905140668729E-2</v>
      </c>
      <c r="N74" s="37">
        <f t="shared" si="17"/>
        <v>3.467968879324615E-2</v>
      </c>
      <c r="O74" s="37">
        <f t="shared" si="17"/>
        <v>3.9322390941806375E-2</v>
      </c>
      <c r="P74" s="37">
        <f t="shared" si="17"/>
        <v>4.6350710900473935E-2</v>
      </c>
      <c r="Q74" s="37">
        <f t="shared" si="17"/>
        <v>5.0929588607594937E-2</v>
      </c>
      <c r="R74" s="37">
        <f t="shared" si="17"/>
        <v>5.5842510476561739E-2</v>
      </c>
      <c r="S74" s="37">
        <f t="shared" si="17"/>
        <v>5.6081778111225736E-2</v>
      </c>
      <c r="T74" s="37">
        <f t="shared" si="17"/>
        <v>5.9237854433808919E-2</v>
      </c>
      <c r="U74" s="7">
        <f>U29/U22</f>
        <v>6.027570051355978E-2</v>
      </c>
      <c r="V74" s="7">
        <f>V29/V22</f>
        <v>6.6886726893676168E-2</v>
      </c>
    </row>
    <row r="75" spans="1:22" customFormat="1" ht="18" customHeight="1">
      <c r="A75" s="36" t="s">
        <v>90</v>
      </c>
      <c r="B75" s="37">
        <f t="shared" ref="B75:T75" si="18">B30/B22</f>
        <v>5.977286312014345E-4</v>
      </c>
      <c r="C75" s="37">
        <f t="shared" si="18"/>
        <v>8.1833060556464816E-4</v>
      </c>
      <c r="D75" s="37">
        <f t="shared" si="18"/>
        <v>4.8559404337973454E-4</v>
      </c>
      <c r="E75" s="37">
        <f t="shared" si="18"/>
        <v>3.7702651753173305E-4</v>
      </c>
      <c r="F75" s="37">
        <f t="shared" si="18"/>
        <v>3.1843753317057635E-4</v>
      </c>
      <c r="G75" s="37">
        <f t="shared" si="18"/>
        <v>1.7302534821351327E-4</v>
      </c>
      <c r="H75" s="37">
        <f t="shared" si="18"/>
        <v>1.4093439503910928E-4</v>
      </c>
      <c r="I75" s="37">
        <f t="shared" si="18"/>
        <v>2.0289463005545788E-4</v>
      </c>
      <c r="J75" s="37">
        <f t="shared" si="18"/>
        <v>2.0085698982324584E-4</v>
      </c>
      <c r="K75" s="37">
        <f t="shared" si="18"/>
        <v>2.0429009193054137E-4</v>
      </c>
      <c r="L75" s="37">
        <f t="shared" si="18"/>
        <v>2.0483408439164277E-4</v>
      </c>
      <c r="M75" s="37">
        <f t="shared" si="18"/>
        <v>2.2094564737074681E-4</v>
      </c>
      <c r="N75" s="37">
        <f t="shared" si="18"/>
        <v>3.3107101473266014E-4</v>
      </c>
      <c r="O75" s="37">
        <f t="shared" si="18"/>
        <v>3.5109277626612831E-4</v>
      </c>
      <c r="P75" s="37">
        <f t="shared" si="18"/>
        <v>2.8436018957345974E-4</v>
      </c>
      <c r="Q75" s="37">
        <f t="shared" si="18"/>
        <v>2.9667721518987343E-4</v>
      </c>
      <c r="R75" s="37">
        <f t="shared" si="18"/>
        <v>2.9236916479875256E-4</v>
      </c>
      <c r="S75" s="37">
        <f t="shared" si="18"/>
        <v>5.6269342586514118E-4</v>
      </c>
      <c r="T75" s="37">
        <f t="shared" si="18"/>
        <v>7.224128589488893E-4</v>
      </c>
      <c r="U75" s="7">
        <f>U30/U22</f>
        <v>6.3068744931975848E-4</v>
      </c>
      <c r="V75" s="7">
        <f>V30/V22</f>
        <v>5.2119527449617786E-4</v>
      </c>
    </row>
    <row r="76" spans="1:22" customFormat="1" ht="18" customHeight="1">
      <c r="A76" s="30" t="s">
        <v>93</v>
      </c>
      <c r="B76" s="55">
        <f t="shared" ref="B76:T76" si="19">B31/B22</f>
        <v>0</v>
      </c>
      <c r="C76" s="55">
        <f t="shared" si="19"/>
        <v>0</v>
      </c>
      <c r="D76" s="55">
        <f t="shared" si="19"/>
        <v>0</v>
      </c>
      <c r="E76" s="55">
        <f t="shared" si="19"/>
        <v>0</v>
      </c>
      <c r="F76" s="55">
        <f t="shared" si="19"/>
        <v>0</v>
      </c>
      <c r="G76" s="55">
        <f t="shared" si="19"/>
        <v>0</v>
      </c>
      <c r="H76" s="55">
        <f t="shared" si="19"/>
        <v>0</v>
      </c>
      <c r="I76" s="55">
        <f t="shared" si="19"/>
        <v>0</v>
      </c>
      <c r="J76" s="55">
        <f t="shared" si="19"/>
        <v>0</v>
      </c>
      <c r="K76" s="55">
        <f t="shared" si="19"/>
        <v>0</v>
      </c>
      <c r="L76" s="55">
        <f t="shared" si="19"/>
        <v>0</v>
      </c>
      <c r="M76" s="55">
        <f t="shared" si="19"/>
        <v>0</v>
      </c>
      <c r="N76" s="55">
        <f t="shared" si="19"/>
        <v>0</v>
      </c>
      <c r="O76" s="55">
        <f t="shared" si="19"/>
        <v>0</v>
      </c>
      <c r="P76" s="55">
        <f t="shared" si="19"/>
        <v>0</v>
      </c>
      <c r="Q76" s="55">
        <f t="shared" si="19"/>
        <v>0</v>
      </c>
      <c r="R76" s="55">
        <f t="shared" si="19"/>
        <v>0</v>
      </c>
      <c r="S76" s="55">
        <f t="shared" si="19"/>
        <v>0</v>
      </c>
      <c r="T76" s="55">
        <f t="shared" si="19"/>
        <v>9.0301607368611163E-5</v>
      </c>
      <c r="U76" s="95">
        <f>U31/U22</f>
        <v>9.0098207045679785E-5</v>
      </c>
      <c r="V76" s="95">
        <f>V31/V22</f>
        <v>1.7373175816539263E-4</v>
      </c>
    </row>
    <row r="77" spans="1:22" customFormat="1" ht="18" customHeight="1">
      <c r="A77" s="32" t="s">
        <v>52</v>
      </c>
      <c r="B77" s="33"/>
      <c r="C77" s="33"/>
      <c r="D77" s="33"/>
      <c r="E77" s="33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customFormat="1" ht="18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customFormat="1" ht="18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customFormat="1" ht="18" customHeight="1">
      <c r="A80" s="77" t="s">
        <v>49</v>
      </c>
      <c r="B80" s="78">
        <v>2002</v>
      </c>
      <c r="C80" s="78">
        <v>2003</v>
      </c>
      <c r="D80" s="78">
        <v>2004</v>
      </c>
      <c r="E80" s="78">
        <v>2005</v>
      </c>
      <c r="F80" s="78">
        <v>2006</v>
      </c>
      <c r="G80" s="78">
        <v>2007</v>
      </c>
      <c r="H80" s="78">
        <v>2008</v>
      </c>
      <c r="I80" s="78">
        <v>2009</v>
      </c>
      <c r="J80" s="78">
        <v>2010</v>
      </c>
      <c r="K80" s="78">
        <v>2011</v>
      </c>
      <c r="L80" s="78">
        <v>2012</v>
      </c>
      <c r="M80" s="78">
        <v>2013</v>
      </c>
      <c r="N80" s="78">
        <v>2014</v>
      </c>
      <c r="O80" s="78">
        <v>2015</v>
      </c>
      <c r="P80" s="78">
        <v>2016</v>
      </c>
      <c r="Q80" s="78">
        <v>2017</v>
      </c>
      <c r="R80" s="78">
        <v>2018</v>
      </c>
      <c r="S80" s="78">
        <v>2019</v>
      </c>
      <c r="T80" s="78">
        <v>2020</v>
      </c>
      <c r="U80" s="78">
        <v>2021</v>
      </c>
      <c r="V80" s="78">
        <v>2022</v>
      </c>
    </row>
    <row r="81" spans="1:22" customFormat="1" ht="18" customHeight="1">
      <c r="A81" s="56" t="s">
        <v>82</v>
      </c>
      <c r="B81" s="52">
        <f t="shared" ref="B81:T81" si="20">SUM(B82:B90)</f>
        <v>1</v>
      </c>
      <c r="C81" s="52">
        <f t="shared" si="20"/>
        <v>1</v>
      </c>
      <c r="D81" s="52">
        <f t="shared" si="20"/>
        <v>1</v>
      </c>
      <c r="E81" s="52">
        <f t="shared" si="20"/>
        <v>1</v>
      </c>
      <c r="F81" s="52">
        <f t="shared" si="20"/>
        <v>0.99999999999999989</v>
      </c>
      <c r="G81" s="52">
        <f t="shared" si="20"/>
        <v>1</v>
      </c>
      <c r="H81" s="52">
        <f t="shared" si="20"/>
        <v>1</v>
      </c>
      <c r="I81" s="52">
        <f t="shared" si="20"/>
        <v>1</v>
      </c>
      <c r="J81" s="52">
        <f t="shared" si="20"/>
        <v>1</v>
      </c>
      <c r="K81" s="52">
        <f t="shared" si="20"/>
        <v>1</v>
      </c>
      <c r="L81" s="52">
        <f t="shared" si="20"/>
        <v>0.99999999999999978</v>
      </c>
      <c r="M81" s="52">
        <f t="shared" si="20"/>
        <v>0.99999999999999989</v>
      </c>
      <c r="N81" s="52">
        <f t="shared" si="20"/>
        <v>1</v>
      </c>
      <c r="O81" s="52">
        <f t="shared" si="20"/>
        <v>0.99999999999999989</v>
      </c>
      <c r="P81" s="52">
        <f t="shared" si="20"/>
        <v>1</v>
      </c>
      <c r="Q81" s="52">
        <f t="shared" si="20"/>
        <v>1</v>
      </c>
      <c r="R81" s="52">
        <f t="shared" si="20"/>
        <v>0.99999999999999989</v>
      </c>
      <c r="S81" s="52">
        <f t="shared" si="20"/>
        <v>1</v>
      </c>
      <c r="T81" s="52">
        <f t="shared" si="20"/>
        <v>1</v>
      </c>
      <c r="U81" s="52">
        <f>SUM(U82:U90)</f>
        <v>1</v>
      </c>
      <c r="V81" s="52">
        <f>SUM(V82:V90)</f>
        <v>1</v>
      </c>
    </row>
    <row r="82" spans="1:22" customFormat="1" ht="18" customHeight="1">
      <c r="A82" s="36" t="s">
        <v>83</v>
      </c>
      <c r="B82" s="7">
        <f t="shared" ref="B82:T82" si="21">B37/B36</f>
        <v>0.1435664046338436</v>
      </c>
      <c r="C82" s="7">
        <f t="shared" si="21"/>
        <v>9.7383328837334776E-2</v>
      </c>
      <c r="D82" s="7">
        <f t="shared" si="21"/>
        <v>7.3067632850241551E-2</v>
      </c>
      <c r="E82" s="7">
        <f t="shared" si="21"/>
        <v>8.2390706206053196E-2</v>
      </c>
      <c r="F82" s="7">
        <f t="shared" si="21"/>
        <v>7.9525146796017354E-2</v>
      </c>
      <c r="G82" s="7">
        <f t="shared" si="21"/>
        <v>0.55987352101183185</v>
      </c>
      <c r="H82" s="7">
        <f t="shared" si="21"/>
        <v>0.57293921731890096</v>
      </c>
      <c r="I82" s="7">
        <f t="shared" si="21"/>
        <v>0.58007536504945834</v>
      </c>
      <c r="J82" s="7">
        <f t="shared" si="21"/>
        <v>0.58175910533474384</v>
      </c>
      <c r="K82" s="7">
        <f t="shared" si="21"/>
        <v>0.58475086557278333</v>
      </c>
      <c r="L82" s="7">
        <f t="shared" si="21"/>
        <v>0.59870188003581015</v>
      </c>
      <c r="M82" s="7">
        <f t="shared" si="21"/>
        <v>0.58726265822784807</v>
      </c>
      <c r="N82" s="7">
        <f t="shared" si="21"/>
        <v>0.5794099730223653</v>
      </c>
      <c r="O82" s="7">
        <f t="shared" si="21"/>
        <v>0.57962946061878251</v>
      </c>
      <c r="P82" s="7">
        <f t="shared" si="21"/>
        <v>0.56891439502630325</v>
      </c>
      <c r="Q82" s="7">
        <f t="shared" si="21"/>
        <v>0.56030249459831072</v>
      </c>
      <c r="R82" s="7">
        <f t="shared" si="21"/>
        <v>0.55310250923944759</v>
      </c>
      <c r="S82" s="7">
        <f t="shared" si="21"/>
        <v>0.54252419885349124</v>
      </c>
      <c r="T82" s="7">
        <f t="shared" si="21"/>
        <v>0.51776151374509105</v>
      </c>
      <c r="U82" s="7">
        <f>U37/U36</f>
        <v>0.49828299727040593</v>
      </c>
      <c r="V82" s="7">
        <f>V37/V36</f>
        <v>0.47794055381488693</v>
      </c>
    </row>
    <row r="83" spans="1:22" customFormat="1" ht="18" customHeight="1">
      <c r="A83" s="36" t="s">
        <v>84</v>
      </c>
      <c r="B83" s="7">
        <f t="shared" ref="B83:T83" si="22">B38/B36</f>
        <v>0.25486139842780309</v>
      </c>
      <c r="C83" s="7">
        <f t="shared" si="22"/>
        <v>0.36579444294577823</v>
      </c>
      <c r="D83" s="7">
        <f t="shared" si="22"/>
        <v>0.43055555555555558</v>
      </c>
      <c r="E83" s="7">
        <f t="shared" si="22"/>
        <v>0.45307245490675635</v>
      </c>
      <c r="F83" s="7">
        <f t="shared" si="22"/>
        <v>0.46910901199897881</v>
      </c>
      <c r="G83" s="7">
        <f t="shared" si="22"/>
        <v>2.2133822929416565E-2</v>
      </c>
      <c r="H83" s="7">
        <f t="shared" si="22"/>
        <v>1.8817651956702746E-2</v>
      </c>
      <c r="I83" s="7">
        <f t="shared" si="22"/>
        <v>1.8370230805463968E-2</v>
      </c>
      <c r="J83" s="7">
        <f t="shared" si="22"/>
        <v>1.8286232431615534E-2</v>
      </c>
      <c r="K83" s="7">
        <f t="shared" si="22"/>
        <v>1.8139394851723618E-2</v>
      </c>
      <c r="L83" s="7">
        <f t="shared" si="22"/>
        <v>1.8800358102059087E-2</v>
      </c>
      <c r="M83" s="7">
        <f t="shared" si="22"/>
        <v>1.9145569620253166E-2</v>
      </c>
      <c r="N83" s="7">
        <f t="shared" si="22"/>
        <v>2.0276738316943696E-2</v>
      </c>
      <c r="O83" s="7">
        <f t="shared" si="22"/>
        <v>2.163000821392717E-2</v>
      </c>
      <c r="P83" s="7">
        <f t="shared" si="22"/>
        <v>2.34337637494022E-2</v>
      </c>
      <c r="Q83" s="7">
        <f t="shared" si="22"/>
        <v>2.3472795128658418E-2</v>
      </c>
      <c r="R83" s="7">
        <f t="shared" si="22"/>
        <v>2.6356739933865007E-2</v>
      </c>
      <c r="S83" s="7">
        <f t="shared" si="22"/>
        <v>2.5843435767315102E-2</v>
      </c>
      <c r="T83" s="7">
        <f t="shared" si="22"/>
        <v>2.5972866833273829E-2</v>
      </c>
      <c r="U83" s="7">
        <f>U38/U36</f>
        <v>3.205071761908955E-2</v>
      </c>
      <c r="V83" s="7">
        <f>V38/V36</f>
        <v>3.3025658396138538E-2</v>
      </c>
    </row>
    <row r="84" spans="1:22" customFormat="1" ht="18" customHeight="1">
      <c r="A84" s="36" t="s">
        <v>85</v>
      </c>
      <c r="B84" s="7">
        <f t="shared" ref="B84:T84" si="23">B39/B36</f>
        <v>0.26810095159288372</v>
      </c>
      <c r="C84" s="7">
        <f t="shared" si="23"/>
        <v>0.25222551928783382</v>
      </c>
      <c r="D84" s="7">
        <f t="shared" si="23"/>
        <v>0.25221417069243157</v>
      </c>
      <c r="E84" s="7">
        <f t="shared" si="23"/>
        <v>0.24763069397737694</v>
      </c>
      <c r="F84" s="7">
        <f t="shared" si="23"/>
        <v>0.25670155731427113</v>
      </c>
      <c r="G84" s="7">
        <f t="shared" si="23"/>
        <v>0.24755201958384332</v>
      </c>
      <c r="H84" s="7">
        <f t="shared" si="23"/>
        <v>0.24854288093255619</v>
      </c>
      <c r="I84" s="7">
        <f t="shared" si="23"/>
        <v>0.25035327366933585</v>
      </c>
      <c r="J84" s="7">
        <f t="shared" si="23"/>
        <v>0.25683844642587278</v>
      </c>
      <c r="K84" s="7">
        <f t="shared" si="23"/>
        <v>0.26200511816950173</v>
      </c>
      <c r="L84" s="7">
        <f t="shared" si="23"/>
        <v>0.25596836765144731</v>
      </c>
      <c r="M84" s="7">
        <f t="shared" si="23"/>
        <v>0.27009493670886076</v>
      </c>
      <c r="N84" s="7">
        <f t="shared" si="23"/>
        <v>0.27256113480114874</v>
      </c>
      <c r="O84" s="7">
        <f t="shared" si="23"/>
        <v>0.27343250889842108</v>
      </c>
      <c r="P84" s="7">
        <f t="shared" si="23"/>
        <v>0.27699665231946435</v>
      </c>
      <c r="Q84" s="7">
        <f t="shared" si="23"/>
        <v>0.27666470241602831</v>
      </c>
      <c r="R84" s="7">
        <f t="shared" si="23"/>
        <v>0.26881929585683717</v>
      </c>
      <c r="S84" s="7">
        <f t="shared" si="23"/>
        <v>0.26106568931491403</v>
      </c>
      <c r="T84" s="7">
        <f t="shared" si="23"/>
        <v>0.25508746876115673</v>
      </c>
      <c r="U84" s="7">
        <f>U39/U36</f>
        <v>0.25279563264946731</v>
      </c>
      <c r="V84" s="7">
        <f>V39/V36</f>
        <v>0.2498941485307816</v>
      </c>
    </row>
    <row r="85" spans="1:22" customFormat="1" ht="18" customHeight="1">
      <c r="A85" s="36" t="s">
        <v>86</v>
      </c>
      <c r="B85" s="7">
        <f t="shared" ref="B85:T85" si="24">B40/B36</f>
        <v>1.3653289201489449E-2</v>
      </c>
      <c r="C85" s="7">
        <f t="shared" si="24"/>
        <v>9.711356892365795E-3</v>
      </c>
      <c r="D85" s="7">
        <f t="shared" si="24"/>
        <v>6.2399355877616747E-3</v>
      </c>
      <c r="E85" s="7">
        <f t="shared" si="24"/>
        <v>5.8086212167532862E-3</v>
      </c>
      <c r="F85" s="7">
        <f t="shared" si="24"/>
        <v>5.1059484299208575E-3</v>
      </c>
      <c r="G85" s="7">
        <f t="shared" si="24"/>
        <v>3.875968992248062E-3</v>
      </c>
      <c r="H85" s="7">
        <f t="shared" si="24"/>
        <v>3.3305578684429643E-3</v>
      </c>
      <c r="I85" s="7">
        <f t="shared" si="24"/>
        <v>3.3757261736536348E-3</v>
      </c>
      <c r="J85" s="7">
        <f t="shared" si="24"/>
        <v>3.4003324769533022E-3</v>
      </c>
      <c r="K85" s="7">
        <f t="shared" si="24"/>
        <v>3.4622911335240101E-3</v>
      </c>
      <c r="L85" s="7">
        <f t="shared" si="24"/>
        <v>3.506415995225306E-3</v>
      </c>
      <c r="M85" s="7">
        <f t="shared" si="24"/>
        <v>3.7974683544303796E-3</v>
      </c>
      <c r="N85" s="7">
        <f t="shared" si="24"/>
        <v>4.1771821425463408E-3</v>
      </c>
      <c r="O85" s="7">
        <f t="shared" si="24"/>
        <v>5.0196221593501872E-3</v>
      </c>
      <c r="P85" s="7">
        <f t="shared" si="24"/>
        <v>4.2085126733620278E-3</v>
      </c>
      <c r="Q85" s="7">
        <f t="shared" si="24"/>
        <v>4.8124140640345711E-3</v>
      </c>
      <c r="R85" s="7">
        <f t="shared" si="24"/>
        <v>4.4738377747519939E-3</v>
      </c>
      <c r="S85" s="7">
        <f t="shared" si="24"/>
        <v>5.2626632835259847E-3</v>
      </c>
      <c r="T85" s="7">
        <f t="shared" si="24"/>
        <v>5.2659764369867908E-3</v>
      </c>
      <c r="U85" s="7">
        <f>U40/U36</f>
        <v>5.2830853218279478E-3</v>
      </c>
      <c r="V85" s="7">
        <f>V40/V36</f>
        <v>6.0970446269794226E-3</v>
      </c>
    </row>
    <row r="86" spans="1:22" customFormat="1" ht="18" customHeight="1">
      <c r="A86" s="36" t="s">
        <v>87</v>
      </c>
      <c r="B86" s="7">
        <f t="shared" ref="B86:T86" si="25">B41/B36</f>
        <v>2.2755482002482418E-2</v>
      </c>
      <c r="C86" s="7">
        <f t="shared" si="25"/>
        <v>1.7804154302670624E-2</v>
      </c>
      <c r="D86" s="7">
        <f t="shared" si="25"/>
        <v>1.4895330112721417E-2</v>
      </c>
      <c r="E86" s="7">
        <f t="shared" si="25"/>
        <v>1.3910119229593397E-2</v>
      </c>
      <c r="F86" s="7">
        <f t="shared" si="25"/>
        <v>1.404135818228236E-2</v>
      </c>
      <c r="G86" s="7">
        <f t="shared" si="25"/>
        <v>1.4483884128926969E-2</v>
      </c>
      <c r="H86" s="7">
        <f t="shared" si="25"/>
        <v>1.5903413821815152E-2</v>
      </c>
      <c r="I86" s="7">
        <f t="shared" si="25"/>
        <v>1.5308525671219972E-2</v>
      </c>
      <c r="J86" s="7">
        <f t="shared" si="25"/>
        <v>1.4508085235000755E-2</v>
      </c>
      <c r="K86" s="7">
        <f t="shared" si="25"/>
        <v>1.2644889357218124E-2</v>
      </c>
      <c r="L86" s="7">
        <f t="shared" si="25"/>
        <v>1.1712921515965383E-2</v>
      </c>
      <c r="M86" s="7">
        <f t="shared" si="25"/>
        <v>1.1234177215189873E-2</v>
      </c>
      <c r="N86" s="7">
        <f t="shared" si="25"/>
        <v>1.2270472543729876E-2</v>
      </c>
      <c r="O86" s="7">
        <f t="shared" si="25"/>
        <v>1.3324815186638679E-2</v>
      </c>
      <c r="P86" s="7">
        <f t="shared" si="25"/>
        <v>1.5973218555714968E-2</v>
      </c>
      <c r="Q86" s="7">
        <f t="shared" si="25"/>
        <v>1.9642506383814574E-2</v>
      </c>
      <c r="R86" s="7">
        <f t="shared" si="25"/>
        <v>2.3633534331842055E-2</v>
      </c>
      <c r="S86" s="7">
        <f t="shared" si="25"/>
        <v>3.0448266140400339E-2</v>
      </c>
      <c r="T86" s="7">
        <f t="shared" si="25"/>
        <v>3.9717957872188507E-2</v>
      </c>
      <c r="U86" s="7">
        <f>U41/U36</f>
        <v>4.6138945143964077E-2</v>
      </c>
      <c r="V86" s="7">
        <f>V41/V36</f>
        <v>4.8776357015835381E-2</v>
      </c>
    </row>
    <row r="87" spans="1:22" customFormat="1" ht="18" customHeight="1">
      <c r="A87" s="36" t="s">
        <v>88</v>
      </c>
      <c r="B87" s="37">
        <f t="shared" ref="B87:T87" si="26">B42/B36</f>
        <v>0.27099710384774511</v>
      </c>
      <c r="C87" s="37">
        <f t="shared" si="26"/>
        <v>0.23792824386296196</v>
      </c>
      <c r="D87" s="37">
        <f t="shared" si="26"/>
        <v>0.2071256038647343</v>
      </c>
      <c r="E87" s="37">
        <f t="shared" si="26"/>
        <v>0.18006725771935189</v>
      </c>
      <c r="F87" s="37">
        <f t="shared" si="26"/>
        <v>0.15841205003829462</v>
      </c>
      <c r="G87" s="37">
        <f t="shared" si="26"/>
        <v>0.13841289269685841</v>
      </c>
      <c r="H87" s="37">
        <f t="shared" si="26"/>
        <v>0.12689425478767694</v>
      </c>
      <c r="I87" s="37">
        <f t="shared" si="26"/>
        <v>0.1180719108180248</v>
      </c>
      <c r="J87" s="37">
        <f t="shared" si="26"/>
        <v>0.1100196463654224</v>
      </c>
      <c r="K87" s="37">
        <f t="shared" si="26"/>
        <v>0.10048171007075117</v>
      </c>
      <c r="L87" s="37">
        <f t="shared" si="26"/>
        <v>9.3031930766935236E-2</v>
      </c>
      <c r="M87" s="37">
        <f t="shared" si="26"/>
        <v>8.8370253164556961E-2</v>
      </c>
      <c r="N87" s="37">
        <f t="shared" si="26"/>
        <v>8.7981898877382295E-2</v>
      </c>
      <c r="O87" s="37">
        <f t="shared" si="26"/>
        <v>8.2048005841014876E-2</v>
      </c>
      <c r="P87" s="37">
        <f t="shared" si="26"/>
        <v>8.1300813008130079E-2</v>
      </c>
      <c r="Q87" s="37">
        <f t="shared" si="26"/>
        <v>8.367707719505009E-2</v>
      </c>
      <c r="R87" s="37">
        <f t="shared" si="26"/>
        <v>8.996304220968683E-2</v>
      </c>
      <c r="S87" s="37">
        <f t="shared" si="26"/>
        <v>9.9896626256930743E-2</v>
      </c>
      <c r="T87" s="37">
        <f t="shared" si="26"/>
        <v>0.12058193502320599</v>
      </c>
      <c r="U87" s="7">
        <f>U42/U36</f>
        <v>0.13022805318305891</v>
      </c>
      <c r="V87" s="7">
        <f>V42/V36</f>
        <v>0.14632907104750614</v>
      </c>
    </row>
    <row r="88" spans="1:22" customFormat="1" ht="18" customHeight="1">
      <c r="A88" s="36" t="s">
        <v>89</v>
      </c>
      <c r="B88" s="37">
        <f t="shared" ref="B88:T88" si="27">B43/B36</f>
        <v>2.5651634257343816E-2</v>
      </c>
      <c r="C88" s="37">
        <f t="shared" si="27"/>
        <v>1.8883193957377933E-2</v>
      </c>
      <c r="D88" s="37">
        <f t="shared" si="27"/>
        <v>1.5901771336553946E-2</v>
      </c>
      <c r="E88" s="37">
        <f t="shared" si="27"/>
        <v>1.6814429837970039E-2</v>
      </c>
      <c r="F88" s="37">
        <f t="shared" si="27"/>
        <v>1.6849629818738832E-2</v>
      </c>
      <c r="G88" s="37">
        <f t="shared" si="27"/>
        <v>1.346389228886169E-2</v>
      </c>
      <c r="H88" s="37">
        <f t="shared" si="27"/>
        <v>1.3405495420482931E-2</v>
      </c>
      <c r="I88" s="37">
        <f t="shared" si="27"/>
        <v>1.4287957293138641E-2</v>
      </c>
      <c r="J88" s="37">
        <f t="shared" si="27"/>
        <v>1.511258878645912E-2</v>
      </c>
      <c r="K88" s="37">
        <f t="shared" si="27"/>
        <v>1.8440463645943098E-2</v>
      </c>
      <c r="L88" s="37">
        <f t="shared" si="27"/>
        <v>1.8128916741271262E-2</v>
      </c>
      <c r="M88" s="37">
        <f t="shared" si="27"/>
        <v>1.9936708860759492E-2</v>
      </c>
      <c r="N88" s="37">
        <f t="shared" si="27"/>
        <v>2.3148551039944305E-2</v>
      </c>
      <c r="O88" s="37">
        <f t="shared" si="27"/>
        <v>2.4733047366980013E-2</v>
      </c>
      <c r="P88" s="37">
        <f t="shared" si="27"/>
        <v>2.8981348637015781E-2</v>
      </c>
      <c r="Q88" s="37">
        <f t="shared" si="27"/>
        <v>3.1231585150265175E-2</v>
      </c>
      <c r="R88" s="37">
        <f t="shared" si="27"/>
        <v>3.3456525967710565E-2</v>
      </c>
      <c r="S88" s="37">
        <f t="shared" si="27"/>
        <v>3.4677191993233721E-2</v>
      </c>
      <c r="T88" s="37">
        <f t="shared" si="27"/>
        <v>3.5344519814352014E-2</v>
      </c>
      <c r="U88" s="7">
        <f>U43/U36</f>
        <v>3.4868363124064453E-2</v>
      </c>
      <c r="V88" s="7">
        <f>V43/V36</f>
        <v>3.7598441866373108E-2</v>
      </c>
    </row>
    <row r="89" spans="1:22" customFormat="1" ht="18" customHeight="1">
      <c r="A89" s="36" t="s">
        <v>90</v>
      </c>
      <c r="B89" s="37">
        <f t="shared" ref="B89:T89" si="28">B44/B36</f>
        <v>4.1373603640877118E-4</v>
      </c>
      <c r="C89" s="37">
        <f t="shared" si="28"/>
        <v>2.6975991367682761E-4</v>
      </c>
      <c r="D89" s="37">
        <f t="shared" si="28"/>
        <v>0</v>
      </c>
      <c r="E89" s="37">
        <f t="shared" si="28"/>
        <v>3.057169061449098E-4</v>
      </c>
      <c r="F89" s="37">
        <f t="shared" si="28"/>
        <v>2.5529742149604291E-4</v>
      </c>
      <c r="G89" s="37">
        <f t="shared" si="28"/>
        <v>2.039983680130559E-4</v>
      </c>
      <c r="H89" s="37">
        <f t="shared" si="28"/>
        <v>1.6652789342214822E-4</v>
      </c>
      <c r="I89" s="37">
        <f t="shared" si="28"/>
        <v>1.5701051970482021E-4</v>
      </c>
      <c r="J89" s="37">
        <f t="shared" si="28"/>
        <v>7.5562943932295601E-5</v>
      </c>
      <c r="K89" s="37">
        <f t="shared" si="28"/>
        <v>7.5267198554869794E-5</v>
      </c>
      <c r="L89" s="37">
        <f t="shared" si="28"/>
        <v>1.4920919128618324E-4</v>
      </c>
      <c r="M89" s="37">
        <f t="shared" si="28"/>
        <v>1.5822784810126583E-4</v>
      </c>
      <c r="N89" s="37">
        <f t="shared" si="28"/>
        <v>1.7404925593943085E-4</v>
      </c>
      <c r="O89" s="37">
        <f t="shared" si="28"/>
        <v>1.8253171488546134E-4</v>
      </c>
      <c r="P89" s="37">
        <f t="shared" si="28"/>
        <v>1.912960306073649E-4</v>
      </c>
      <c r="Q89" s="37">
        <f t="shared" si="28"/>
        <v>1.9642506383814575E-4</v>
      </c>
      <c r="R89" s="37">
        <f t="shared" si="28"/>
        <v>1.9451468585878233E-4</v>
      </c>
      <c r="S89" s="37">
        <f t="shared" si="28"/>
        <v>2.8192839018889202E-4</v>
      </c>
      <c r="T89" s="37">
        <f t="shared" si="28"/>
        <v>2.6776151374509105E-4</v>
      </c>
      <c r="U89" s="7">
        <f>U44/U36</f>
        <v>3.5220568812186317E-4</v>
      </c>
      <c r="V89" s="7">
        <f>V44/V36</f>
        <v>2.5404352612414259E-4</v>
      </c>
    </row>
    <row r="90" spans="1:22" customFormat="1" ht="18" customHeight="1">
      <c r="A90" s="30" t="s">
        <v>93</v>
      </c>
      <c r="B90" s="55">
        <f t="shared" ref="B90:T90" si="29">B45/B36</f>
        <v>0</v>
      </c>
      <c r="C90" s="55">
        <f t="shared" si="29"/>
        <v>0</v>
      </c>
      <c r="D90" s="55">
        <f t="shared" si="29"/>
        <v>0</v>
      </c>
      <c r="E90" s="55">
        <f t="shared" si="29"/>
        <v>0</v>
      </c>
      <c r="F90" s="55">
        <f t="shared" si="29"/>
        <v>0</v>
      </c>
      <c r="G90" s="55">
        <f t="shared" si="29"/>
        <v>0</v>
      </c>
      <c r="H90" s="55">
        <f t="shared" si="29"/>
        <v>0</v>
      </c>
      <c r="I90" s="55">
        <f t="shared" si="29"/>
        <v>0</v>
      </c>
      <c r="J90" s="55">
        <f t="shared" si="29"/>
        <v>0</v>
      </c>
      <c r="K90" s="55">
        <f t="shared" si="29"/>
        <v>0</v>
      </c>
      <c r="L90" s="55">
        <f t="shared" si="29"/>
        <v>0</v>
      </c>
      <c r="M90" s="55">
        <f t="shared" si="29"/>
        <v>0</v>
      </c>
      <c r="N90" s="55">
        <f t="shared" si="29"/>
        <v>0</v>
      </c>
      <c r="O90" s="55">
        <f t="shared" si="29"/>
        <v>0</v>
      </c>
      <c r="P90" s="55">
        <f t="shared" si="29"/>
        <v>0</v>
      </c>
      <c r="Q90" s="55">
        <f t="shared" si="29"/>
        <v>0</v>
      </c>
      <c r="R90" s="55">
        <f t="shared" si="29"/>
        <v>0</v>
      </c>
      <c r="S90" s="55">
        <f t="shared" si="29"/>
        <v>0</v>
      </c>
      <c r="T90" s="55">
        <f t="shared" si="29"/>
        <v>0</v>
      </c>
      <c r="U90" s="95">
        <f>U45/U36</f>
        <v>0</v>
      </c>
      <c r="V90" s="95">
        <f>V45/V36</f>
        <v>8.4681175374714206E-5</v>
      </c>
    </row>
    <row r="91" spans="1:22" customFormat="1" ht="18" customHeight="1">
      <c r="A91" s="32" t="s">
        <v>52</v>
      </c>
      <c r="B91" s="33"/>
      <c r="C91" s="33"/>
      <c r="D91" s="33"/>
      <c r="E91" s="33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2" customFormat="1" ht="18" customHeight="1"/>
    <row r="93" spans="1:22" customFormat="1" ht="18" customHeight="1"/>
    <row r="94" spans="1:22" customFormat="1" ht="18" customHeight="1"/>
    <row r="95" spans="1:22" customFormat="1" ht="18" customHeight="1"/>
    <row r="96" spans="1:22" customFormat="1" ht="18" customHeight="1">
      <c r="A96" s="5"/>
      <c r="B96" s="5"/>
      <c r="C96" s="5"/>
      <c r="D96" s="5"/>
      <c r="E96" s="5"/>
      <c r="F96" s="5"/>
      <c r="G96" s="5"/>
    </row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Sophia Sardi Ramírez</cp:lastModifiedBy>
  <cp:revision/>
  <dcterms:created xsi:type="dcterms:W3CDTF">2021-03-04T08:29:51Z</dcterms:created>
  <dcterms:modified xsi:type="dcterms:W3CDTF">2024-03-27T13:21:27Z</dcterms:modified>
  <cp:category/>
  <cp:contentStatus/>
</cp:coreProperties>
</file>