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25"/>
  <workbookPr/>
  <mc:AlternateContent xmlns:mc="http://schemas.openxmlformats.org/markup-compatibility/2006">
    <mc:Choice Requires="x15">
      <x15ac:absPath xmlns:x15ac="http://schemas.microsoft.com/office/spreadsheetml/2010/11/ac" url="/Users/quiquemartirubio/Desktop/Comarcas DEFINITIVO/El Camp de Morvedre/"/>
    </mc:Choice>
  </mc:AlternateContent>
  <xr:revisionPtr revIDLastSave="534" documentId="11_3B7B271F1C6068BA00A2247024B40A0FA8D1C613" xr6:coauthVersionLast="47" xr6:coauthVersionMax="47" xr10:uidLastSave="{8BEAE2A4-D540-433C-ACFE-F01EFC10B731}"/>
  <bookViews>
    <workbookView xWindow="0" yWindow="520" windowWidth="28780" windowHeight="16580" tabRatio="750" firstSheet="2" activeTab="2" xr2:uid="{00000000-000D-0000-FFFF-FFFF00000000}"/>
  </bookViews>
  <sheets>
    <sheet name="PORTADA" sheetId="12" r:id="rId1"/>
    <sheet name="Índice" sheetId="11" r:id="rId2"/>
    <sheet name="Lugar nacimiento" sheetId="14" r:id="rId3"/>
    <sheet name="Nacimiento (Esp-ext)" sheetId="15" r:id="rId4"/>
    <sheet name="Nacionalidad (esp-extr)" sheetId="16" r:id="rId5"/>
    <sheet name="Variación interanual" sheetId="17" r:id="rId6"/>
    <sheet name="Grupos de edad" sheetId="18" r:id="rId7"/>
    <sheet name="Continente de nacionalidad" sheetId="19" r:id="rId8"/>
    <sheet name="Continente de nacimiento" sheetId="6" r:id="rId9"/>
    <sheet name="Principales países nacimiento" sheetId="20" r:id="rId10"/>
    <sheet name="Principales nacionalidades" sheetId="21" r:id="rId11"/>
    <sheet name="Nacimientos" sheetId="13" r:id="rId12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1" i="14" l="1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B84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C83" i="14"/>
  <c r="B83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B82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C81" i="14"/>
  <c r="B81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B80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C79" i="14"/>
  <c r="B79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B78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C77" i="14"/>
  <c r="B77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B76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C71" i="14"/>
  <c r="B71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B70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C69" i="14"/>
  <c r="B69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C68" i="14"/>
  <c r="B68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C67" i="14"/>
  <c r="B67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B66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C65" i="14"/>
  <c r="B65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B64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C63" i="14"/>
  <c r="B63" i="14"/>
  <c r="Y58" i="14"/>
  <c r="X58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B58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B57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B56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B55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C54" i="14"/>
  <c r="B54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B53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B52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B50" i="14"/>
  <c r="V7" i="13"/>
  <c r="U7" i="13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B22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B23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B24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B39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B46" i="17"/>
  <c r="C46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B47" i="17"/>
  <c r="C47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B48" i="17"/>
  <c r="C48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W8" i="17"/>
  <c r="W9" i="17"/>
  <c r="W10" i="17"/>
  <c r="W15" i="17"/>
  <c r="W16" i="17"/>
  <c r="W17" i="17"/>
  <c r="W22" i="17"/>
  <c r="W23" i="17"/>
  <c r="W24" i="17"/>
  <c r="W32" i="17"/>
  <c r="W33" i="17"/>
  <c r="W34" i="17"/>
  <c r="W39" i="17"/>
  <c r="W40" i="17"/>
  <c r="W41" i="17"/>
  <c r="W46" i="17"/>
  <c r="W47" i="17"/>
  <c r="W48" i="17"/>
  <c r="V70" i="21"/>
  <c r="V71" i="21" s="1"/>
  <c r="V46" i="21"/>
  <c r="V47" i="21" s="1"/>
  <c r="V22" i="21"/>
  <c r="V23" i="21" s="1"/>
  <c r="V90" i="19"/>
  <c r="U90" i="19"/>
  <c r="T90" i="19"/>
  <c r="S90" i="19"/>
  <c r="R90" i="19"/>
  <c r="Q90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D90" i="19"/>
  <c r="C90" i="19"/>
  <c r="B90" i="19"/>
  <c r="V89" i="19"/>
  <c r="U89" i="19"/>
  <c r="T89" i="19"/>
  <c r="S89" i="19"/>
  <c r="R89" i="19"/>
  <c r="Q89" i="19"/>
  <c r="P89" i="19"/>
  <c r="O89" i="19"/>
  <c r="N89" i="19"/>
  <c r="M89" i="19"/>
  <c r="L89" i="19"/>
  <c r="K89" i="19"/>
  <c r="J89" i="19"/>
  <c r="I89" i="19"/>
  <c r="H89" i="19"/>
  <c r="G89" i="19"/>
  <c r="F89" i="19"/>
  <c r="E89" i="19"/>
  <c r="D89" i="19"/>
  <c r="C89" i="19"/>
  <c r="B89" i="19"/>
  <c r="V88" i="19"/>
  <c r="U88" i="19"/>
  <c r="T88" i="19"/>
  <c r="S88" i="19"/>
  <c r="R88" i="19"/>
  <c r="Q88" i="19"/>
  <c r="P88" i="19"/>
  <c r="O88" i="19"/>
  <c r="N88" i="19"/>
  <c r="M88" i="19"/>
  <c r="L88" i="19"/>
  <c r="K88" i="19"/>
  <c r="J88" i="19"/>
  <c r="I88" i="19"/>
  <c r="H88" i="19"/>
  <c r="G88" i="19"/>
  <c r="F88" i="19"/>
  <c r="E88" i="19"/>
  <c r="D88" i="19"/>
  <c r="C88" i="19"/>
  <c r="B88" i="19"/>
  <c r="V87" i="19"/>
  <c r="U87" i="19"/>
  <c r="T87" i="19"/>
  <c r="S87" i="19"/>
  <c r="R87" i="19"/>
  <c r="Q87" i="19"/>
  <c r="P87" i="19"/>
  <c r="O87" i="19"/>
  <c r="N87" i="19"/>
  <c r="M87" i="19"/>
  <c r="L87" i="19"/>
  <c r="K87" i="19"/>
  <c r="J87" i="19"/>
  <c r="I87" i="19"/>
  <c r="H87" i="19"/>
  <c r="G87" i="19"/>
  <c r="F87" i="19"/>
  <c r="E87" i="19"/>
  <c r="D87" i="19"/>
  <c r="C87" i="19"/>
  <c r="B87" i="19"/>
  <c r="V86" i="19"/>
  <c r="U86" i="19"/>
  <c r="T86" i="19"/>
  <c r="S86" i="19"/>
  <c r="R86" i="19"/>
  <c r="Q86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D86" i="19"/>
  <c r="C86" i="19"/>
  <c r="B86" i="19"/>
  <c r="V85" i="19"/>
  <c r="U85" i="19"/>
  <c r="T85" i="19"/>
  <c r="S85" i="19"/>
  <c r="R85" i="19"/>
  <c r="Q85" i="19"/>
  <c r="P85" i="19"/>
  <c r="O85" i="19"/>
  <c r="N85" i="19"/>
  <c r="M85" i="19"/>
  <c r="L85" i="19"/>
  <c r="K85" i="19"/>
  <c r="J85" i="19"/>
  <c r="I85" i="19"/>
  <c r="H85" i="19"/>
  <c r="G85" i="19"/>
  <c r="F85" i="19"/>
  <c r="E85" i="19"/>
  <c r="D85" i="19"/>
  <c r="C85" i="19"/>
  <c r="B85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C84" i="19"/>
  <c r="B84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D83" i="19"/>
  <c r="C83" i="19"/>
  <c r="B83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D82" i="19"/>
  <c r="C82" i="19"/>
  <c r="B82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D81" i="19"/>
  <c r="C81" i="19"/>
  <c r="B81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C76" i="19"/>
  <c r="B76" i="19"/>
  <c r="V75" i="19"/>
  <c r="U75" i="19"/>
  <c r="T75" i="19"/>
  <c r="S75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D75" i="19"/>
  <c r="C75" i="19"/>
  <c r="B75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D74" i="19"/>
  <c r="C74" i="19"/>
  <c r="B74" i="19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D73" i="19"/>
  <c r="C73" i="19"/>
  <c r="B73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C72" i="19"/>
  <c r="B72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D71" i="19"/>
  <c r="C71" i="19"/>
  <c r="B71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D70" i="19"/>
  <c r="C70" i="19"/>
  <c r="B70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C69" i="19"/>
  <c r="B69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C68" i="19"/>
  <c r="B68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C67" i="19"/>
  <c r="B67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C62" i="19"/>
  <c r="B62" i="19"/>
  <c r="V61" i="19"/>
  <c r="U61" i="19"/>
  <c r="T61" i="19"/>
  <c r="S61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F61" i="19"/>
  <c r="E61" i="19"/>
  <c r="D61" i="19"/>
  <c r="C61" i="19"/>
  <c r="B61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C60" i="19"/>
  <c r="B60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59" i="19"/>
  <c r="C59" i="19"/>
  <c r="B59" i="19"/>
  <c r="V58" i="19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D58" i="19"/>
  <c r="C58" i="19"/>
  <c r="B58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C57" i="19"/>
  <c r="B57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C56" i="19"/>
  <c r="B56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C55" i="19"/>
  <c r="B55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C54" i="19"/>
  <c r="B54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C53" i="19"/>
  <c r="B53" i="19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C83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C82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D81" i="6"/>
  <c r="C81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C78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D77" i="6"/>
  <c r="C77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C71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C70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C68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C66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C66" i="18"/>
  <c r="B66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C64" i="18"/>
  <c r="B64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B63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B62" i="18"/>
  <c r="V61" i="18"/>
  <c r="U61" i="18"/>
  <c r="T61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C61" i="18"/>
  <c r="B61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C56" i="18"/>
  <c r="B56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C54" i="18"/>
  <c r="B54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C53" i="18"/>
  <c r="B53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C52" i="18"/>
  <c r="B52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C46" i="18"/>
  <c r="B46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B45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B44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B42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B41" i="18"/>
  <c r="B56" i="16"/>
  <c r="C56" i="16"/>
  <c r="D56" i="16"/>
  <c r="E56" i="16"/>
  <c r="F56" i="16"/>
  <c r="G56" i="16"/>
  <c r="H56" i="16"/>
  <c r="I56" i="16"/>
  <c r="J56" i="16"/>
  <c r="K56" i="16"/>
  <c r="L56" i="16"/>
  <c r="M56" i="16"/>
  <c r="N56" i="16"/>
  <c r="O56" i="16"/>
  <c r="P56" i="16"/>
  <c r="Q56" i="16"/>
  <c r="R56" i="16"/>
  <c r="S56" i="16"/>
  <c r="T56" i="16"/>
  <c r="U56" i="16"/>
  <c r="V56" i="16"/>
  <c r="W56" i="16"/>
  <c r="X56" i="16"/>
  <c r="B57" i="16"/>
  <c r="C57" i="16"/>
  <c r="D57" i="16"/>
  <c r="E57" i="16"/>
  <c r="F57" i="16"/>
  <c r="G57" i="16"/>
  <c r="H57" i="16"/>
  <c r="I57" i="16"/>
  <c r="J57" i="16"/>
  <c r="K57" i="16"/>
  <c r="L57" i="16"/>
  <c r="M57" i="16"/>
  <c r="N57" i="16"/>
  <c r="O57" i="16"/>
  <c r="P57" i="16"/>
  <c r="Q57" i="16"/>
  <c r="R57" i="16"/>
  <c r="S57" i="16"/>
  <c r="T57" i="16"/>
  <c r="U57" i="16"/>
  <c r="V57" i="16"/>
  <c r="W57" i="16"/>
  <c r="X57" i="16"/>
  <c r="B58" i="16"/>
  <c r="C58" i="16"/>
  <c r="D58" i="16"/>
  <c r="E58" i="16"/>
  <c r="F58" i="16"/>
  <c r="G58" i="16"/>
  <c r="H58" i="16"/>
  <c r="I58" i="16"/>
  <c r="J58" i="16"/>
  <c r="K58" i="16"/>
  <c r="L58" i="16"/>
  <c r="M58" i="16"/>
  <c r="N58" i="16"/>
  <c r="O58" i="16"/>
  <c r="P58" i="16"/>
  <c r="Q58" i="16"/>
  <c r="R58" i="16"/>
  <c r="S58" i="16"/>
  <c r="T58" i="16"/>
  <c r="U58" i="16"/>
  <c r="V58" i="16"/>
  <c r="W58" i="16"/>
  <c r="X58" i="16"/>
  <c r="B63" i="16"/>
  <c r="C63" i="16"/>
  <c r="D63" i="16"/>
  <c r="E63" i="16"/>
  <c r="F63" i="16"/>
  <c r="G63" i="16"/>
  <c r="H63" i="16"/>
  <c r="I63" i="16"/>
  <c r="J63" i="16"/>
  <c r="K63" i="16"/>
  <c r="L63" i="16"/>
  <c r="M63" i="16"/>
  <c r="N63" i="16"/>
  <c r="O63" i="16"/>
  <c r="P63" i="16"/>
  <c r="Q63" i="16"/>
  <c r="R63" i="16"/>
  <c r="S63" i="16"/>
  <c r="T63" i="16"/>
  <c r="U63" i="16"/>
  <c r="V63" i="16"/>
  <c r="B64" i="16"/>
  <c r="C64" i="16"/>
  <c r="D64" i="16"/>
  <c r="E64" i="16"/>
  <c r="F64" i="16"/>
  <c r="G64" i="16"/>
  <c r="H64" i="16"/>
  <c r="I64" i="16"/>
  <c r="J64" i="16"/>
  <c r="K64" i="16"/>
  <c r="L64" i="16"/>
  <c r="M64" i="16"/>
  <c r="N64" i="16"/>
  <c r="O64" i="16"/>
  <c r="P64" i="16"/>
  <c r="Q64" i="16"/>
  <c r="R64" i="16"/>
  <c r="S64" i="16"/>
  <c r="T64" i="16"/>
  <c r="U64" i="16"/>
  <c r="V64" i="16"/>
  <c r="B65" i="16"/>
  <c r="C65" i="16"/>
  <c r="D65" i="16"/>
  <c r="E65" i="16"/>
  <c r="F65" i="16"/>
  <c r="G65" i="16"/>
  <c r="H65" i="16"/>
  <c r="I65" i="16"/>
  <c r="J65" i="16"/>
  <c r="K65" i="16"/>
  <c r="L65" i="16"/>
  <c r="M65" i="16"/>
  <c r="N65" i="16"/>
  <c r="O65" i="16"/>
  <c r="P65" i="16"/>
  <c r="Q65" i="16"/>
  <c r="R65" i="16"/>
  <c r="S65" i="16"/>
  <c r="T65" i="16"/>
  <c r="U65" i="16"/>
  <c r="V65" i="16"/>
  <c r="X63" i="16"/>
  <c r="X64" i="16"/>
  <c r="X65" i="16"/>
  <c r="B22" i="16"/>
  <c r="C22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B15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B8" i="16"/>
  <c r="C8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B55" i="15"/>
  <c r="C55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B56" i="15"/>
  <c r="C56" i="15"/>
  <c r="D56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U56" i="15"/>
  <c r="V56" i="15"/>
  <c r="W56" i="15"/>
  <c r="X56" i="15"/>
  <c r="B57" i="15"/>
  <c r="C57" i="15"/>
  <c r="D57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X57" i="15"/>
  <c r="B62" i="15"/>
  <c r="C62" i="15"/>
  <c r="D62" i="15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X62" i="15"/>
  <c r="B63" i="15"/>
  <c r="C63" i="15"/>
  <c r="D63" i="15"/>
  <c r="E63" i="15"/>
  <c r="F63" i="15"/>
  <c r="G63" i="15"/>
  <c r="H63" i="15"/>
  <c r="I63" i="15"/>
  <c r="J63" i="15"/>
  <c r="K63" i="15"/>
  <c r="L63" i="15"/>
  <c r="M63" i="15"/>
  <c r="N63" i="15"/>
  <c r="O63" i="15"/>
  <c r="P63" i="15"/>
  <c r="Q63" i="15"/>
  <c r="R63" i="15"/>
  <c r="S63" i="15"/>
  <c r="T63" i="15"/>
  <c r="U63" i="15"/>
  <c r="V63" i="15"/>
  <c r="W63" i="15"/>
  <c r="X63" i="15"/>
  <c r="B64" i="15"/>
  <c r="C64" i="15"/>
  <c r="D64" i="15"/>
  <c r="E64" i="15"/>
  <c r="F64" i="15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X64" i="15"/>
  <c r="Y55" i="15"/>
  <c r="Y56" i="15"/>
  <c r="Y57" i="15"/>
  <c r="Y62" i="15"/>
  <c r="Y63" i="15"/>
  <c r="Y64" i="15"/>
  <c r="B31" i="15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S31" i="15"/>
  <c r="T31" i="15"/>
  <c r="U31" i="15"/>
  <c r="V31" i="15"/>
  <c r="W31" i="15"/>
  <c r="X31" i="15"/>
  <c r="B32" i="15"/>
  <c r="C32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B33" i="15"/>
  <c r="C33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B38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B39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B40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B45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B46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B47" i="15"/>
  <c r="C47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31" i="15"/>
  <c r="Y32" i="15"/>
  <c r="Y33" i="15"/>
  <c r="Y38" i="15"/>
  <c r="Y39" i="15"/>
  <c r="Y40" i="15"/>
  <c r="Y45" i="15"/>
  <c r="Y46" i="15"/>
  <c r="Y47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B22" i="15"/>
  <c r="B15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B10" i="15"/>
  <c r="B9" i="15"/>
  <c r="B8" i="15"/>
  <c r="T16" i="13"/>
  <c r="T17" i="13"/>
  <c r="C70" i="21"/>
  <c r="D70" i="21"/>
  <c r="E70" i="21"/>
  <c r="F70" i="21"/>
  <c r="G70" i="21"/>
  <c r="H70" i="21"/>
  <c r="I70" i="21"/>
  <c r="J70" i="21"/>
  <c r="K70" i="21"/>
  <c r="L70" i="21"/>
  <c r="M70" i="21"/>
  <c r="N70" i="21"/>
  <c r="O70" i="21"/>
  <c r="P70" i="21"/>
  <c r="Q70" i="21"/>
  <c r="R70" i="21"/>
  <c r="S70" i="21"/>
  <c r="T70" i="21"/>
  <c r="U70" i="21"/>
  <c r="C71" i="21"/>
  <c r="D71" i="21"/>
  <c r="E71" i="21"/>
  <c r="F71" i="21"/>
  <c r="G71" i="21"/>
  <c r="H71" i="21"/>
  <c r="I71" i="21"/>
  <c r="J71" i="21"/>
  <c r="K71" i="21"/>
  <c r="L71" i="21"/>
  <c r="M71" i="21"/>
  <c r="N71" i="21"/>
  <c r="O71" i="21"/>
  <c r="P71" i="21"/>
  <c r="Q71" i="21"/>
  <c r="R71" i="21"/>
  <c r="S71" i="21"/>
  <c r="T71" i="21"/>
  <c r="U71" i="21"/>
  <c r="B70" i="21"/>
  <c r="B71" i="21" s="1"/>
  <c r="C46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Q46" i="21"/>
  <c r="R46" i="21"/>
  <c r="S46" i="21"/>
  <c r="T46" i="21"/>
  <c r="U46" i="21"/>
  <c r="C47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Q47" i="21"/>
  <c r="R47" i="21"/>
  <c r="S47" i="21"/>
  <c r="T47" i="21"/>
  <c r="U47" i="21"/>
  <c r="B46" i="21"/>
  <c r="B47" i="21" s="1"/>
  <c r="C22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C23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B22" i="21"/>
  <c r="B23" i="21" s="1"/>
  <c r="U47" i="20"/>
  <c r="U22" i="20"/>
  <c r="U71" i="20"/>
  <c r="C71" i="20"/>
  <c r="C72" i="20" s="1"/>
  <c r="D71" i="20"/>
  <c r="D72" i="20" s="1"/>
  <c r="E71" i="20"/>
  <c r="E72" i="20" s="1"/>
  <c r="F71" i="20"/>
  <c r="F72" i="20" s="1"/>
  <c r="G71" i="20"/>
  <c r="G72" i="20" s="1"/>
  <c r="H71" i="20"/>
  <c r="H72" i="20" s="1"/>
  <c r="I71" i="20"/>
  <c r="I72" i="20" s="1"/>
  <c r="J71" i="20"/>
  <c r="J72" i="20" s="1"/>
  <c r="K71" i="20"/>
  <c r="K72" i="20" s="1"/>
  <c r="L71" i="20"/>
  <c r="L72" i="20" s="1"/>
  <c r="M71" i="20"/>
  <c r="M72" i="20" s="1"/>
  <c r="N71" i="20"/>
  <c r="N72" i="20" s="1"/>
  <c r="O71" i="20"/>
  <c r="O72" i="20" s="1"/>
  <c r="P71" i="20"/>
  <c r="P72" i="20" s="1"/>
  <c r="Q71" i="20"/>
  <c r="Q72" i="20" s="1"/>
  <c r="R71" i="20"/>
  <c r="R72" i="20" s="1"/>
  <c r="S71" i="20"/>
  <c r="S72" i="20" s="1"/>
  <c r="T71" i="20"/>
  <c r="T72" i="20" s="1"/>
  <c r="B71" i="20"/>
  <c r="B72" i="20" s="1"/>
  <c r="B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C47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C48" i="20"/>
  <c r="B48" i="20"/>
  <c r="C22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C23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B22" i="20"/>
  <c r="B23" i="20" s="1"/>
  <c r="V48" i="17"/>
  <c r="V47" i="17"/>
  <c r="V41" i="17"/>
  <c r="V40" i="17"/>
  <c r="V33" i="17"/>
  <c r="V34" i="17"/>
  <c r="V24" i="17"/>
  <c r="V23" i="17"/>
  <c r="V17" i="17"/>
  <c r="V16" i="17"/>
  <c r="V9" i="17"/>
  <c r="V10" i="17"/>
  <c r="U17" i="13" l="1"/>
  <c r="U16" i="13"/>
  <c r="U15" i="13" s="1"/>
  <c r="V17" i="13"/>
  <c r="V16" i="13"/>
  <c r="V15" i="13" s="1"/>
  <c r="X32" i="16"/>
  <c r="X33" i="16"/>
  <c r="V32" i="16"/>
  <c r="V33" i="16"/>
  <c r="U32" i="16"/>
  <c r="U33" i="16"/>
  <c r="T32" i="16"/>
  <c r="T33" i="16"/>
  <c r="S32" i="16"/>
  <c r="S33" i="16"/>
  <c r="R32" i="16"/>
  <c r="R33" i="16"/>
  <c r="Q32" i="16"/>
  <c r="Q33" i="16"/>
  <c r="P32" i="16"/>
  <c r="P33" i="16"/>
  <c r="O32" i="16"/>
  <c r="O33" i="16"/>
  <c r="N32" i="16"/>
  <c r="N33" i="16"/>
  <c r="M32" i="16"/>
  <c r="M33" i="16"/>
  <c r="L32" i="16"/>
  <c r="L33" i="16"/>
  <c r="K32" i="16"/>
  <c r="K33" i="16"/>
  <c r="J32" i="16"/>
  <c r="J33" i="16"/>
  <c r="I32" i="16"/>
  <c r="I33" i="16"/>
  <c r="H32" i="16"/>
  <c r="H33" i="16"/>
  <c r="G32" i="16"/>
  <c r="G33" i="16"/>
  <c r="F32" i="16"/>
  <c r="F33" i="16"/>
  <c r="E32" i="16"/>
  <c r="E33" i="16"/>
  <c r="D32" i="16"/>
  <c r="D33" i="16"/>
  <c r="C32" i="16"/>
  <c r="C33" i="16"/>
  <c r="B32" i="16"/>
  <c r="B33" i="16"/>
  <c r="X39" i="16"/>
  <c r="X40" i="16"/>
  <c r="V39" i="16"/>
  <c r="V40" i="16"/>
  <c r="U39" i="16"/>
  <c r="U40" i="16"/>
  <c r="T39" i="16"/>
  <c r="T40" i="16"/>
  <c r="S39" i="16"/>
  <c r="S40" i="16"/>
  <c r="R39" i="16"/>
  <c r="R40" i="16"/>
  <c r="Q39" i="16"/>
  <c r="Q40" i="16"/>
  <c r="P39" i="16"/>
  <c r="P40" i="16"/>
  <c r="O39" i="16"/>
  <c r="O40" i="16"/>
  <c r="N39" i="16"/>
  <c r="N40" i="16"/>
  <c r="M39" i="16"/>
  <c r="M40" i="16"/>
  <c r="L39" i="16"/>
  <c r="L40" i="16"/>
  <c r="K39" i="16"/>
  <c r="K40" i="16"/>
  <c r="J39" i="16"/>
  <c r="J40" i="16"/>
  <c r="I39" i="16"/>
  <c r="I40" i="16"/>
  <c r="H39" i="16"/>
  <c r="H40" i="16"/>
  <c r="G39" i="16"/>
  <c r="G40" i="16"/>
  <c r="F39" i="16"/>
  <c r="F40" i="16"/>
  <c r="E39" i="16"/>
  <c r="E40" i="16"/>
  <c r="D39" i="16"/>
  <c r="D40" i="16"/>
  <c r="C39" i="16"/>
  <c r="C40" i="16"/>
  <c r="B39" i="16"/>
  <c r="B40" i="16"/>
  <c r="X46" i="16"/>
  <c r="X47" i="16"/>
  <c r="V46" i="16"/>
  <c r="V47" i="16"/>
  <c r="U46" i="16"/>
  <c r="U47" i="16"/>
  <c r="T46" i="16"/>
  <c r="T47" i="16"/>
  <c r="S46" i="16"/>
  <c r="S47" i="16"/>
  <c r="R46" i="16"/>
  <c r="R47" i="16"/>
  <c r="Q46" i="16"/>
  <c r="Q47" i="16"/>
  <c r="P46" i="16"/>
  <c r="P47" i="16"/>
  <c r="O46" i="16"/>
  <c r="O47" i="16"/>
  <c r="N46" i="16"/>
  <c r="N47" i="16"/>
  <c r="M46" i="16"/>
  <c r="M47" i="16"/>
  <c r="L46" i="16"/>
  <c r="L47" i="16"/>
  <c r="K46" i="16"/>
  <c r="K47" i="16"/>
  <c r="J46" i="16"/>
  <c r="J47" i="16"/>
  <c r="I46" i="16"/>
  <c r="I47" i="16"/>
  <c r="H46" i="16"/>
  <c r="H47" i="16"/>
  <c r="G46" i="16"/>
  <c r="G47" i="16"/>
  <c r="F46" i="16"/>
  <c r="F47" i="16"/>
  <c r="E46" i="16"/>
  <c r="E47" i="16"/>
  <c r="D46" i="16"/>
  <c r="D47" i="16"/>
  <c r="C46" i="16"/>
  <c r="C47" i="16"/>
  <c r="B46" i="16"/>
  <c r="B47" i="16"/>
  <c r="V32" i="17"/>
  <c r="V8" i="17"/>
  <c r="W33" i="16"/>
  <c r="W32" i="16"/>
  <c r="W34" i="16" s="1"/>
  <c r="V39" i="17"/>
  <c r="V15" i="17"/>
  <c r="W40" i="16"/>
  <c r="W39" i="16"/>
  <c r="W41" i="16" s="1"/>
  <c r="V46" i="17"/>
  <c r="V22" i="17"/>
  <c r="W47" i="16"/>
  <c r="W46" i="16"/>
  <c r="W48" i="16" s="1"/>
  <c r="W64" i="16"/>
  <c r="W63" i="16"/>
  <c r="W65" i="16" s="1"/>
  <c r="B48" i="16" l="1"/>
  <c r="C48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X48" i="16"/>
  <c r="B41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X41" i="16"/>
  <c r="B34" i="16"/>
  <c r="C34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X34" i="16"/>
</calcChain>
</file>

<file path=xl/sharedStrings.xml><?xml version="1.0" encoding="utf-8"?>
<sst xmlns="http://schemas.openxmlformats.org/spreadsheetml/2006/main" count="683" uniqueCount="126">
  <si>
    <t>El Camp de Morvedre</t>
  </si>
  <si>
    <t>ÍNDICE</t>
  </si>
  <si>
    <t>1. Lugar de nacimiento del total de población. Evolución 1999-2022</t>
  </si>
  <si>
    <t>2. Nacidos en España o en el extranjero. Evolución 1999-2022</t>
  </si>
  <si>
    <t>3. Nacionalidad española o extranjera. Evolución 2000-2022</t>
  </si>
  <si>
    <t>4. Variación interanual de los españoles y extranjeros. Evolución 2001-2022</t>
  </si>
  <si>
    <t>5. Grandes grupos de edad de los residentes con nacionalidad extranjera. Evolución 2002-2022</t>
  </si>
  <si>
    <t>6. Residentes nacidos en el extranjero según continentes. Evolución 2002-2022</t>
  </si>
  <si>
    <t>7. Residentes con nacionalidad extranjera según continentes. Evolución 2002-2022</t>
  </si>
  <si>
    <t>8. Residentes nacidos en el extranjero, según los 16 principales países de nacimiento. Evolución 2002-2022</t>
  </si>
  <si>
    <t>9. Residentes con nacionalidad extranjera, según las 16 principales nacionalidades. Evolución 2002-2022</t>
  </si>
  <si>
    <t>10. Total de nacimientos según la nacionalidad de la madre. Evolución 2002-2022</t>
  </si>
  <si>
    <t>1. Lugar de nacimiento del total de población. Evolución 1999-2022 (datos absolutos)</t>
  </si>
  <si>
    <t>1.1. Lugar de nacimiento del total de población (datos absolutos)</t>
  </si>
  <si>
    <t>Ambos sexos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</si>
  <si>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</si>
  <si>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</si>
  <si>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</si>
  <si>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</si>
  <si>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</si>
  <si>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</si>
  <si>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</si>
  <si>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</si>
  <si>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</si>
  <si>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</si>
  <si>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</si>
  <si>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</si>
  <si>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</si>
  <si>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</si>
  <si>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</si>
  <si>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</si>
  <si>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</si>
  <si>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</si>
  <si>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</si>
  <si>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</si>
  <si>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</si>
  <si>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</si>
  <si>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</si>
  <si>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Total</t>
  </si>
  <si>
    <t>Nacidos en la C. Valenciana</t>
  </si>
  <si>
    <t>En el mismo municipio</t>
  </si>
  <si>
    <t>Diferente municipio, misma comarca</t>
  </si>
  <si>
    <t>Diferente comarca, misma provincia</t>
  </si>
  <si>
    <t>Diferente provincia de la C. Valenciana</t>
  </si>
  <si>
    <t>Fuera de la C. Valenciana</t>
  </si>
  <si>
    <t>Resto de España</t>
  </si>
  <si>
    <t>Extranjero</t>
  </si>
  <si>
    <t>Fuente: Portal Estadístic de la Generalitat Valenciana (PEGV)</t>
  </si>
  <si>
    <t>Hombres</t>
  </si>
  <si>
    <t>Mujeres</t>
  </si>
  <si>
    <t>1.2. Proporción de lugar de nacimiento del total de población</t>
  </si>
  <si>
    <t>2022</t>
  </si>
  <si>
    <t>Fuente: Elaboración Social·Lab a partir de los datos del Portal Estadístic de la Generalitat Valenciana (PEGV)</t>
  </si>
  <si>
    <t>2.1. Nacidos en España o en el extranjero (datos absolutos)</t>
  </si>
  <si>
    <t>Nacidos en España</t>
  </si>
  <si>
    <t>Nacidos en el extranjero</t>
  </si>
  <si>
    <t>2.2. Proporción de nacidos en España o en el extranjero</t>
  </si>
  <si>
    <t>2.3. Comparación hombres y mujeres nacidos en España o en el extranjero (porcentaje)</t>
  </si>
  <si>
    <t>Hombres nacidos en el extranjero</t>
  </si>
  <si>
    <t>Mujeres nacidas en el extranjero</t>
  </si>
  <si>
    <t>3.1. Nacionalidad española o extranjera (datos absolutos)</t>
  </si>
  <si>
    <t>Nacionalidad española</t>
  </si>
  <si>
    <t>Nacionalidad extranjera</t>
  </si>
  <si>
    <t xml:space="preserve">3.2. Proporción de nacionalidad española o extranjera </t>
  </si>
  <si>
    <t xml:space="preserve">3.3. Comparación hombres y mujeres según nacionalidad española o extranjera </t>
  </si>
  <si>
    <t>Hombres nacionalidad extranjera</t>
  </si>
  <si>
    <t>Mujeres nacionalidad extranjera</t>
  </si>
  <si>
    <t>4.1. Variación interanual de los españoles y extranjeros (datos absolutos)</t>
  </si>
  <si>
    <t>Variación Interanual TOTAL</t>
  </si>
  <si>
    <t>Variación interanual españoles</t>
  </si>
  <si>
    <t>Variación interanual extranjeros</t>
  </si>
  <si>
    <t xml:space="preserve">4.2. Proporción de variación interanual de los españoles y extranjeros </t>
  </si>
  <si>
    <t>5.1. Grandes grupos de edad de los residentes con nacionalidad extranjera (datos absolutos)</t>
  </si>
  <si>
    <t>Total edades</t>
  </si>
  <si>
    <t>Menores 16</t>
  </si>
  <si>
    <t>De 16 a 39</t>
  </si>
  <si>
    <t>De 40 a 64</t>
  </si>
  <si>
    <t>De 65 a 74</t>
  </si>
  <si>
    <t>75 y más</t>
  </si>
  <si>
    <t>5.2. Proporción de grandes grupos de edad de los residentes con nacionalidad extranjera</t>
  </si>
  <si>
    <t>7. Residentes con nacionalidad extranjera según continentes. Evolución 2002-2021</t>
  </si>
  <si>
    <t>7.1. Residentes con nacionalidad extranjera según continentes (datos absolutos)</t>
  </si>
  <si>
    <t xml:space="preserve">Total </t>
  </si>
  <si>
    <t>Unión Europea</t>
  </si>
  <si>
    <t>Europa (sin UE)</t>
  </si>
  <si>
    <t>África</t>
  </si>
  <si>
    <t>América del Norte</t>
  </si>
  <si>
    <t>América Central/Caribe</t>
  </si>
  <si>
    <t>América del Sur</t>
  </si>
  <si>
    <t>Asia</t>
  </si>
  <si>
    <t>Oceanía</t>
  </si>
  <si>
    <t>Apátridas</t>
  </si>
  <si>
    <t>7.2. Proporción de residentes con nacionalidad extranjera según continentes</t>
  </si>
  <si>
    <t>6.1. Residentes nacidos en el extranjero según continentes (datos absolutos)</t>
  </si>
  <si>
    <t>6.2. Proporción de residentes nacidos en el extranjero según continentes</t>
  </si>
  <si>
    <t>8. Residentes nacidos en el extranjero, según los 16 principales países de nacimiento. Evolución 2002-2022 (datos absolutos)</t>
  </si>
  <si>
    <t>Alemania</t>
  </si>
  <si>
    <t>Bulgaria</t>
  </si>
  <si>
    <t>Francia</t>
  </si>
  <si>
    <t>Rumanía</t>
  </si>
  <si>
    <t>Rusia</t>
  </si>
  <si>
    <t>Ucrania</t>
  </si>
  <si>
    <t>Marruecos</t>
  </si>
  <si>
    <t>Cuba</t>
  </si>
  <si>
    <t>Honduras</t>
  </si>
  <si>
    <t>-</t>
  </si>
  <si>
    <t>Argentina</t>
  </si>
  <si>
    <t>Brasil</t>
  </si>
  <si>
    <t>Colombia</t>
  </si>
  <si>
    <t>Ecuador</t>
  </si>
  <si>
    <t>Uruguay</t>
  </si>
  <si>
    <t>Venezuela</t>
  </si>
  <si>
    <t>China</t>
  </si>
  <si>
    <t>Total de los 16</t>
  </si>
  <si>
    <t xml:space="preserve">Resto países </t>
  </si>
  <si>
    <t>Total países</t>
  </si>
  <si>
    <t>Nota: Esta tabla ha sido diseñada en base a los 12 principales países de nacimiento (con base 2008) + Rusia, Cuba, Honduras y Venezuela (en lugar de Italia, Lituania, Polonia y Reino Unido)</t>
  </si>
  <si>
    <t>9. Residentes con nacionalidad extranjera, según las 16 principales nacionalidades. Evolución 2002-2022 (datos absolutos)</t>
  </si>
  <si>
    <t>Italia</t>
  </si>
  <si>
    <t>Lituania</t>
  </si>
  <si>
    <t>Argelia</t>
  </si>
  <si>
    <t>Total 16 países</t>
  </si>
  <si>
    <t>Resto de países</t>
  </si>
  <si>
    <t>Nota: Esta tabla ha sido diseñada en base a las 13 principales nacionalidades (con base 2008) + Rusia, Honduras y Venezuela (en lugar de Polonia, Portugal y Reino Unido)</t>
  </si>
  <si>
    <t>10.1. Total de nacimientos según la nacionalidad de la madre (datos absolutos)</t>
  </si>
  <si>
    <t>10.2. Proporción de nacimientos según la nacionalidad de la madre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</si>
</sst>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i/>
      <sz val="11"/>
      <color indexed="8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22"/>
      <color theme="1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</font>
    <font>
      <sz val="11"/>
      <color theme="1"/>
      <name val="Calibri"/>
    </font>
    <font>
      <b/>
      <sz val="11"/>
      <color indexed="8"/>
      <name val="Calibri"/>
    </font>
    <font>
      <sz val="11"/>
      <color rgb="FF000000"/>
      <name val="Calibri"/>
    </font>
    <font>
      <b/>
      <sz val="12"/>
      <color indexed="8"/>
      <name val="Calibri"/>
    </font>
    <font>
      <sz val="11"/>
      <color rgb="FF000000"/>
      <name val="Calibri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indexed="64"/>
      </patternFill>
    </fill>
  </fills>
  <borders count="3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auto="1"/>
      </top>
      <bottom style="thin">
        <color indexed="9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9"/>
      </right>
      <top style="thin">
        <color indexed="9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 style="medium">
        <color auto="1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FFFFFF"/>
      </left>
      <right style="thin">
        <color indexed="9"/>
      </right>
      <top style="thin">
        <color indexed="9"/>
      </top>
      <bottom style="medium">
        <color auto="1"/>
      </bottom>
      <diagonal/>
    </border>
    <border>
      <left style="thin">
        <color rgb="FFFFFFFF"/>
      </left>
      <right style="thin">
        <color indexed="9"/>
      </right>
      <top/>
      <bottom style="thin">
        <color indexed="9"/>
      </bottom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rgb="FFFFFFFF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FFFF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9"/>
      </left>
      <right style="thin">
        <color indexed="9"/>
      </right>
      <top style="thin">
        <color rgb="FFFFFFFF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00000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8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0" fontId="9" fillId="0" borderId="0" xfId="0" applyFont="1"/>
    <xf numFmtId="3" fontId="9" fillId="0" borderId="0" xfId="0" applyNumberFormat="1" applyFont="1"/>
    <xf numFmtId="10" fontId="9" fillId="0" borderId="0" xfId="1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3" borderId="3" xfId="2" applyFont="1" applyFill="1" applyBorder="1" applyAlignment="1">
      <alignment horizontal="left" wrapText="1"/>
    </xf>
    <xf numFmtId="0" fontId="8" fillId="3" borderId="3" xfId="2" applyFont="1" applyFill="1" applyBorder="1" applyAlignment="1">
      <alignment horizontal="left" wrapText="1"/>
    </xf>
    <xf numFmtId="0" fontId="16" fillId="0" borderId="0" xfId="0" applyFont="1"/>
    <xf numFmtId="0" fontId="7" fillId="3" borderId="8" xfId="2" applyFont="1" applyFill="1" applyBorder="1" applyAlignment="1">
      <alignment horizontal="left" wrapText="1"/>
    </xf>
    <xf numFmtId="3" fontId="9" fillId="0" borderId="0" xfId="0" applyNumberFormat="1" applyFont="1" applyAlignment="1">
      <alignment wrapText="1"/>
    </xf>
    <xf numFmtId="0" fontId="8" fillId="3" borderId="10" xfId="2" applyFont="1" applyFill="1" applyBorder="1" applyAlignment="1">
      <alignment horizontal="left" wrapText="1"/>
    </xf>
    <xf numFmtId="3" fontId="9" fillId="0" borderId="11" xfId="0" applyNumberFormat="1" applyFont="1" applyBorder="1" applyAlignment="1">
      <alignment wrapText="1"/>
    </xf>
    <xf numFmtId="0" fontId="16" fillId="0" borderId="6" xfId="0" applyFont="1" applyBorder="1"/>
    <xf numFmtId="0" fontId="17" fillId="0" borderId="0" xfId="0" applyFont="1"/>
    <xf numFmtId="0" fontId="18" fillId="4" borderId="0" xfId="2" applyFont="1" applyFill="1" applyAlignment="1">
      <alignment wrapText="1"/>
    </xf>
    <xf numFmtId="0" fontId="18" fillId="4" borderId="5" xfId="2" applyFont="1" applyFill="1" applyBorder="1" applyAlignment="1">
      <alignment wrapText="1"/>
    </xf>
    <xf numFmtId="3" fontId="9" fillId="3" borderId="0" xfId="0" applyNumberFormat="1" applyFont="1" applyFill="1" applyAlignment="1">
      <alignment wrapText="1"/>
    </xf>
    <xf numFmtId="3" fontId="9" fillId="3" borderId="9" xfId="0" applyNumberFormat="1" applyFont="1" applyFill="1" applyBorder="1" applyAlignment="1">
      <alignment wrapText="1"/>
    </xf>
    <xf numFmtId="10" fontId="9" fillId="0" borderId="0" xfId="1" applyNumberFormat="1" applyFont="1" applyBorder="1"/>
    <xf numFmtId="0" fontId="9" fillId="0" borderId="0" xfId="0" applyFont="1" applyAlignment="1">
      <alignment vertical="center"/>
    </xf>
    <xf numFmtId="0" fontId="7" fillId="3" borderId="12" xfId="2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left" vertical="center"/>
    </xf>
    <xf numFmtId="3" fontId="9" fillId="0" borderId="0" xfId="0" applyNumberFormat="1" applyFont="1" applyAlignment="1">
      <alignment vertical="center"/>
    </xf>
    <xf numFmtId="0" fontId="7" fillId="3" borderId="13" xfId="2" applyFont="1" applyFill="1" applyBorder="1" applyAlignment="1">
      <alignment horizontal="left" vertical="center"/>
    </xf>
    <xf numFmtId="3" fontId="9" fillId="0" borderId="11" xfId="0" applyNumberFormat="1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3" borderId="4" xfId="2" applyFont="1" applyFill="1" applyBorder="1" applyAlignment="1">
      <alignment horizontal="left" vertical="center"/>
    </xf>
    <xf numFmtId="10" fontId="9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3" fontId="9" fillId="0" borderId="11" xfId="1" applyNumberFormat="1" applyFont="1" applyBorder="1" applyAlignment="1">
      <alignment vertical="center" wrapText="1"/>
    </xf>
    <xf numFmtId="3" fontId="9" fillId="3" borderId="9" xfId="0" applyNumberFormat="1" applyFont="1" applyFill="1" applyBorder="1" applyAlignment="1">
      <alignment vertical="center" wrapText="1"/>
    </xf>
    <xf numFmtId="10" fontId="9" fillId="3" borderId="11" xfId="1" applyNumberFormat="1" applyFont="1" applyFill="1" applyBorder="1" applyAlignment="1">
      <alignment vertical="center" wrapText="1"/>
    </xf>
    <xf numFmtId="3" fontId="9" fillId="3" borderId="9" xfId="1" applyNumberFormat="1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11" xfId="0" applyFont="1" applyBorder="1"/>
    <xf numFmtId="0" fontId="7" fillId="3" borderId="0" xfId="2" applyFont="1" applyFill="1" applyAlignment="1">
      <alignment horizontal="left" vertical="center"/>
    </xf>
    <xf numFmtId="0" fontId="7" fillId="3" borderId="9" xfId="2" applyFont="1" applyFill="1" applyBorder="1" applyAlignment="1">
      <alignment horizontal="left" vertical="center"/>
    </xf>
    <xf numFmtId="0" fontId="7" fillId="3" borderId="11" xfId="2" applyFont="1" applyFill="1" applyBorder="1" applyAlignment="1">
      <alignment horizontal="left" vertical="center"/>
    </xf>
    <xf numFmtId="10" fontId="9" fillId="0" borderId="9" xfId="1" applyNumberFormat="1" applyFont="1" applyBorder="1"/>
    <xf numFmtId="10" fontId="9" fillId="0" borderId="11" xfId="1" applyNumberFormat="1" applyFont="1" applyBorder="1"/>
    <xf numFmtId="10" fontId="9" fillId="3" borderId="9" xfId="1" applyNumberFormat="1" applyFont="1" applyFill="1" applyBorder="1"/>
    <xf numFmtId="10" fontId="9" fillId="3" borderId="9" xfId="1" applyNumberFormat="1" applyFont="1" applyFill="1" applyBorder="1" applyAlignment="1">
      <alignment vertical="center" wrapText="1"/>
    </xf>
    <xf numFmtId="3" fontId="9" fillId="3" borderId="9" xfId="0" applyNumberFormat="1" applyFont="1" applyFill="1" applyBorder="1"/>
    <xf numFmtId="3" fontId="9" fillId="0" borderId="11" xfId="0" applyNumberFormat="1" applyFont="1" applyBorder="1" applyAlignment="1">
      <alignment vertical="center"/>
    </xf>
    <xf numFmtId="10" fontId="9" fillId="0" borderId="11" xfId="1" applyNumberFormat="1" applyFont="1" applyBorder="1" applyAlignment="1">
      <alignment vertical="center"/>
    </xf>
    <xf numFmtId="0" fontId="7" fillId="3" borderId="12" xfId="2" applyFont="1" applyFill="1" applyBorder="1" applyAlignment="1">
      <alignment horizontal="left" vertical="center" wrapText="1"/>
    </xf>
    <xf numFmtId="0" fontId="16" fillId="0" borderId="16" xfId="0" applyFont="1" applyBorder="1" applyAlignment="1">
      <alignment vertical="center"/>
    </xf>
    <xf numFmtId="0" fontId="18" fillId="4" borderId="14" xfId="2" applyFont="1" applyFill="1" applyBorder="1" applyAlignment="1">
      <alignment wrapText="1"/>
    </xf>
    <xf numFmtId="0" fontId="18" fillId="4" borderId="23" xfId="2" applyFont="1" applyFill="1" applyBorder="1" applyAlignment="1">
      <alignment wrapText="1"/>
    </xf>
    <xf numFmtId="0" fontId="15" fillId="0" borderId="0" xfId="0" applyFont="1"/>
    <xf numFmtId="3" fontId="9" fillId="3" borderId="11" xfId="0" applyNumberFormat="1" applyFont="1" applyFill="1" applyBorder="1" applyAlignment="1">
      <alignment wrapText="1"/>
    </xf>
    <xf numFmtId="3" fontId="9" fillId="0" borderId="9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18" fillId="4" borderId="20" xfId="2" applyFont="1" applyFill="1" applyBorder="1" applyAlignment="1">
      <alignment wrapText="1"/>
    </xf>
    <xf numFmtId="0" fontId="7" fillId="3" borderId="12" xfId="2" applyFont="1" applyFill="1" applyBorder="1" applyAlignment="1">
      <alignment horizontal="left" wrapText="1"/>
    </xf>
    <xf numFmtId="0" fontId="16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0" fontId="9" fillId="3" borderId="9" xfId="1" applyNumberFormat="1" applyFont="1" applyFill="1" applyBorder="1" applyAlignment="1">
      <alignment wrapText="1"/>
    </xf>
    <xf numFmtId="10" fontId="9" fillId="0" borderId="0" xfId="1" applyNumberFormat="1" applyFont="1" applyBorder="1" applyAlignment="1">
      <alignment wrapText="1"/>
    </xf>
    <xf numFmtId="10" fontId="9" fillId="0" borderId="11" xfId="1" applyNumberFormat="1" applyFont="1" applyBorder="1" applyAlignment="1">
      <alignment wrapText="1"/>
    </xf>
    <xf numFmtId="0" fontId="9" fillId="0" borderId="16" xfId="0" applyFont="1" applyBorder="1"/>
    <xf numFmtId="0" fontId="7" fillId="4" borderId="7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left" wrapText="1"/>
    </xf>
    <xf numFmtId="0" fontId="8" fillId="3" borderId="1" xfId="2" applyFont="1" applyFill="1" applyBorder="1" applyAlignment="1">
      <alignment horizontal="left" wrapText="1"/>
    </xf>
    <xf numFmtId="0" fontId="8" fillId="3" borderId="13" xfId="2" applyFont="1" applyFill="1" applyBorder="1" applyAlignment="1">
      <alignment horizontal="left" wrapText="1"/>
    </xf>
    <xf numFmtId="0" fontId="7" fillId="4" borderId="0" xfId="2" applyFont="1" applyFill="1" applyAlignment="1">
      <alignment vertical="center" wrapText="1"/>
    </xf>
    <xf numFmtId="0" fontId="7" fillId="4" borderId="0" xfId="2" applyFont="1" applyFill="1" applyAlignment="1">
      <alignment horizontal="center" vertical="center" wrapText="1"/>
    </xf>
    <xf numFmtId="0" fontId="7" fillId="4" borderId="14" xfId="2" applyFont="1" applyFill="1" applyBorder="1" applyAlignment="1">
      <alignment vertical="center" wrapText="1"/>
    </xf>
    <xf numFmtId="0" fontId="7" fillId="3" borderId="4" xfId="2" applyFont="1" applyFill="1" applyBorder="1" applyAlignment="1">
      <alignment horizontal="left"/>
    </xf>
    <xf numFmtId="0" fontId="7" fillId="3" borderId="1" xfId="2" applyFont="1" applyFill="1" applyBorder="1" applyAlignment="1">
      <alignment horizontal="left"/>
    </xf>
    <xf numFmtId="0" fontId="7" fillId="3" borderId="13" xfId="2" applyFont="1" applyFill="1" applyBorder="1" applyAlignment="1">
      <alignment horizontal="left"/>
    </xf>
    <xf numFmtId="0" fontId="7" fillId="4" borderId="14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left"/>
    </xf>
    <xf numFmtId="0" fontId="7" fillId="3" borderId="0" xfId="2" applyFont="1" applyFill="1" applyAlignment="1">
      <alignment horizontal="left"/>
    </xf>
    <xf numFmtId="0" fontId="7" fillId="3" borderId="15" xfId="2" applyFont="1" applyFill="1" applyBorder="1" applyAlignment="1">
      <alignment horizontal="left"/>
    </xf>
    <xf numFmtId="0" fontId="7" fillId="3" borderId="9" xfId="2" applyFont="1" applyFill="1" applyBorder="1" applyAlignment="1">
      <alignment horizontal="left"/>
    </xf>
    <xf numFmtId="0" fontId="7" fillId="3" borderId="12" xfId="2" applyFont="1" applyFill="1" applyBorder="1" applyAlignment="1">
      <alignment horizontal="left"/>
    </xf>
    <xf numFmtId="0" fontId="7" fillId="4" borderId="22" xfId="2" applyFont="1" applyFill="1" applyBorder="1" applyAlignment="1">
      <alignment horizontal="center" vertical="center" wrapText="1"/>
    </xf>
    <xf numFmtId="0" fontId="8" fillId="3" borderId="19" xfId="2" applyFont="1" applyFill="1" applyBorder="1" applyAlignment="1">
      <alignment horizontal="left" wrapText="1"/>
    </xf>
    <xf numFmtId="0" fontId="8" fillId="3" borderId="17" xfId="2" applyFont="1" applyFill="1" applyBorder="1" applyAlignment="1">
      <alignment horizontal="left" wrapText="1"/>
    </xf>
    <xf numFmtId="0" fontId="7" fillId="3" borderId="10" xfId="2" applyFont="1" applyFill="1" applyBorder="1" applyAlignment="1">
      <alignment horizontal="left" wrapText="1"/>
    </xf>
    <xf numFmtId="0" fontId="7" fillId="3" borderId="18" xfId="2" applyFont="1" applyFill="1" applyBorder="1" applyAlignment="1">
      <alignment horizontal="left" wrapText="1"/>
    </xf>
    <xf numFmtId="0" fontId="7" fillId="4" borderId="21" xfId="2" applyFont="1" applyFill="1" applyBorder="1" applyAlignment="1">
      <alignment horizontal="center" vertical="center" wrapText="1"/>
    </xf>
    <xf numFmtId="10" fontId="9" fillId="0" borderId="24" xfId="1" applyNumberFormat="1" applyFont="1" applyBorder="1"/>
    <xf numFmtId="0" fontId="19" fillId="3" borderId="3" xfId="2" applyFont="1" applyFill="1" applyBorder="1" applyAlignment="1">
      <alignment horizontal="left" wrapText="1"/>
    </xf>
    <xf numFmtId="3" fontId="20" fillId="0" borderId="0" xfId="0" applyNumberFormat="1" applyFont="1" applyAlignment="1">
      <alignment wrapText="1"/>
    </xf>
    <xf numFmtId="0" fontId="21" fillId="3" borderId="3" xfId="2" applyFont="1" applyFill="1" applyBorder="1" applyAlignment="1">
      <alignment horizontal="left" wrapText="1"/>
    </xf>
    <xf numFmtId="0" fontId="19" fillId="3" borderId="17" xfId="2" applyFont="1" applyFill="1" applyBorder="1" applyAlignment="1">
      <alignment horizontal="left" wrapText="1"/>
    </xf>
    <xf numFmtId="0" fontId="21" fillId="3" borderId="17" xfId="2" applyFont="1" applyFill="1" applyBorder="1" applyAlignment="1">
      <alignment horizontal="left" wrapText="1"/>
    </xf>
    <xf numFmtId="0" fontId="8" fillId="3" borderId="25" xfId="2" applyFont="1" applyFill="1" applyBorder="1" applyAlignment="1">
      <alignment horizontal="left" wrapText="1"/>
    </xf>
    <xf numFmtId="3" fontId="22" fillId="5" borderId="24" xfId="0" applyNumberFormat="1" applyFont="1" applyFill="1" applyBorder="1" applyAlignment="1">
      <alignment wrapText="1"/>
    </xf>
    <xf numFmtId="3" fontId="20" fillId="5" borderId="0" xfId="0" applyNumberFormat="1" applyFont="1" applyFill="1" applyAlignment="1">
      <alignment wrapText="1"/>
    </xf>
    <xf numFmtId="3" fontId="9" fillId="5" borderId="0" xfId="0" applyNumberFormat="1" applyFont="1" applyFill="1"/>
    <xf numFmtId="0" fontId="7" fillId="3" borderId="25" xfId="2" applyFont="1" applyFill="1" applyBorder="1" applyAlignment="1">
      <alignment horizontal="left" wrapText="1"/>
    </xf>
    <xf numFmtId="3" fontId="9" fillId="5" borderId="0" xfId="0" applyNumberFormat="1" applyFont="1" applyFill="1" applyAlignment="1">
      <alignment wrapText="1"/>
    </xf>
    <xf numFmtId="3" fontId="22" fillId="0" borderId="0" xfId="0" applyNumberFormat="1" applyFont="1" applyAlignment="1">
      <alignment wrapText="1"/>
    </xf>
    <xf numFmtId="0" fontId="23" fillId="4" borderId="26" xfId="2" applyFont="1" applyFill="1" applyBorder="1" applyAlignment="1">
      <alignment horizontal="center" vertical="center" wrapText="1"/>
    </xf>
    <xf numFmtId="10" fontId="9" fillId="0" borderId="24" xfId="1" applyNumberFormat="1" applyFont="1" applyBorder="1" applyAlignment="1">
      <alignment wrapText="1"/>
    </xf>
    <xf numFmtId="0" fontId="7" fillId="4" borderId="27" xfId="2" applyFont="1" applyFill="1" applyBorder="1" applyAlignment="1">
      <alignment horizontal="center" vertical="center" wrapText="1"/>
    </xf>
    <xf numFmtId="10" fontId="9" fillId="0" borderId="0" xfId="1" applyNumberFormat="1" applyFont="1" applyBorder="1" applyAlignment="1">
      <alignment vertical="center" wrapText="1"/>
    </xf>
    <xf numFmtId="10" fontId="9" fillId="0" borderId="28" xfId="1" applyNumberFormat="1" applyFont="1" applyBorder="1" applyAlignment="1">
      <alignment vertical="center" wrapText="1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 vertical="center"/>
    </xf>
    <xf numFmtId="3" fontId="22" fillId="0" borderId="9" xfId="0" applyNumberFormat="1" applyFont="1" applyBorder="1" applyAlignment="1">
      <alignment horizontal="center" vertical="center" wrapText="1"/>
    </xf>
    <xf numFmtId="3" fontId="22" fillId="0" borderId="0" xfId="0" applyNumberFormat="1" applyFont="1" applyAlignment="1">
      <alignment horizontal="center" vertical="center" wrapText="1"/>
    </xf>
    <xf numFmtId="3" fontId="22" fillId="5" borderId="0" xfId="0" applyNumberFormat="1" applyFont="1" applyFill="1" applyAlignment="1">
      <alignment horizontal="center" vertical="center" wrapText="1"/>
    </xf>
    <xf numFmtId="3" fontId="22" fillId="3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9" fillId="5" borderId="0" xfId="0" applyNumberFormat="1" applyFont="1" applyFill="1" applyAlignment="1">
      <alignment horizontal="center" vertical="center" wrapText="1"/>
    </xf>
    <xf numFmtId="3" fontId="24" fillId="3" borderId="11" xfId="0" applyNumberFormat="1" applyFont="1" applyFill="1" applyBorder="1" applyAlignment="1">
      <alignment horizontal="center" vertical="center" wrapText="1"/>
    </xf>
    <xf numFmtId="3" fontId="22" fillId="0" borderId="9" xfId="0" applyNumberFormat="1" applyFont="1" applyBorder="1" applyAlignment="1">
      <alignment wrapText="1"/>
    </xf>
    <xf numFmtId="3" fontId="22" fillId="5" borderId="0" xfId="0" applyNumberFormat="1" applyFont="1" applyFill="1" applyAlignment="1">
      <alignment wrapText="1"/>
    </xf>
    <xf numFmtId="3" fontId="22" fillId="3" borderId="11" xfId="0" applyNumberFormat="1" applyFont="1" applyFill="1" applyBorder="1" applyAlignment="1">
      <alignment wrapText="1"/>
    </xf>
    <xf numFmtId="0" fontId="23" fillId="4" borderId="29" xfId="2" applyFont="1" applyFill="1" applyBorder="1" applyAlignment="1">
      <alignment horizontal="center" vertical="center" wrapText="1"/>
    </xf>
    <xf numFmtId="3" fontId="24" fillId="3" borderId="11" xfId="0" applyNumberFormat="1" applyFont="1" applyFill="1" applyBorder="1" applyAlignment="1">
      <alignment wrapText="1"/>
    </xf>
    <xf numFmtId="0" fontId="21" fillId="4" borderId="26" xfId="2" applyFont="1" applyFill="1" applyBorder="1" applyAlignment="1">
      <alignment horizontal="center" vertical="center" wrapText="1"/>
    </xf>
    <xf numFmtId="0" fontId="21" fillId="4" borderId="4" xfId="2" applyFont="1" applyFill="1" applyBorder="1" applyAlignment="1">
      <alignment horizontal="center" vertical="center" wrapText="1"/>
    </xf>
    <xf numFmtId="10" fontId="9" fillId="3" borderId="9" xfId="0" applyNumberFormat="1" applyFont="1" applyFill="1" applyBorder="1" applyAlignment="1">
      <alignment wrapText="1"/>
    </xf>
    <xf numFmtId="10" fontId="9" fillId="3" borderId="0" xfId="0" applyNumberFormat="1" applyFont="1" applyFill="1" applyAlignment="1">
      <alignment wrapText="1"/>
    </xf>
    <xf numFmtId="10" fontId="9" fillId="0" borderId="0" xfId="0" applyNumberFormat="1" applyFont="1" applyAlignment="1">
      <alignment wrapText="1"/>
    </xf>
    <xf numFmtId="10" fontId="9" fillId="0" borderId="11" xfId="0" applyNumberFormat="1" applyFont="1" applyBorder="1" applyAlignment="1">
      <alignment wrapText="1"/>
    </xf>
    <xf numFmtId="3" fontId="16" fillId="0" borderId="0" xfId="0" applyNumberFormat="1" applyFont="1"/>
    <xf numFmtId="0" fontId="7" fillId="4" borderId="30" xfId="2" applyFont="1" applyFill="1" applyBorder="1" applyAlignment="1">
      <alignment horizontal="center" vertical="center" wrapText="1"/>
    </xf>
    <xf numFmtId="0" fontId="23" fillId="4" borderId="1" xfId="2" applyFont="1" applyFill="1" applyBorder="1" applyAlignment="1">
      <alignment horizontal="center" vertical="center" wrapText="1"/>
    </xf>
    <xf numFmtId="10" fontId="25" fillId="5" borderId="0" xfId="0" applyNumberFormat="1" applyFont="1" applyFill="1" applyAlignment="1">
      <alignment wrapText="1"/>
    </xf>
    <xf numFmtId="10" fontId="20" fillId="3" borderId="9" xfId="0" applyNumberFormat="1" applyFont="1" applyFill="1" applyBorder="1" applyAlignment="1">
      <alignment wrapText="1"/>
    </xf>
    <xf numFmtId="10" fontId="20" fillId="3" borderId="0" xfId="0" applyNumberFormat="1" applyFont="1" applyFill="1" applyAlignment="1">
      <alignment wrapText="1"/>
    </xf>
    <xf numFmtId="10" fontId="25" fillId="0" borderId="0" xfId="0" applyNumberFormat="1" applyFont="1" applyAlignment="1">
      <alignment wrapText="1"/>
    </xf>
    <xf numFmtId="10" fontId="20" fillId="0" borderId="0" xfId="0" applyNumberFormat="1" applyFont="1" applyAlignment="1">
      <alignment wrapText="1"/>
    </xf>
    <xf numFmtId="10" fontId="25" fillId="0" borderId="24" xfId="0" applyNumberFormat="1" applyFont="1" applyBorder="1" applyAlignment="1">
      <alignment wrapText="1"/>
    </xf>
    <xf numFmtId="10" fontId="20" fillId="0" borderId="11" xfId="0" applyNumberFormat="1" applyFont="1" applyBorder="1" applyAlignment="1">
      <alignment wrapText="1"/>
    </xf>
    <xf numFmtId="0" fontId="5" fillId="2" borderId="0" xfId="7" quotePrefix="1" applyFill="1" applyAlignment="1">
      <alignment horizontal="left"/>
    </xf>
    <xf numFmtId="0" fontId="5" fillId="2" borderId="0" xfId="7" applyFill="1" applyAlignment="1">
      <alignment horizontal="left"/>
    </xf>
    <xf numFmtId="0" fontId="5" fillId="2" borderId="0" xfId="7" quotePrefix="1" applyFill="1" applyAlignment="1">
      <alignment horizontal="left" wrapText="1"/>
    </xf>
  </cellXfs>
  <cellStyles count="8">
    <cellStyle name="Hipervínculo" xfId="7" builtinId="8"/>
    <cellStyle name="Normal" xfId="0" builtinId="0"/>
    <cellStyle name="Normal 2" xfId="2" xr:uid="{00000000-0005-0000-0000-000002000000}"/>
    <cellStyle name="Porcentaje" xfId="1" builtinId="5"/>
    <cellStyle name="Porcentaje 2" xfId="3" xr:uid="{00000000-0005-0000-0000-000004000000}"/>
    <cellStyle name="Porcentaje 2 2" xfId="4" xr:uid="{00000000-0005-0000-0000-000005000000}"/>
    <cellStyle name="Porcentaje 3" xfId="5" xr:uid="{00000000-0005-0000-0000-000006000000}"/>
    <cellStyle name="Porcentaje 3 2" xfId="6" xr:uid="{00000000-0005-0000-0000-000007000000}"/>
  </cellStyles>
  <dxfs count="10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>
        <bottom style="thin">
          <color rgb="FF000000"/>
        </bottom>
      </border>
    </dxf>
    <dxf>
      <border outline="0">
        <left style="thin">
          <color rgb="FFFFFFFF"/>
        </left>
        <top style="thin">
          <color rgb="FFFFFFFF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>
        <bottom style="thin">
          <color indexed="64"/>
        </bottom>
      </border>
    </dxf>
    <dxf>
      <border outline="0">
        <left style="thin">
          <color rgb="FFFFFFFF"/>
        </left>
        <top style="thin">
          <color rgb="FFFFFFFF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 outline="0">
        <bottom style="thin">
          <color indexed="9"/>
        </bottom>
      </border>
    </dxf>
    <dxf>
      <border outline="0">
        <left style="thin">
          <color indexed="9"/>
        </left>
        <top style="thin">
          <color indexed="9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 outline="0">
        <bottom style="thin">
          <color indexed="9"/>
        </bottom>
      </border>
    </dxf>
    <dxf>
      <border outline="0">
        <left style="thin">
          <color indexed="9"/>
        </left>
        <top style="thin">
          <color indexed="9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</dxfs>
  <tableStyles count="1" defaultTableStyle="TableStyleMedium9" defaultPivotStyle="PivotStyleMedium7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101600</xdr:rowOff>
    </xdr:to>
    <xdr:sp macro="" textlink="">
      <xdr:nvSpPr>
        <xdr:cNvPr id="2" name="AutoShape 1" descr="https://disco.uv.es/disco/sociallabpr/disco/WEB%20OBSERVATORIS%20SOCIETAT%20VALENCIANA/logo%20Social%c2%b7la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s-ES_tradnl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431800</xdr:colOff>
      <xdr:row>51</xdr:row>
      <xdr:rowOff>117168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65300" cy="10480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428777</xdr:colOff>
      <xdr:row>0</xdr:row>
      <xdr:rowOff>0</xdr:rowOff>
    </xdr:from>
    <xdr:to>
      <xdr:col>8</xdr:col>
      <xdr:colOff>812800</xdr:colOff>
      <xdr:row>5</xdr:row>
      <xdr:rowOff>39208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23000"/>
        </a:blip>
        <a:stretch>
          <a:fillRect/>
        </a:stretch>
      </xdr:blipFill>
      <xdr:spPr>
        <a:xfrm>
          <a:off x="5381777" y="0"/>
          <a:ext cx="2035023" cy="1182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7:W17" totalsRowShown="0" headerRowDxfId="104" dataDxfId="103" headerRowBorderDxfId="101" tableBorderDxfId="102" headerRowCellStyle="Normal 2">
  <autoFilter ref="A7:W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xr3:uid="{00000000-0010-0000-0000-000001000000}" name="Ambos sexos" dataDxfId="100" dataCellStyle="Normal 2"/>
    <tableColumn id="21" xr3:uid="{6842FCDA-AA06-40A7-AC3F-128BBDA49409}" name="1999" dataDxfId="99" dataCellStyle="Normal 2"/>
    <tableColumn id="22" xr3:uid="{D5FDD8E6-7D75-46F7-9F09-F6450447E6F2}" name="2000" dataDxfId="98" dataCellStyle="Normal 2"/>
    <tableColumn id="23" xr3:uid="{DBEFBE7C-B022-4904-B1EE-06464EB495B2}" name="2001" dataDxfId="97" dataCellStyle="Normal 2"/>
    <tableColumn id="2" xr3:uid="{00000000-0010-0000-0000-000002000000}" name="2002" dataDxfId="96"/>
    <tableColumn id="3" xr3:uid="{00000000-0010-0000-0000-000003000000}" name="2003" dataDxfId="95"/>
    <tableColumn id="4" xr3:uid="{00000000-0010-0000-0000-000004000000}" name="2004" dataDxfId="94"/>
    <tableColumn id="5" xr3:uid="{00000000-0010-0000-0000-000005000000}" name="2005" dataDxfId="93"/>
    <tableColumn id="6" xr3:uid="{00000000-0010-0000-0000-000006000000}" name="2006" dataDxfId="92"/>
    <tableColumn id="7" xr3:uid="{00000000-0010-0000-0000-000007000000}" name="2007" dataDxfId="91"/>
    <tableColumn id="8" xr3:uid="{00000000-0010-0000-0000-000008000000}" name="2008" dataDxfId="90"/>
    <tableColumn id="9" xr3:uid="{00000000-0010-0000-0000-000009000000}" name="2009" dataDxfId="89"/>
    <tableColumn id="10" xr3:uid="{00000000-0010-0000-0000-00000A000000}" name="2010" dataDxfId="88"/>
    <tableColumn id="11" xr3:uid="{00000000-0010-0000-0000-00000B000000}" name="2011" dataDxfId="87"/>
    <tableColumn id="12" xr3:uid="{00000000-0010-0000-0000-00000C000000}" name="2012" dataDxfId="86"/>
    <tableColumn id="13" xr3:uid="{00000000-0010-0000-0000-00000D000000}" name="2013" dataDxfId="85"/>
    <tableColumn id="14" xr3:uid="{00000000-0010-0000-0000-00000E000000}" name="2014" dataDxfId="84"/>
    <tableColumn id="15" xr3:uid="{00000000-0010-0000-0000-00000F000000}" name="2015" dataDxfId="83"/>
    <tableColumn id="16" xr3:uid="{00000000-0010-0000-0000-000010000000}" name="2016" dataDxfId="82"/>
    <tableColumn id="17" xr3:uid="{00000000-0010-0000-0000-000011000000}" name="2017" dataDxfId="81"/>
    <tableColumn id="18" xr3:uid="{00000000-0010-0000-0000-000012000000}" name="2018" dataDxfId="80"/>
    <tableColumn id="19" xr3:uid="{00000000-0010-0000-0000-000013000000}" name="2019" dataDxfId="79"/>
    <tableColumn id="20" xr3:uid="{00000000-0010-0000-0000-000014000000}" name="2020" dataDxfId="7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FBD6BAB-E4B2-4AD9-B949-EFAA5937E29A}" name="Tabla17" displayName="Tabla17" ref="A49:Y59" totalsRowShown="0" headerRowDxfId="77" dataDxfId="76" headerRowBorderDxfId="74" tableBorderDxfId="75" headerRowCellStyle="Normal 2">
  <autoFilter ref="A49:Y59" xr:uid="{7FBD6BAB-E4B2-4AD9-B949-EFAA5937E2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54612A38-4298-4551-88FA-461980FE3E6E}" name="Ambos sexos" dataDxfId="73" dataCellStyle="Normal 2"/>
    <tableColumn id="22" xr3:uid="{68205A0F-0262-463B-A731-F4FCC79AFD8C}" name="1999" dataDxfId="72" dataCellStyle="Normal 2">
      <calculatedColumnFormula>B8/B8</calculatedColumnFormula>
    </tableColumn>
    <tableColumn id="23" xr3:uid="{2FD393F8-05B3-44C1-90B2-636A5CD52FA8}" name="2000" dataDxfId="71" dataCellStyle="Normal 2"/>
    <tableColumn id="24" xr3:uid="{854F37F7-CDEB-4B5B-BC79-5FB1D73AB9BF}" name="2001" dataDxfId="70" dataCellStyle="Normal 2"/>
    <tableColumn id="2" xr3:uid="{A3E0E82F-22BC-4FAE-BDC2-17E6071AC92F}" name="2002" dataDxfId="69"/>
    <tableColumn id="3" xr3:uid="{252CE393-307D-4D18-A88E-0469C30BCB62}" name="2003" dataDxfId="68"/>
    <tableColumn id="4" xr3:uid="{1E2F3DE2-3C58-4952-ABC1-AD456372E263}" name="2004" dataDxfId="67"/>
    <tableColumn id="5" xr3:uid="{302A50F2-C7EC-4D58-AE03-24E760D43E0A}" name="2005" dataDxfId="66"/>
    <tableColumn id="6" xr3:uid="{D2AC3F5E-6CA7-46E3-8838-09DBE2E353C0}" name="2006" dataDxfId="65"/>
    <tableColumn id="7" xr3:uid="{2553B642-ED6B-43F8-A7AF-E524103511E4}" name="2007" dataDxfId="64"/>
    <tableColumn id="8" xr3:uid="{8BD56AE1-A632-4965-928D-D091345A01CA}" name="2008" dataDxfId="63"/>
    <tableColumn id="9" xr3:uid="{57BB62E8-2760-4AE8-B38C-67FBEEAFDDD6}" name="2009" dataDxfId="62"/>
    <tableColumn id="10" xr3:uid="{ED3E18DD-C345-41EF-B772-032DDF6B91D9}" name="2010" dataDxfId="61"/>
    <tableColumn id="11" xr3:uid="{05E4B73E-7A8C-4223-878C-97F7B9802AA3}" name="2011" dataDxfId="60"/>
    <tableColumn id="12" xr3:uid="{D40775F8-A90F-4F92-A93B-81F58E200AF6}" name="2012" dataDxfId="59"/>
    <tableColumn id="13" xr3:uid="{C0D814E7-C4AA-44FF-8B5D-5C223026F51C}" name="2013" dataDxfId="58"/>
    <tableColumn id="14" xr3:uid="{9B805D08-2316-4084-8301-8D89505D4391}" name="2014" dataDxfId="57"/>
    <tableColumn id="15" xr3:uid="{D21A26F1-A570-4FCC-9B78-9E2484F65CBC}" name="2015" dataDxfId="56"/>
    <tableColumn id="16" xr3:uid="{C644FC9B-8407-41BC-8DC8-AF1274B33DC3}" name="2016" dataDxfId="55"/>
    <tableColumn id="17" xr3:uid="{D832155B-C913-4609-B609-61EF01B666F4}" name="2017" dataDxfId="54"/>
    <tableColumn id="18" xr3:uid="{A5825A10-E081-4D43-ABA5-A3BD0DFFCCDC}" name="2018" dataDxfId="53"/>
    <tableColumn id="19" xr3:uid="{0133826C-B5DA-4B9A-A32E-DE77391E6EF6}" name="2019" dataDxfId="52"/>
    <tableColumn id="20" xr3:uid="{94EB641B-5103-4834-9FE1-E9CA14516A9F}" name="2020" dataDxfId="51"/>
    <tableColumn id="21" xr3:uid="{1D12B5C7-7F03-4BA2-9C2E-13FE6EE218B6}" name="2021" dataDxfId="50"/>
    <tableColumn id="25" xr3:uid="{70805A5A-F18F-40BB-A4C2-C2832651C5CA}" name="2022" dataDxfId="4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5:T27" totalsRowShown="0" headerRowDxfId="48" dataDxfId="47" headerRowBorderDxfId="45" tableBorderDxfId="46" headerRowCellStyle="Normal 2">
  <autoFilter ref="A5:T27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00000000-0010-0000-0100-000001000000}" name="Ambos sexos" dataDxfId="44" dataCellStyle="Normal 2"/>
    <tableColumn id="2" xr3:uid="{00000000-0010-0000-0100-000002000000}" name="2002" dataDxfId="43"/>
    <tableColumn id="3" xr3:uid="{00000000-0010-0000-0100-000003000000}" name="2003" dataDxfId="42"/>
    <tableColumn id="4" xr3:uid="{00000000-0010-0000-0100-000004000000}" name="2004" dataDxfId="41"/>
    <tableColumn id="5" xr3:uid="{00000000-0010-0000-0100-000005000000}" name="2005" dataDxfId="40"/>
    <tableColumn id="6" xr3:uid="{00000000-0010-0000-0100-000006000000}" name="2006" dataDxfId="39"/>
    <tableColumn id="7" xr3:uid="{00000000-0010-0000-0100-000007000000}" name="2007" dataDxfId="38"/>
    <tableColumn id="8" xr3:uid="{00000000-0010-0000-0100-000008000000}" name="2008" dataDxfId="37"/>
    <tableColumn id="9" xr3:uid="{00000000-0010-0000-0100-000009000000}" name="2009" dataDxfId="36"/>
    <tableColumn id="10" xr3:uid="{00000000-0010-0000-0100-00000A000000}" name="2010" dataDxfId="35"/>
    <tableColumn id="11" xr3:uid="{00000000-0010-0000-0100-00000B000000}" name="2011" dataDxfId="34"/>
    <tableColumn id="12" xr3:uid="{00000000-0010-0000-0100-00000C000000}" name="2012" dataDxfId="33"/>
    <tableColumn id="13" xr3:uid="{00000000-0010-0000-0100-00000D000000}" name="2013" dataDxfId="32"/>
    <tableColumn id="14" xr3:uid="{00000000-0010-0000-0100-00000E000000}" name="2014" dataDxfId="31"/>
    <tableColumn id="15" xr3:uid="{00000000-0010-0000-0100-00000F000000}" name="2015" dataDxfId="30"/>
    <tableColumn id="16" xr3:uid="{00000000-0010-0000-0100-000010000000}" name="2016" dataDxfId="29"/>
    <tableColumn id="17" xr3:uid="{00000000-0010-0000-0100-000011000000}" name="2017" dataDxfId="28"/>
    <tableColumn id="18" xr3:uid="{00000000-0010-0000-0100-000012000000}" name="2018" dataDxfId="27"/>
    <tableColumn id="19" xr3:uid="{00000000-0010-0000-0100-000013000000}" name="2019" dataDxfId="26"/>
    <tableColumn id="20" xr3:uid="{00000000-0010-0000-0100-000014000000}" name="2020" dataDxfId="2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34" displayName="Tabla134" ref="A5:U26" totalsRowShown="0" headerRowDxfId="24" dataDxfId="23" headerRowBorderDxfId="21" tableBorderDxfId="22" headerRowCellStyle="Normal 2">
  <autoFilter ref="A5:U2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200-000001000000}" name="Ambos sexos" dataDxfId="20" dataCellStyle="Normal 2"/>
    <tableColumn id="2" xr3:uid="{00000000-0010-0000-0200-000002000000}" name="2002" dataDxfId="19"/>
    <tableColumn id="3" xr3:uid="{00000000-0010-0000-0200-000003000000}" name="2003" dataDxfId="18"/>
    <tableColumn id="4" xr3:uid="{00000000-0010-0000-0200-000004000000}" name="2004" dataDxfId="17"/>
    <tableColumn id="5" xr3:uid="{00000000-0010-0000-0200-000005000000}" name="2005" dataDxfId="16"/>
    <tableColumn id="6" xr3:uid="{00000000-0010-0000-0200-000006000000}" name="2006" dataDxfId="15"/>
    <tableColumn id="7" xr3:uid="{00000000-0010-0000-0200-000007000000}" name="2007" dataDxfId="14"/>
    <tableColumn id="8" xr3:uid="{00000000-0010-0000-0200-000008000000}" name="2008" dataDxfId="13"/>
    <tableColumn id="9" xr3:uid="{00000000-0010-0000-0200-000009000000}" name="2009" dataDxfId="12"/>
    <tableColumn id="10" xr3:uid="{00000000-0010-0000-0200-00000A000000}" name="2010" dataDxfId="11"/>
    <tableColumn id="11" xr3:uid="{00000000-0010-0000-0200-00000B000000}" name="2011" dataDxfId="10"/>
    <tableColumn id="12" xr3:uid="{00000000-0010-0000-0200-00000C000000}" name="2012" dataDxfId="9"/>
    <tableColumn id="13" xr3:uid="{00000000-0010-0000-0200-00000D000000}" name="2013" dataDxfId="8"/>
    <tableColumn id="14" xr3:uid="{00000000-0010-0000-0200-00000E000000}" name="2014" dataDxfId="7"/>
    <tableColumn id="15" xr3:uid="{00000000-0010-0000-0200-00000F000000}" name="2015" dataDxfId="6"/>
    <tableColumn id="16" xr3:uid="{00000000-0010-0000-0200-000010000000}" name="2016" dataDxfId="5"/>
    <tableColumn id="17" xr3:uid="{00000000-0010-0000-0200-000011000000}" name="2017" dataDxfId="4"/>
    <tableColumn id="18" xr3:uid="{00000000-0010-0000-0200-000012000000}" name="2018" dataDxfId="3"/>
    <tableColumn id="19" xr3:uid="{00000000-0010-0000-0200-000013000000}" name="2019" dataDxfId="2"/>
    <tableColumn id="20" xr3:uid="{00000000-0010-0000-0200-000014000000}" name="2020" dataDxfId="1"/>
    <tableColumn id="21" xr3:uid="{FB20663A-E21A-4318-B402-4CDD61C7566C}" name="202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50" workbookViewId="0">
      <selection activeCell="I55" sqref="I55"/>
    </sheetView>
  </sheetViews>
  <sheetFormatPr defaultColWidth="10.875" defaultRowHeight="15.95"/>
  <cols>
    <col min="1" max="16384" width="10.875" style="2"/>
  </cols>
  <sheetData/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6"/>
  <sheetViews>
    <sheetView topLeftCell="A41" zoomScale="70" zoomScaleNormal="70" zoomScalePageLayoutView="70" workbookViewId="0"/>
  </sheetViews>
  <sheetFormatPr defaultColWidth="10.875" defaultRowHeight="15"/>
  <cols>
    <col min="1" max="1" width="19" style="5" customWidth="1"/>
    <col min="2" max="20" width="10.875" style="5" bestFit="1" customWidth="1"/>
    <col min="21" max="16384" width="10.875" style="5"/>
  </cols>
  <sheetData>
    <row r="1" spans="1:22" ht="30" customHeight="1">
      <c r="A1" s="20" t="s">
        <v>0</v>
      </c>
      <c r="B1" s="10"/>
      <c r="C1" s="10"/>
      <c r="D1" s="10"/>
      <c r="E1" s="11"/>
    </row>
    <row r="2" spans="1:22" ht="30" customHeight="1">
      <c r="A2" s="10" t="s">
        <v>95</v>
      </c>
      <c r="B2" s="10"/>
      <c r="C2" s="10"/>
      <c r="D2" s="10"/>
      <c r="E2" s="11"/>
    </row>
    <row r="5" spans="1:22" ht="18" customHeight="1">
      <c r="A5" s="58" t="s">
        <v>14</v>
      </c>
      <c r="B5" s="89" t="s">
        <v>18</v>
      </c>
      <c r="C5" s="89" t="s">
        <v>19</v>
      </c>
      <c r="D5" s="89" t="s">
        <v>20</v>
      </c>
      <c r="E5" s="89" t="s">
        <v>21</v>
      </c>
      <c r="F5" s="89" t="s">
        <v>22</v>
      </c>
      <c r="G5" s="89" t="s">
        <v>23</v>
      </c>
      <c r="H5" s="89" t="s">
        <v>24</v>
      </c>
      <c r="I5" s="89" t="s">
        <v>25</v>
      </c>
      <c r="J5" s="89" t="s">
        <v>26</v>
      </c>
      <c r="K5" s="89" t="s">
        <v>27</v>
      </c>
      <c r="L5" s="89" t="s">
        <v>28</v>
      </c>
      <c r="M5" s="89" t="s">
        <v>29</v>
      </c>
      <c r="N5" s="89" t="s">
        <v>30</v>
      </c>
      <c r="O5" s="89" t="s">
        <v>31</v>
      </c>
      <c r="P5" s="89" t="s">
        <v>32</v>
      </c>
      <c r="Q5" s="89" t="s">
        <v>33</v>
      </c>
      <c r="R5" s="89" t="s">
        <v>34</v>
      </c>
      <c r="S5" s="89" t="s">
        <v>35</v>
      </c>
      <c r="T5" s="89" t="s">
        <v>36</v>
      </c>
      <c r="U5" s="89" t="s">
        <v>37</v>
      </c>
      <c r="V5" s="108" t="s">
        <v>51</v>
      </c>
    </row>
    <row r="6" spans="1:22" ht="18" customHeight="1">
      <c r="A6" s="90" t="s">
        <v>96</v>
      </c>
      <c r="B6" s="16">
        <v>159</v>
      </c>
      <c r="C6" s="16">
        <v>186</v>
      </c>
      <c r="D6" s="16">
        <v>172</v>
      </c>
      <c r="E6" s="16">
        <v>199</v>
      </c>
      <c r="F6" s="16">
        <v>253</v>
      </c>
      <c r="G6" s="16">
        <v>264</v>
      </c>
      <c r="H6" s="16">
        <v>284</v>
      </c>
      <c r="I6" s="16">
        <v>287</v>
      </c>
      <c r="J6" s="16">
        <v>291</v>
      </c>
      <c r="K6" s="16">
        <v>253</v>
      </c>
      <c r="L6" s="16">
        <v>252</v>
      </c>
      <c r="M6" s="16">
        <v>263</v>
      </c>
      <c r="N6" s="16">
        <v>245</v>
      </c>
      <c r="O6" s="16">
        <v>228</v>
      </c>
      <c r="P6" s="16">
        <v>183</v>
      </c>
      <c r="Q6" s="16">
        <v>204</v>
      </c>
      <c r="R6" s="16">
        <v>215</v>
      </c>
      <c r="S6" s="16">
        <v>203</v>
      </c>
      <c r="T6" s="16">
        <v>207</v>
      </c>
      <c r="U6" s="16">
        <v>209</v>
      </c>
      <c r="V6" s="115">
        <v>209</v>
      </c>
    </row>
    <row r="7" spans="1:22" ht="18" customHeight="1">
      <c r="A7" s="91" t="s">
        <v>97</v>
      </c>
      <c r="B7" s="16">
        <v>43</v>
      </c>
      <c r="C7" s="16">
        <v>59</v>
      </c>
      <c r="D7" s="16">
        <v>110</v>
      </c>
      <c r="E7" s="16">
        <v>146</v>
      </c>
      <c r="F7" s="16">
        <v>180</v>
      </c>
      <c r="G7" s="16">
        <v>250</v>
      </c>
      <c r="H7" s="16">
        <v>322</v>
      </c>
      <c r="I7" s="16">
        <v>369</v>
      </c>
      <c r="J7" s="16">
        <v>408</v>
      </c>
      <c r="K7" s="16">
        <v>376</v>
      </c>
      <c r="L7" s="16">
        <v>403</v>
      </c>
      <c r="M7" s="16">
        <v>401</v>
      </c>
      <c r="N7" s="16">
        <v>420</v>
      </c>
      <c r="O7" s="16">
        <v>369</v>
      </c>
      <c r="P7" s="16">
        <v>275</v>
      </c>
      <c r="Q7" s="16">
        <v>320</v>
      </c>
      <c r="R7" s="16">
        <v>337</v>
      </c>
      <c r="S7" s="16">
        <v>322</v>
      </c>
      <c r="T7" s="16">
        <v>319</v>
      </c>
      <c r="U7" s="16">
        <v>310</v>
      </c>
      <c r="V7" s="116">
        <v>310</v>
      </c>
    </row>
    <row r="8" spans="1:22" ht="18" customHeight="1">
      <c r="A8" s="91" t="s">
        <v>98</v>
      </c>
      <c r="B8" s="16">
        <v>727</v>
      </c>
      <c r="C8" s="16">
        <v>757</v>
      </c>
      <c r="D8" s="16">
        <v>786</v>
      </c>
      <c r="E8" s="16">
        <v>845</v>
      </c>
      <c r="F8" s="16">
        <v>899</v>
      </c>
      <c r="G8" s="16">
        <v>902</v>
      </c>
      <c r="H8" s="16">
        <v>934</v>
      </c>
      <c r="I8" s="16">
        <v>926</v>
      </c>
      <c r="J8" s="16">
        <v>910</v>
      </c>
      <c r="K8" s="16">
        <v>879</v>
      </c>
      <c r="L8" s="16">
        <v>889</v>
      </c>
      <c r="M8" s="16">
        <v>889</v>
      </c>
      <c r="N8" s="16">
        <v>881</v>
      </c>
      <c r="O8" s="16">
        <v>854</v>
      </c>
      <c r="P8" s="16">
        <v>816</v>
      </c>
      <c r="Q8" s="16">
        <v>846</v>
      </c>
      <c r="R8" s="16">
        <v>862</v>
      </c>
      <c r="S8" s="16">
        <v>847</v>
      </c>
      <c r="T8" s="16">
        <v>860</v>
      </c>
      <c r="U8" s="16">
        <v>858</v>
      </c>
      <c r="V8" s="116">
        <v>858</v>
      </c>
    </row>
    <row r="9" spans="1:22" ht="18" customHeight="1">
      <c r="A9" s="91" t="s">
        <v>99</v>
      </c>
      <c r="B9" s="16">
        <v>143</v>
      </c>
      <c r="C9" s="16">
        <v>293</v>
      </c>
      <c r="D9" s="16">
        <v>498</v>
      </c>
      <c r="E9" s="16">
        <v>868</v>
      </c>
      <c r="F9" s="16">
        <v>1198</v>
      </c>
      <c r="G9" s="16">
        <v>1658</v>
      </c>
      <c r="H9" s="16">
        <v>2380</v>
      </c>
      <c r="I9" s="16">
        <v>2578</v>
      </c>
      <c r="J9" s="16">
        <v>2719</v>
      </c>
      <c r="K9" s="16">
        <v>2586</v>
      </c>
      <c r="L9" s="16">
        <v>2701</v>
      </c>
      <c r="M9" s="16">
        <v>2701</v>
      </c>
      <c r="N9" s="16">
        <v>2727</v>
      </c>
      <c r="O9" s="16">
        <v>2546</v>
      </c>
      <c r="P9" s="16">
        <v>1975</v>
      </c>
      <c r="Q9" s="16">
        <v>2051</v>
      </c>
      <c r="R9" s="16">
        <v>2076</v>
      </c>
      <c r="S9" s="16">
        <v>1960</v>
      </c>
      <c r="T9" s="16">
        <v>1979</v>
      </c>
      <c r="U9" s="16">
        <v>1919</v>
      </c>
      <c r="V9" s="116">
        <v>1919</v>
      </c>
    </row>
    <row r="10" spans="1:22" ht="18" customHeight="1">
      <c r="A10" s="91" t="s">
        <v>100</v>
      </c>
      <c r="B10" s="16">
        <v>15</v>
      </c>
      <c r="C10" s="16">
        <v>19</v>
      </c>
      <c r="D10" s="16">
        <v>42</v>
      </c>
      <c r="E10" s="16">
        <v>61</v>
      </c>
      <c r="F10" s="16">
        <v>42</v>
      </c>
      <c r="G10" s="16">
        <v>20</v>
      </c>
      <c r="H10" s="16">
        <v>26</v>
      </c>
      <c r="I10" s="16">
        <v>30</v>
      </c>
      <c r="J10" s="16">
        <v>33</v>
      </c>
      <c r="K10" s="16">
        <v>35</v>
      </c>
      <c r="L10" s="16">
        <v>36</v>
      </c>
      <c r="M10" s="16">
        <v>38</v>
      </c>
      <c r="N10" s="16">
        <v>42</v>
      </c>
      <c r="O10" s="16">
        <v>60</v>
      </c>
      <c r="P10" s="16">
        <v>72</v>
      </c>
      <c r="Q10" s="16">
        <v>88</v>
      </c>
      <c r="R10" s="16">
        <v>126</v>
      </c>
      <c r="S10" s="16">
        <v>162</v>
      </c>
      <c r="T10" s="16">
        <v>245</v>
      </c>
      <c r="U10" s="16">
        <v>249</v>
      </c>
      <c r="V10" s="116">
        <v>249</v>
      </c>
    </row>
    <row r="11" spans="1:22" ht="18" customHeight="1">
      <c r="A11" s="91" t="s">
        <v>101</v>
      </c>
      <c r="B11" s="16">
        <v>100</v>
      </c>
      <c r="C11" s="16">
        <v>159</v>
      </c>
      <c r="D11" s="16">
        <v>188</v>
      </c>
      <c r="E11" s="16">
        <v>240</v>
      </c>
      <c r="F11" s="16">
        <v>233</v>
      </c>
      <c r="G11" s="16">
        <v>218</v>
      </c>
      <c r="H11" s="16">
        <v>224</v>
      </c>
      <c r="I11" s="16">
        <v>214</v>
      </c>
      <c r="J11" s="16">
        <v>221</v>
      </c>
      <c r="K11" s="16">
        <v>254</v>
      </c>
      <c r="L11" s="16">
        <v>260</v>
      </c>
      <c r="M11" s="16">
        <v>283</v>
      </c>
      <c r="N11" s="16">
        <v>292</v>
      </c>
      <c r="O11" s="16">
        <v>321</v>
      </c>
      <c r="P11" s="16">
        <v>333</v>
      </c>
      <c r="Q11" s="16">
        <v>356</v>
      </c>
      <c r="R11" s="16">
        <v>375</v>
      </c>
      <c r="S11" s="16">
        <v>419</v>
      </c>
      <c r="T11" s="16">
        <v>459</v>
      </c>
      <c r="U11" s="16">
        <v>440</v>
      </c>
      <c r="V11" s="116">
        <v>440</v>
      </c>
    </row>
    <row r="12" spans="1:22" ht="18" customHeight="1">
      <c r="A12" s="91" t="s">
        <v>102</v>
      </c>
      <c r="B12" s="16">
        <v>365</v>
      </c>
      <c r="C12" s="16">
        <v>445</v>
      </c>
      <c r="D12" s="16">
        <v>510</v>
      </c>
      <c r="E12" s="16">
        <v>690</v>
      </c>
      <c r="F12" s="16">
        <v>896</v>
      </c>
      <c r="G12" s="16">
        <v>1062</v>
      </c>
      <c r="H12" s="16">
        <v>1282</v>
      </c>
      <c r="I12" s="16">
        <v>1337</v>
      </c>
      <c r="J12" s="16">
        <v>1292</v>
      </c>
      <c r="K12" s="16">
        <v>1216</v>
      </c>
      <c r="L12" s="16">
        <v>1256</v>
      </c>
      <c r="M12" s="16">
        <v>1269</v>
      </c>
      <c r="N12" s="16">
        <v>1297</v>
      </c>
      <c r="O12" s="16">
        <v>1356</v>
      </c>
      <c r="P12" s="16">
        <v>1389</v>
      </c>
      <c r="Q12" s="16">
        <v>1403</v>
      </c>
      <c r="R12" s="16">
        <v>1416</v>
      </c>
      <c r="S12" s="16">
        <v>1535</v>
      </c>
      <c r="T12" s="16">
        <v>1736</v>
      </c>
      <c r="U12" s="16">
        <v>1745</v>
      </c>
      <c r="V12" s="116">
        <v>1745</v>
      </c>
    </row>
    <row r="13" spans="1:22" ht="18" customHeight="1">
      <c r="A13" s="91" t="s">
        <v>103</v>
      </c>
      <c r="B13" s="16">
        <v>51</v>
      </c>
      <c r="C13" s="16">
        <v>58</v>
      </c>
      <c r="D13" s="16">
        <v>67</v>
      </c>
      <c r="E13" s="16">
        <v>80</v>
      </c>
      <c r="F13" s="16">
        <v>84</v>
      </c>
      <c r="G13" s="16">
        <v>92</v>
      </c>
      <c r="H13" s="16">
        <v>128</v>
      </c>
      <c r="I13" s="16">
        <v>139</v>
      </c>
      <c r="J13" s="16">
        <v>129</v>
      </c>
      <c r="K13" s="16">
        <v>130</v>
      </c>
      <c r="L13" s="16">
        <v>142</v>
      </c>
      <c r="M13" s="16">
        <v>147</v>
      </c>
      <c r="N13" s="16">
        <v>148</v>
      </c>
      <c r="O13" s="16">
        <v>162</v>
      </c>
      <c r="P13" s="16">
        <v>156</v>
      </c>
      <c r="Q13" s="16">
        <v>166</v>
      </c>
      <c r="R13" s="16">
        <v>180</v>
      </c>
      <c r="S13" s="16">
        <v>205</v>
      </c>
      <c r="T13" s="16">
        <v>257</v>
      </c>
      <c r="U13" s="16">
        <v>248</v>
      </c>
      <c r="V13" s="116">
        <v>248</v>
      </c>
    </row>
    <row r="14" spans="1:22" ht="18" customHeight="1">
      <c r="A14" s="91" t="s">
        <v>104</v>
      </c>
      <c r="B14" s="16" t="s">
        <v>105</v>
      </c>
      <c r="C14" s="16" t="s">
        <v>105</v>
      </c>
      <c r="D14" s="16" t="s">
        <v>105</v>
      </c>
      <c r="E14" s="16" t="s">
        <v>105</v>
      </c>
      <c r="F14" s="16" t="s">
        <v>105</v>
      </c>
      <c r="G14" s="16">
        <v>4</v>
      </c>
      <c r="H14" s="16">
        <v>15</v>
      </c>
      <c r="I14" s="16">
        <v>16</v>
      </c>
      <c r="J14" s="16">
        <v>14</v>
      </c>
      <c r="K14" s="16">
        <v>21</v>
      </c>
      <c r="L14" s="16">
        <v>31</v>
      </c>
      <c r="M14" s="16">
        <v>29</v>
      </c>
      <c r="N14" s="16">
        <v>23</v>
      </c>
      <c r="O14" s="16">
        <v>38</v>
      </c>
      <c r="P14" s="16">
        <v>63</v>
      </c>
      <c r="Q14" s="16">
        <v>89</v>
      </c>
      <c r="R14" s="16">
        <v>159</v>
      </c>
      <c r="S14" s="16">
        <v>246</v>
      </c>
      <c r="T14" s="16">
        <v>331</v>
      </c>
      <c r="U14" s="16">
        <v>366</v>
      </c>
      <c r="V14" s="116">
        <v>366</v>
      </c>
    </row>
    <row r="15" spans="1:22" ht="18" customHeight="1">
      <c r="A15" s="91" t="s">
        <v>106</v>
      </c>
      <c r="B15" s="16">
        <v>165</v>
      </c>
      <c r="C15" s="16">
        <v>288</v>
      </c>
      <c r="D15" s="16">
        <v>406</v>
      </c>
      <c r="E15" s="16">
        <v>512</v>
      </c>
      <c r="F15" s="16">
        <v>539</v>
      </c>
      <c r="G15" s="16">
        <v>580</v>
      </c>
      <c r="H15" s="16">
        <v>605</v>
      </c>
      <c r="I15" s="16">
        <v>596</v>
      </c>
      <c r="J15" s="16">
        <v>568</v>
      </c>
      <c r="K15" s="16">
        <v>572</v>
      </c>
      <c r="L15" s="16">
        <v>572</v>
      </c>
      <c r="M15" s="16">
        <v>586</v>
      </c>
      <c r="N15" s="16">
        <v>596</v>
      </c>
      <c r="O15" s="16">
        <v>575</v>
      </c>
      <c r="P15" s="16">
        <v>544</v>
      </c>
      <c r="Q15" s="16">
        <v>586</v>
      </c>
      <c r="R15" s="16">
        <v>593</v>
      </c>
      <c r="S15" s="16">
        <v>654</v>
      </c>
      <c r="T15" s="16">
        <v>748</v>
      </c>
      <c r="U15" s="16">
        <v>784</v>
      </c>
      <c r="V15" s="116">
        <v>784</v>
      </c>
    </row>
    <row r="16" spans="1:22" ht="18" customHeight="1">
      <c r="A16" s="91" t="s">
        <v>107</v>
      </c>
      <c r="B16" s="16">
        <v>59</v>
      </c>
      <c r="C16" s="16">
        <v>73</v>
      </c>
      <c r="D16" s="16">
        <v>87</v>
      </c>
      <c r="E16" s="16">
        <v>116</v>
      </c>
      <c r="F16" s="16">
        <v>137</v>
      </c>
      <c r="G16" s="16">
        <v>145</v>
      </c>
      <c r="H16" s="16">
        <v>170</v>
      </c>
      <c r="I16" s="16">
        <v>164</v>
      </c>
      <c r="J16" s="16">
        <v>158</v>
      </c>
      <c r="K16" s="16">
        <v>160</v>
      </c>
      <c r="L16" s="16">
        <v>167</v>
      </c>
      <c r="M16" s="16">
        <v>170</v>
      </c>
      <c r="N16" s="16">
        <v>164</v>
      </c>
      <c r="O16" s="16">
        <v>172</v>
      </c>
      <c r="P16" s="16">
        <v>191</v>
      </c>
      <c r="Q16" s="16">
        <v>208</v>
      </c>
      <c r="R16" s="16">
        <v>241</v>
      </c>
      <c r="S16" s="16">
        <v>277</v>
      </c>
      <c r="T16" s="16">
        <v>324</v>
      </c>
      <c r="U16" s="16">
        <v>340</v>
      </c>
      <c r="V16" s="116">
        <v>340</v>
      </c>
    </row>
    <row r="17" spans="1:22" ht="18" customHeight="1">
      <c r="A17" s="91" t="s">
        <v>108</v>
      </c>
      <c r="B17" s="16">
        <v>291</v>
      </c>
      <c r="C17" s="16">
        <v>371</v>
      </c>
      <c r="D17" s="16">
        <v>420</v>
      </c>
      <c r="E17" s="16">
        <v>446</v>
      </c>
      <c r="F17" s="16">
        <v>494</v>
      </c>
      <c r="G17" s="16">
        <v>565</v>
      </c>
      <c r="H17" s="16">
        <v>607</v>
      </c>
      <c r="I17" s="16">
        <v>614</v>
      </c>
      <c r="J17" s="16">
        <v>652</v>
      </c>
      <c r="K17" s="16">
        <v>642</v>
      </c>
      <c r="L17" s="16">
        <v>649</v>
      </c>
      <c r="M17" s="16">
        <v>661</v>
      </c>
      <c r="N17" s="16">
        <v>657</v>
      </c>
      <c r="O17" s="16">
        <v>703</v>
      </c>
      <c r="P17" s="16">
        <v>710</v>
      </c>
      <c r="Q17" s="16">
        <v>766</v>
      </c>
      <c r="R17" s="16">
        <v>799</v>
      </c>
      <c r="S17" s="16">
        <v>951</v>
      </c>
      <c r="T17" s="16">
        <v>1154</v>
      </c>
      <c r="U17" s="16">
        <v>1221</v>
      </c>
      <c r="V17" s="116">
        <v>1221</v>
      </c>
    </row>
    <row r="18" spans="1:22" ht="18" customHeight="1">
      <c r="A18" s="91" t="s">
        <v>109</v>
      </c>
      <c r="B18" s="16">
        <v>120</v>
      </c>
      <c r="C18" s="16">
        <v>228</v>
      </c>
      <c r="D18" s="16">
        <v>303</v>
      </c>
      <c r="E18" s="16">
        <v>341</v>
      </c>
      <c r="F18" s="16">
        <v>306</v>
      </c>
      <c r="G18" s="16">
        <v>289</v>
      </c>
      <c r="H18" s="16">
        <v>288</v>
      </c>
      <c r="I18" s="16">
        <v>278</v>
      </c>
      <c r="J18" s="16">
        <v>277</v>
      </c>
      <c r="K18" s="16">
        <v>307</v>
      </c>
      <c r="L18" s="16">
        <v>332</v>
      </c>
      <c r="M18" s="16">
        <v>354</v>
      </c>
      <c r="N18" s="16">
        <v>329</v>
      </c>
      <c r="O18" s="16">
        <v>315</v>
      </c>
      <c r="P18" s="16">
        <v>305</v>
      </c>
      <c r="Q18" s="16">
        <v>291</v>
      </c>
      <c r="R18" s="16">
        <v>306</v>
      </c>
      <c r="S18" s="16">
        <v>337</v>
      </c>
      <c r="T18" s="16">
        <v>359</v>
      </c>
      <c r="U18" s="16">
        <v>349</v>
      </c>
      <c r="V18" s="116">
        <v>349</v>
      </c>
    </row>
    <row r="19" spans="1:22" ht="18" customHeight="1">
      <c r="A19" s="91" t="s">
        <v>110</v>
      </c>
      <c r="B19" s="16">
        <v>15</v>
      </c>
      <c r="C19" s="16">
        <v>19</v>
      </c>
      <c r="D19" s="16">
        <v>61</v>
      </c>
      <c r="E19" s="16">
        <v>121</v>
      </c>
      <c r="F19" s="16">
        <v>146</v>
      </c>
      <c r="G19" s="16">
        <v>187</v>
      </c>
      <c r="H19" s="16">
        <v>214</v>
      </c>
      <c r="I19" s="16">
        <v>208</v>
      </c>
      <c r="J19" s="16">
        <v>224</v>
      </c>
      <c r="K19" s="16">
        <v>211</v>
      </c>
      <c r="L19" s="16">
        <v>225</v>
      </c>
      <c r="M19" s="16">
        <v>223</v>
      </c>
      <c r="N19" s="16">
        <v>232</v>
      </c>
      <c r="O19" s="16">
        <v>240</v>
      </c>
      <c r="P19" s="16">
        <v>222</v>
      </c>
      <c r="Q19" s="16">
        <v>221</v>
      </c>
      <c r="R19" s="16">
        <v>215</v>
      </c>
      <c r="S19" s="16">
        <v>227</v>
      </c>
      <c r="T19" s="16">
        <v>252</v>
      </c>
      <c r="U19" s="16">
        <v>257</v>
      </c>
      <c r="V19" s="116">
        <v>257</v>
      </c>
    </row>
    <row r="20" spans="1:22" ht="18" customHeight="1">
      <c r="A20" s="91" t="s">
        <v>111</v>
      </c>
      <c r="B20" s="16">
        <v>17</v>
      </c>
      <c r="C20" s="16">
        <v>23</v>
      </c>
      <c r="D20" s="16">
        <v>39</v>
      </c>
      <c r="E20" s="16">
        <v>59</v>
      </c>
      <c r="F20" s="16">
        <v>69</v>
      </c>
      <c r="G20" s="16">
        <v>78</v>
      </c>
      <c r="H20" s="16">
        <v>111</v>
      </c>
      <c r="I20" s="16">
        <v>121</v>
      </c>
      <c r="J20" s="16">
        <v>140</v>
      </c>
      <c r="K20" s="16">
        <v>139</v>
      </c>
      <c r="L20" s="16">
        <v>122</v>
      </c>
      <c r="M20" s="16">
        <v>125</v>
      </c>
      <c r="N20" s="16">
        <v>140</v>
      </c>
      <c r="O20" s="16">
        <v>132</v>
      </c>
      <c r="P20" s="16">
        <v>148</v>
      </c>
      <c r="Q20" s="16">
        <v>183</v>
      </c>
      <c r="R20" s="16">
        <v>248</v>
      </c>
      <c r="S20" s="16">
        <v>333</v>
      </c>
      <c r="T20" s="16">
        <v>462</v>
      </c>
      <c r="U20" s="16">
        <v>531</v>
      </c>
      <c r="V20" s="116">
        <v>531</v>
      </c>
    </row>
    <row r="21" spans="1:22" ht="18" customHeight="1">
      <c r="A21" s="91" t="s">
        <v>112</v>
      </c>
      <c r="B21" s="16">
        <v>114</v>
      </c>
      <c r="C21" s="16">
        <v>131</v>
      </c>
      <c r="D21" s="16">
        <v>156</v>
      </c>
      <c r="E21" s="16">
        <v>218</v>
      </c>
      <c r="F21" s="16">
        <v>243</v>
      </c>
      <c r="G21" s="16">
        <v>203</v>
      </c>
      <c r="H21" s="16">
        <v>226</v>
      </c>
      <c r="I21" s="16">
        <v>256</v>
      </c>
      <c r="J21" s="16">
        <v>268</v>
      </c>
      <c r="K21" s="16">
        <v>264</v>
      </c>
      <c r="L21" s="16">
        <v>268</v>
      </c>
      <c r="M21" s="16">
        <v>274</v>
      </c>
      <c r="N21" s="16">
        <v>330</v>
      </c>
      <c r="O21" s="16">
        <v>363</v>
      </c>
      <c r="P21" s="16">
        <v>370</v>
      </c>
      <c r="Q21" s="16">
        <v>350</v>
      </c>
      <c r="R21" s="16">
        <v>366</v>
      </c>
      <c r="S21" s="16">
        <v>359</v>
      </c>
      <c r="T21" s="16">
        <v>342</v>
      </c>
      <c r="U21" s="16">
        <v>324</v>
      </c>
      <c r="V21" s="116">
        <v>324</v>
      </c>
    </row>
    <row r="22" spans="1:22" ht="18" customHeight="1">
      <c r="A22" s="98" t="s">
        <v>113</v>
      </c>
      <c r="B22" s="103">
        <f>SUM(B6:B21)</f>
        <v>2384</v>
      </c>
      <c r="C22" s="103">
        <f>SUM(C6:C21)</f>
        <v>3109</v>
      </c>
      <c r="D22" s="103">
        <f>SUM(D6:D21)</f>
        <v>3845</v>
      </c>
      <c r="E22" s="103">
        <f>SUM(E6:E21)</f>
        <v>4942</v>
      </c>
      <c r="F22" s="103">
        <f>SUM(F6:F21)</f>
        <v>5719</v>
      </c>
      <c r="G22" s="103">
        <f>SUM(G6:G21)</f>
        <v>6517</v>
      </c>
      <c r="H22" s="103">
        <f>SUM(H6:H21)</f>
        <v>7816</v>
      </c>
      <c r="I22" s="103">
        <f>SUM(I6:I21)</f>
        <v>8133</v>
      </c>
      <c r="J22" s="103">
        <f>SUM(J6:J21)</f>
        <v>8304</v>
      </c>
      <c r="K22" s="103">
        <f>SUM(K6:K21)</f>
        <v>8045</v>
      </c>
      <c r="L22" s="103">
        <f>SUM(L6:L21)</f>
        <v>8305</v>
      </c>
      <c r="M22" s="103">
        <f>SUM(M6:M21)</f>
        <v>8413</v>
      </c>
      <c r="N22" s="103">
        <f>SUM(N6:N21)</f>
        <v>8523</v>
      </c>
      <c r="O22" s="103">
        <f>SUM(O6:O21)</f>
        <v>8434</v>
      </c>
      <c r="P22" s="103">
        <f>SUM(P6:P21)</f>
        <v>7752</v>
      </c>
      <c r="Q22" s="103">
        <f>SUM(Q6:Q21)</f>
        <v>8128</v>
      </c>
      <c r="R22" s="103">
        <f>SUM(R6:R21)</f>
        <v>8514</v>
      </c>
      <c r="S22" s="103">
        <f>SUM(S6:S21)</f>
        <v>9037</v>
      </c>
      <c r="T22" s="103">
        <f>SUM(T6:T21)</f>
        <v>10034</v>
      </c>
      <c r="U22" s="104">
        <f>SUM(U6:U21)</f>
        <v>10150</v>
      </c>
      <c r="V22" s="117">
        <v>10150</v>
      </c>
    </row>
    <row r="23" spans="1:22" ht="18" customHeight="1">
      <c r="A23" s="96" t="s">
        <v>114</v>
      </c>
      <c r="B23" s="97">
        <f>B24-B22</f>
        <v>889</v>
      </c>
      <c r="C23" s="97">
        <f>C24-C22</f>
        <v>1112</v>
      </c>
      <c r="D23" s="97">
        <f>D24-D22</f>
        <v>1259</v>
      </c>
      <c r="E23" s="97">
        <f>E24-E22</f>
        <v>1544</v>
      </c>
      <c r="F23" s="97">
        <f>F24-F22</f>
        <v>1861</v>
      </c>
      <c r="G23" s="97">
        <f>G24-G22</f>
        <v>2175</v>
      </c>
      <c r="H23" s="97">
        <f>H24-H22</f>
        <v>2591</v>
      </c>
      <c r="I23" s="97">
        <f>I24-I22</f>
        <v>2755</v>
      </c>
      <c r="J23" s="97">
        <f>J24-J22</f>
        <v>2740</v>
      </c>
      <c r="K23" s="97">
        <f>K24-K22</f>
        <v>2567</v>
      </c>
      <c r="L23" s="97">
        <f>L24-L22</f>
        <v>2553</v>
      </c>
      <c r="M23" s="97">
        <f>M24-M22</f>
        <v>2558</v>
      </c>
      <c r="N23" s="97">
        <f>N24-N22</f>
        <v>2507</v>
      </c>
      <c r="O23" s="97">
        <f>O24-O22</f>
        <v>2471</v>
      </c>
      <c r="P23" s="97">
        <f>P24-P22</f>
        <v>2322</v>
      </c>
      <c r="Q23" s="97">
        <f>Q24-Q22</f>
        <v>2468</v>
      </c>
      <c r="R23" s="97">
        <f>R24-R22</f>
        <v>2626</v>
      </c>
      <c r="S23" s="97">
        <f>S24-S22</f>
        <v>2797</v>
      </c>
      <c r="T23" s="97">
        <f>T24-T22</f>
        <v>3082</v>
      </c>
      <c r="U23" s="97">
        <v>3158</v>
      </c>
      <c r="V23" s="116">
        <v>3158</v>
      </c>
    </row>
    <row r="24" spans="1:22" ht="18" customHeight="1">
      <c r="A24" s="92" t="s">
        <v>115</v>
      </c>
      <c r="B24" s="61">
        <v>3273</v>
      </c>
      <c r="C24" s="61">
        <v>4221</v>
      </c>
      <c r="D24" s="61">
        <v>5104</v>
      </c>
      <c r="E24" s="61">
        <v>6486</v>
      </c>
      <c r="F24" s="61">
        <v>7580</v>
      </c>
      <c r="G24" s="61">
        <v>8692</v>
      </c>
      <c r="H24" s="61">
        <v>10407</v>
      </c>
      <c r="I24" s="61">
        <v>10888</v>
      </c>
      <c r="J24" s="61">
        <v>11044</v>
      </c>
      <c r="K24" s="61">
        <v>10612</v>
      </c>
      <c r="L24" s="61">
        <v>10858</v>
      </c>
      <c r="M24" s="61">
        <v>10971</v>
      </c>
      <c r="N24" s="61">
        <v>11030</v>
      </c>
      <c r="O24" s="61">
        <v>10905</v>
      </c>
      <c r="P24" s="61">
        <v>10074</v>
      </c>
      <c r="Q24" s="61">
        <v>10596</v>
      </c>
      <c r="R24" s="61">
        <v>11140</v>
      </c>
      <c r="S24" s="61">
        <v>11834</v>
      </c>
      <c r="T24" s="61">
        <v>13116</v>
      </c>
      <c r="U24" s="102">
        <v>13308</v>
      </c>
      <c r="V24" s="118">
        <v>13308</v>
      </c>
    </row>
    <row r="25" spans="1:22" s="60" customFormat="1" ht="18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116"/>
    </row>
    <row r="26" spans="1:22" ht="18" customHeight="1">
      <c r="A26" s="32" t="s">
        <v>52</v>
      </c>
      <c r="B26" s="33"/>
      <c r="C26" s="33"/>
      <c r="D26" s="33"/>
      <c r="E26" s="33"/>
      <c r="F26" s="32"/>
      <c r="G26" s="33"/>
      <c r="H26" s="33"/>
      <c r="I26" s="33"/>
      <c r="J26" s="33"/>
      <c r="K26" s="32"/>
      <c r="L26" s="33"/>
      <c r="M26" s="33"/>
      <c r="N26" s="33"/>
      <c r="O26" s="33"/>
      <c r="P26" s="32"/>
      <c r="Q26" s="33"/>
      <c r="R26" s="33"/>
      <c r="S26" s="33"/>
      <c r="T26" s="33"/>
      <c r="U26" s="33"/>
      <c r="V26" s="116"/>
    </row>
    <row r="27" spans="1:22" ht="18" customHeight="1">
      <c r="A27" s="5" t="s">
        <v>116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119"/>
    </row>
    <row r="28" spans="1:22" ht="18" customHeight="1">
      <c r="V28" s="119"/>
    </row>
    <row r="29" spans="1:22" ht="18" customHeight="1"/>
    <row r="30" spans="1:22" ht="18" customHeight="1">
      <c r="A30" s="59" t="s">
        <v>48</v>
      </c>
      <c r="B30" s="89">
        <v>2002</v>
      </c>
      <c r="C30" s="89">
        <v>2003</v>
      </c>
      <c r="D30" s="89">
        <v>2004</v>
      </c>
      <c r="E30" s="89">
        <v>2005</v>
      </c>
      <c r="F30" s="89">
        <v>2006</v>
      </c>
      <c r="G30" s="89">
        <v>2007</v>
      </c>
      <c r="H30" s="89">
        <v>2008</v>
      </c>
      <c r="I30" s="89">
        <v>2009</v>
      </c>
      <c r="J30" s="89">
        <v>2010</v>
      </c>
      <c r="K30" s="89">
        <v>2011</v>
      </c>
      <c r="L30" s="89">
        <v>2012</v>
      </c>
      <c r="M30" s="89">
        <v>2013</v>
      </c>
      <c r="N30" s="89">
        <v>2014</v>
      </c>
      <c r="O30" s="89">
        <v>2015</v>
      </c>
      <c r="P30" s="89">
        <v>2016</v>
      </c>
      <c r="Q30" s="89">
        <v>2017</v>
      </c>
      <c r="R30" s="89">
        <v>2018</v>
      </c>
      <c r="S30" s="89">
        <v>2019</v>
      </c>
      <c r="T30" s="89">
        <v>2020</v>
      </c>
      <c r="U30" s="89">
        <v>2021</v>
      </c>
      <c r="V30" s="89">
        <v>2022</v>
      </c>
    </row>
    <row r="31" spans="1:22" ht="18" customHeight="1">
      <c r="A31" s="90" t="s">
        <v>96</v>
      </c>
      <c r="B31" s="16">
        <v>85</v>
      </c>
      <c r="C31" s="16">
        <v>100</v>
      </c>
      <c r="D31" s="16">
        <v>93</v>
      </c>
      <c r="E31" s="16">
        <v>108</v>
      </c>
      <c r="F31" s="16">
        <v>144</v>
      </c>
      <c r="G31" s="16">
        <v>152</v>
      </c>
      <c r="H31" s="16">
        <v>158</v>
      </c>
      <c r="I31" s="16">
        <v>159</v>
      </c>
      <c r="J31" s="16">
        <v>164</v>
      </c>
      <c r="K31" s="16">
        <v>141</v>
      </c>
      <c r="L31" s="16">
        <v>137</v>
      </c>
      <c r="M31" s="16">
        <v>136</v>
      </c>
      <c r="N31" s="16">
        <v>126</v>
      </c>
      <c r="O31" s="16">
        <v>119</v>
      </c>
      <c r="P31" s="16">
        <v>94</v>
      </c>
      <c r="Q31" s="16">
        <v>107</v>
      </c>
      <c r="R31" s="16">
        <v>117</v>
      </c>
      <c r="S31" s="16">
        <v>109</v>
      </c>
      <c r="T31" s="16">
        <v>112</v>
      </c>
      <c r="U31" s="16">
        <v>107</v>
      </c>
      <c r="V31" s="120">
        <v>107</v>
      </c>
    </row>
    <row r="32" spans="1:22" ht="18" customHeight="1">
      <c r="A32" s="91" t="s">
        <v>97</v>
      </c>
      <c r="B32" s="16">
        <v>24</v>
      </c>
      <c r="C32" s="16">
        <v>28</v>
      </c>
      <c r="D32" s="16">
        <v>54</v>
      </c>
      <c r="E32" s="16">
        <v>75</v>
      </c>
      <c r="F32" s="16">
        <v>92</v>
      </c>
      <c r="G32" s="16">
        <v>132</v>
      </c>
      <c r="H32" s="16">
        <v>174</v>
      </c>
      <c r="I32" s="16">
        <v>206</v>
      </c>
      <c r="J32" s="16">
        <v>223</v>
      </c>
      <c r="K32" s="16">
        <v>207</v>
      </c>
      <c r="L32" s="16">
        <v>217</v>
      </c>
      <c r="M32" s="16">
        <v>210</v>
      </c>
      <c r="N32" s="16">
        <v>218</v>
      </c>
      <c r="O32" s="16">
        <v>194</v>
      </c>
      <c r="P32" s="16">
        <v>135</v>
      </c>
      <c r="Q32" s="16">
        <v>162</v>
      </c>
      <c r="R32" s="16">
        <v>169</v>
      </c>
      <c r="S32" s="16">
        <v>162</v>
      </c>
      <c r="T32" s="16">
        <v>153</v>
      </c>
      <c r="U32" s="16">
        <v>150</v>
      </c>
      <c r="V32" s="121">
        <v>150</v>
      </c>
    </row>
    <row r="33" spans="1:22" ht="18" customHeight="1">
      <c r="A33" s="91" t="s">
        <v>98</v>
      </c>
      <c r="B33" s="16">
        <v>353</v>
      </c>
      <c r="C33" s="16">
        <v>363</v>
      </c>
      <c r="D33" s="16">
        <v>372</v>
      </c>
      <c r="E33" s="16">
        <v>405</v>
      </c>
      <c r="F33" s="16">
        <v>440</v>
      </c>
      <c r="G33" s="16">
        <v>439</v>
      </c>
      <c r="H33" s="16">
        <v>462</v>
      </c>
      <c r="I33" s="16">
        <v>449</v>
      </c>
      <c r="J33" s="16">
        <v>437</v>
      </c>
      <c r="K33" s="16">
        <v>428</v>
      </c>
      <c r="L33" s="16">
        <v>432</v>
      </c>
      <c r="M33" s="16">
        <v>425</v>
      </c>
      <c r="N33" s="16">
        <v>419</v>
      </c>
      <c r="O33" s="16">
        <v>415</v>
      </c>
      <c r="P33" s="16">
        <v>399</v>
      </c>
      <c r="Q33" s="16">
        <v>412</v>
      </c>
      <c r="R33" s="16">
        <v>413</v>
      </c>
      <c r="S33" s="16">
        <v>414</v>
      </c>
      <c r="T33" s="16">
        <v>417</v>
      </c>
      <c r="U33" s="16">
        <v>409</v>
      </c>
      <c r="V33" s="121">
        <v>409</v>
      </c>
    </row>
    <row r="34" spans="1:22" ht="18" customHeight="1">
      <c r="A34" s="91" t="s">
        <v>99</v>
      </c>
      <c r="B34" s="16">
        <v>86</v>
      </c>
      <c r="C34" s="16">
        <v>163</v>
      </c>
      <c r="D34" s="16">
        <v>274</v>
      </c>
      <c r="E34" s="16">
        <v>456</v>
      </c>
      <c r="F34" s="16">
        <v>628</v>
      </c>
      <c r="G34" s="16">
        <v>861</v>
      </c>
      <c r="H34" s="16">
        <v>1283</v>
      </c>
      <c r="I34" s="16">
        <v>1372</v>
      </c>
      <c r="J34" s="16">
        <v>1460</v>
      </c>
      <c r="K34" s="16">
        <v>1373</v>
      </c>
      <c r="L34" s="16">
        <v>1414</v>
      </c>
      <c r="M34" s="16">
        <v>1401</v>
      </c>
      <c r="N34" s="16">
        <v>1415</v>
      </c>
      <c r="O34" s="16">
        <v>1302</v>
      </c>
      <c r="P34" s="16">
        <v>956</v>
      </c>
      <c r="Q34" s="16">
        <v>980</v>
      </c>
      <c r="R34" s="16">
        <v>974</v>
      </c>
      <c r="S34" s="16">
        <v>918</v>
      </c>
      <c r="T34" s="16">
        <v>951</v>
      </c>
      <c r="U34" s="16">
        <v>910</v>
      </c>
      <c r="V34" s="121">
        <v>910</v>
      </c>
    </row>
    <row r="35" spans="1:22" ht="18" customHeight="1">
      <c r="A35" s="91" t="s">
        <v>100</v>
      </c>
      <c r="B35" s="16">
        <v>7</v>
      </c>
      <c r="C35" s="16">
        <v>7</v>
      </c>
      <c r="D35" s="16">
        <v>15</v>
      </c>
      <c r="E35" s="16">
        <v>22</v>
      </c>
      <c r="F35" s="16">
        <v>16</v>
      </c>
      <c r="G35" s="16">
        <v>7</v>
      </c>
      <c r="H35" s="16">
        <v>9</v>
      </c>
      <c r="I35" s="16">
        <v>11</v>
      </c>
      <c r="J35" s="16">
        <v>11</v>
      </c>
      <c r="K35" s="16">
        <v>11</v>
      </c>
      <c r="L35" s="16">
        <v>12</v>
      </c>
      <c r="M35" s="16">
        <v>13</v>
      </c>
      <c r="N35" s="16">
        <v>16</v>
      </c>
      <c r="O35" s="16">
        <v>20</v>
      </c>
      <c r="P35" s="16">
        <v>23</v>
      </c>
      <c r="Q35" s="16">
        <v>30</v>
      </c>
      <c r="R35" s="16">
        <v>43</v>
      </c>
      <c r="S35" s="16">
        <v>58</v>
      </c>
      <c r="T35" s="16">
        <v>99</v>
      </c>
      <c r="U35" s="16">
        <v>103</v>
      </c>
      <c r="V35" s="121">
        <v>103</v>
      </c>
    </row>
    <row r="36" spans="1:22" ht="18" customHeight="1">
      <c r="A36" s="91" t="s">
        <v>101</v>
      </c>
      <c r="B36" s="16">
        <v>63</v>
      </c>
      <c r="C36" s="16">
        <v>99</v>
      </c>
      <c r="D36" s="16">
        <v>113</v>
      </c>
      <c r="E36" s="16">
        <v>136</v>
      </c>
      <c r="F36" s="16">
        <v>126</v>
      </c>
      <c r="G36" s="16">
        <v>126</v>
      </c>
      <c r="H36" s="16">
        <v>129</v>
      </c>
      <c r="I36" s="16">
        <v>110</v>
      </c>
      <c r="J36" s="16">
        <v>118</v>
      </c>
      <c r="K36" s="16">
        <v>137</v>
      </c>
      <c r="L36" s="16">
        <v>134</v>
      </c>
      <c r="M36" s="16">
        <v>142</v>
      </c>
      <c r="N36" s="16">
        <v>147</v>
      </c>
      <c r="O36" s="16">
        <v>160</v>
      </c>
      <c r="P36" s="16">
        <v>169</v>
      </c>
      <c r="Q36" s="16">
        <v>182</v>
      </c>
      <c r="R36" s="16">
        <v>185</v>
      </c>
      <c r="S36" s="16">
        <v>200</v>
      </c>
      <c r="T36" s="16">
        <v>223</v>
      </c>
      <c r="U36" s="16">
        <v>218</v>
      </c>
      <c r="V36" s="121">
        <v>218</v>
      </c>
    </row>
    <row r="37" spans="1:22" ht="18" customHeight="1">
      <c r="A37" s="91" t="s">
        <v>102</v>
      </c>
      <c r="B37" s="16">
        <v>228</v>
      </c>
      <c r="C37" s="16">
        <v>275</v>
      </c>
      <c r="D37" s="16">
        <v>317</v>
      </c>
      <c r="E37" s="16">
        <v>434</v>
      </c>
      <c r="F37" s="16">
        <v>561</v>
      </c>
      <c r="G37" s="16">
        <v>653</v>
      </c>
      <c r="H37" s="16">
        <v>775</v>
      </c>
      <c r="I37" s="16">
        <v>805</v>
      </c>
      <c r="J37" s="16">
        <v>778</v>
      </c>
      <c r="K37" s="16">
        <v>724</v>
      </c>
      <c r="L37" s="16">
        <v>725</v>
      </c>
      <c r="M37" s="16">
        <v>717</v>
      </c>
      <c r="N37" s="16">
        <v>733</v>
      </c>
      <c r="O37" s="16">
        <v>754</v>
      </c>
      <c r="P37" s="16">
        <v>780</v>
      </c>
      <c r="Q37" s="16">
        <v>781</v>
      </c>
      <c r="R37" s="16">
        <v>789</v>
      </c>
      <c r="S37" s="16">
        <v>864</v>
      </c>
      <c r="T37" s="16">
        <v>1004</v>
      </c>
      <c r="U37" s="16">
        <v>999</v>
      </c>
      <c r="V37" s="121">
        <v>999</v>
      </c>
    </row>
    <row r="38" spans="1:22" ht="18" customHeight="1">
      <c r="A38" s="91" t="s">
        <v>103</v>
      </c>
      <c r="B38" s="16">
        <v>21</v>
      </c>
      <c r="C38" s="16">
        <v>24</v>
      </c>
      <c r="D38" s="16">
        <v>26</v>
      </c>
      <c r="E38" s="16">
        <v>35</v>
      </c>
      <c r="F38" s="16">
        <v>39</v>
      </c>
      <c r="G38" s="16">
        <v>43</v>
      </c>
      <c r="H38" s="16">
        <v>59</v>
      </c>
      <c r="I38" s="16">
        <v>66</v>
      </c>
      <c r="J38" s="16">
        <v>62</v>
      </c>
      <c r="K38" s="16">
        <v>65</v>
      </c>
      <c r="L38" s="16">
        <v>72</v>
      </c>
      <c r="M38" s="16">
        <v>75</v>
      </c>
      <c r="N38" s="16">
        <v>67</v>
      </c>
      <c r="O38" s="16">
        <v>71</v>
      </c>
      <c r="P38" s="16">
        <v>74</v>
      </c>
      <c r="Q38" s="16">
        <v>81</v>
      </c>
      <c r="R38" s="16">
        <v>94</v>
      </c>
      <c r="S38" s="16">
        <v>105</v>
      </c>
      <c r="T38" s="16">
        <v>123</v>
      </c>
      <c r="U38" s="16">
        <v>118</v>
      </c>
      <c r="V38" s="121">
        <v>118</v>
      </c>
    </row>
    <row r="39" spans="1:22" ht="18" customHeight="1">
      <c r="A39" s="91" t="s">
        <v>104</v>
      </c>
      <c r="B39" s="16" t="s">
        <v>105</v>
      </c>
      <c r="C39" s="16" t="s">
        <v>105</v>
      </c>
      <c r="D39" s="16" t="s">
        <v>105</v>
      </c>
      <c r="E39" s="16" t="s">
        <v>105</v>
      </c>
      <c r="F39" s="16" t="s">
        <v>105</v>
      </c>
      <c r="G39" s="16">
        <v>1</v>
      </c>
      <c r="H39" s="16">
        <v>6</v>
      </c>
      <c r="I39" s="16">
        <v>5</v>
      </c>
      <c r="J39" s="16">
        <v>4</v>
      </c>
      <c r="K39" s="16">
        <v>6</v>
      </c>
      <c r="L39" s="16">
        <v>4</v>
      </c>
      <c r="M39" s="16">
        <v>2</v>
      </c>
      <c r="N39" s="16">
        <v>2</v>
      </c>
      <c r="O39" s="16">
        <v>2</v>
      </c>
      <c r="P39" s="16">
        <v>8</v>
      </c>
      <c r="Q39" s="16">
        <v>12</v>
      </c>
      <c r="R39" s="16">
        <v>22</v>
      </c>
      <c r="S39" s="16">
        <v>39</v>
      </c>
      <c r="T39" s="16">
        <v>62</v>
      </c>
      <c r="U39" s="16">
        <v>69</v>
      </c>
      <c r="V39" s="121">
        <v>69</v>
      </c>
    </row>
    <row r="40" spans="1:22" ht="18" customHeight="1">
      <c r="A40" s="91" t="s">
        <v>106</v>
      </c>
      <c r="B40" s="16">
        <v>90</v>
      </c>
      <c r="C40" s="16">
        <v>146</v>
      </c>
      <c r="D40" s="16">
        <v>209</v>
      </c>
      <c r="E40" s="16">
        <v>271</v>
      </c>
      <c r="F40" s="16">
        <v>284</v>
      </c>
      <c r="G40" s="16">
        <v>311</v>
      </c>
      <c r="H40" s="16">
        <v>321</v>
      </c>
      <c r="I40" s="16">
        <v>315</v>
      </c>
      <c r="J40" s="16">
        <v>305</v>
      </c>
      <c r="K40" s="16">
        <v>302</v>
      </c>
      <c r="L40" s="16">
        <v>290</v>
      </c>
      <c r="M40" s="16">
        <v>294</v>
      </c>
      <c r="N40" s="16">
        <v>295</v>
      </c>
      <c r="O40" s="16">
        <v>284</v>
      </c>
      <c r="P40" s="16">
        <v>271</v>
      </c>
      <c r="Q40" s="16">
        <v>288</v>
      </c>
      <c r="R40" s="16">
        <v>293</v>
      </c>
      <c r="S40" s="16">
        <v>333</v>
      </c>
      <c r="T40" s="16">
        <v>373</v>
      </c>
      <c r="U40" s="16">
        <v>394</v>
      </c>
      <c r="V40" s="121">
        <v>394</v>
      </c>
    </row>
    <row r="41" spans="1:22" ht="18" customHeight="1">
      <c r="A41" s="91" t="s">
        <v>107</v>
      </c>
      <c r="B41" s="16">
        <v>19</v>
      </c>
      <c r="C41" s="16">
        <v>22</v>
      </c>
      <c r="D41" s="16">
        <v>32</v>
      </c>
      <c r="E41" s="16">
        <v>43</v>
      </c>
      <c r="F41" s="16">
        <v>46</v>
      </c>
      <c r="G41" s="16">
        <v>42</v>
      </c>
      <c r="H41" s="16">
        <v>61</v>
      </c>
      <c r="I41" s="16">
        <v>52</v>
      </c>
      <c r="J41" s="16">
        <v>51</v>
      </c>
      <c r="K41" s="16">
        <v>46</v>
      </c>
      <c r="L41" s="16">
        <v>53</v>
      </c>
      <c r="M41" s="16">
        <v>54</v>
      </c>
      <c r="N41" s="16">
        <v>49</v>
      </c>
      <c r="O41" s="16">
        <v>52</v>
      </c>
      <c r="P41" s="16">
        <v>63</v>
      </c>
      <c r="Q41" s="16">
        <v>72</v>
      </c>
      <c r="R41" s="16">
        <v>82</v>
      </c>
      <c r="S41" s="16">
        <v>98</v>
      </c>
      <c r="T41" s="16">
        <v>117</v>
      </c>
      <c r="U41" s="16">
        <v>126</v>
      </c>
      <c r="V41" s="121">
        <v>126</v>
      </c>
    </row>
    <row r="42" spans="1:22" ht="18" customHeight="1">
      <c r="A42" s="91" t="s">
        <v>108</v>
      </c>
      <c r="B42" s="16">
        <v>138</v>
      </c>
      <c r="C42" s="16">
        <v>175</v>
      </c>
      <c r="D42" s="16">
        <v>190</v>
      </c>
      <c r="E42" s="16">
        <v>207</v>
      </c>
      <c r="F42" s="16">
        <v>219</v>
      </c>
      <c r="G42" s="16">
        <v>251</v>
      </c>
      <c r="H42" s="16">
        <v>278</v>
      </c>
      <c r="I42" s="16">
        <v>272</v>
      </c>
      <c r="J42" s="16">
        <v>268</v>
      </c>
      <c r="K42" s="16">
        <v>270</v>
      </c>
      <c r="L42" s="16">
        <v>275</v>
      </c>
      <c r="M42" s="16">
        <v>283</v>
      </c>
      <c r="N42" s="16">
        <v>274</v>
      </c>
      <c r="O42" s="16">
        <v>290</v>
      </c>
      <c r="P42" s="16">
        <v>288</v>
      </c>
      <c r="Q42" s="16">
        <v>305</v>
      </c>
      <c r="R42" s="16">
        <v>316</v>
      </c>
      <c r="S42" s="16">
        <v>379</v>
      </c>
      <c r="T42" s="16">
        <v>470</v>
      </c>
      <c r="U42" s="16">
        <v>490</v>
      </c>
      <c r="V42" s="121">
        <v>490</v>
      </c>
    </row>
    <row r="43" spans="1:22" ht="18" customHeight="1">
      <c r="A43" s="91" t="s">
        <v>109</v>
      </c>
      <c r="B43" s="16">
        <v>71</v>
      </c>
      <c r="C43" s="16">
        <v>138</v>
      </c>
      <c r="D43" s="16">
        <v>166</v>
      </c>
      <c r="E43" s="16">
        <v>182</v>
      </c>
      <c r="F43" s="16">
        <v>152</v>
      </c>
      <c r="G43" s="16">
        <v>149</v>
      </c>
      <c r="H43" s="16">
        <v>151</v>
      </c>
      <c r="I43" s="16">
        <v>154</v>
      </c>
      <c r="J43" s="16">
        <v>142</v>
      </c>
      <c r="K43" s="16">
        <v>153</v>
      </c>
      <c r="L43" s="16">
        <v>161</v>
      </c>
      <c r="M43" s="16">
        <v>177</v>
      </c>
      <c r="N43" s="16">
        <v>162</v>
      </c>
      <c r="O43" s="16">
        <v>155</v>
      </c>
      <c r="P43" s="16">
        <v>144</v>
      </c>
      <c r="Q43" s="16">
        <v>133</v>
      </c>
      <c r="R43" s="16">
        <v>137</v>
      </c>
      <c r="S43" s="16">
        <v>150</v>
      </c>
      <c r="T43" s="16">
        <v>157</v>
      </c>
      <c r="U43" s="16">
        <v>153</v>
      </c>
      <c r="V43" s="121">
        <v>153</v>
      </c>
    </row>
    <row r="44" spans="1:22" ht="18" customHeight="1">
      <c r="A44" s="91" t="s">
        <v>110</v>
      </c>
      <c r="B44" s="16">
        <v>3</v>
      </c>
      <c r="C44" s="16">
        <v>5</v>
      </c>
      <c r="D44" s="16">
        <v>27</v>
      </c>
      <c r="E44" s="16">
        <v>60</v>
      </c>
      <c r="F44" s="16">
        <v>77</v>
      </c>
      <c r="G44" s="16">
        <v>101</v>
      </c>
      <c r="H44" s="16">
        <v>120</v>
      </c>
      <c r="I44" s="16">
        <v>117</v>
      </c>
      <c r="J44" s="16">
        <v>121</v>
      </c>
      <c r="K44" s="16">
        <v>120</v>
      </c>
      <c r="L44" s="16">
        <v>123</v>
      </c>
      <c r="M44" s="16">
        <v>116</v>
      </c>
      <c r="N44" s="16">
        <v>122</v>
      </c>
      <c r="O44" s="16">
        <v>125</v>
      </c>
      <c r="P44" s="16">
        <v>114</v>
      </c>
      <c r="Q44" s="16">
        <v>108</v>
      </c>
      <c r="R44" s="16">
        <v>104</v>
      </c>
      <c r="S44" s="16">
        <v>106</v>
      </c>
      <c r="T44" s="16">
        <v>120</v>
      </c>
      <c r="U44" s="16">
        <v>130</v>
      </c>
      <c r="V44" s="121">
        <v>130</v>
      </c>
    </row>
    <row r="45" spans="1:22" ht="18" customHeight="1">
      <c r="A45" s="91" t="s">
        <v>111</v>
      </c>
      <c r="B45" s="16">
        <v>5</v>
      </c>
      <c r="C45" s="16">
        <v>10</v>
      </c>
      <c r="D45" s="16">
        <v>18</v>
      </c>
      <c r="E45" s="16">
        <v>27</v>
      </c>
      <c r="F45" s="16">
        <v>32</v>
      </c>
      <c r="G45" s="16">
        <v>33</v>
      </c>
      <c r="H45" s="16">
        <v>50</v>
      </c>
      <c r="I45" s="16">
        <v>58</v>
      </c>
      <c r="J45" s="16">
        <v>61</v>
      </c>
      <c r="K45" s="16">
        <v>61</v>
      </c>
      <c r="L45" s="16">
        <v>50</v>
      </c>
      <c r="M45" s="16">
        <v>54</v>
      </c>
      <c r="N45" s="16">
        <v>61</v>
      </c>
      <c r="O45" s="16">
        <v>53</v>
      </c>
      <c r="P45" s="16">
        <v>52</v>
      </c>
      <c r="Q45" s="16">
        <v>65</v>
      </c>
      <c r="R45" s="16">
        <v>103</v>
      </c>
      <c r="S45" s="16">
        <v>134</v>
      </c>
      <c r="T45" s="16">
        <v>197</v>
      </c>
      <c r="U45" s="16">
        <v>232</v>
      </c>
      <c r="V45" s="121">
        <v>232</v>
      </c>
    </row>
    <row r="46" spans="1:22" ht="18" customHeight="1">
      <c r="A46" s="91" t="s">
        <v>112</v>
      </c>
      <c r="B46" s="16">
        <v>67</v>
      </c>
      <c r="C46" s="16">
        <v>77</v>
      </c>
      <c r="D46" s="16">
        <v>85</v>
      </c>
      <c r="E46" s="16">
        <v>136</v>
      </c>
      <c r="F46" s="16">
        <v>150</v>
      </c>
      <c r="G46" s="16">
        <v>107</v>
      </c>
      <c r="H46" s="16">
        <v>114</v>
      </c>
      <c r="I46" s="16">
        <v>130</v>
      </c>
      <c r="J46" s="16">
        <v>129</v>
      </c>
      <c r="K46" s="16">
        <v>120</v>
      </c>
      <c r="L46" s="16">
        <v>132</v>
      </c>
      <c r="M46" s="16">
        <v>127</v>
      </c>
      <c r="N46" s="16">
        <v>154</v>
      </c>
      <c r="O46" s="16">
        <v>157</v>
      </c>
      <c r="P46" s="16">
        <v>161</v>
      </c>
      <c r="Q46" s="16">
        <v>151</v>
      </c>
      <c r="R46" s="16">
        <v>164</v>
      </c>
      <c r="S46" s="16">
        <v>164</v>
      </c>
      <c r="T46" s="16">
        <v>153</v>
      </c>
      <c r="U46" s="16">
        <v>139</v>
      </c>
      <c r="V46" s="121">
        <v>139</v>
      </c>
    </row>
    <row r="47" spans="1:22" ht="18" customHeight="1">
      <c r="A47" s="100" t="s">
        <v>113</v>
      </c>
      <c r="B47" s="103">
        <f>SUM(B31:B46)</f>
        <v>1260</v>
      </c>
      <c r="C47" s="103">
        <f>SUM(C31:C46)</f>
        <v>1632</v>
      </c>
      <c r="D47" s="103">
        <f>SUM(D31:D46)</f>
        <v>1991</v>
      </c>
      <c r="E47" s="103">
        <f>SUM(E31:E46)</f>
        <v>2597</v>
      </c>
      <c r="F47" s="103">
        <f>SUM(F31:F46)</f>
        <v>3006</v>
      </c>
      <c r="G47" s="103">
        <f>SUM(G31:G46)</f>
        <v>3408</v>
      </c>
      <c r="H47" s="103">
        <f>SUM(H31:H46)</f>
        <v>4150</v>
      </c>
      <c r="I47" s="103">
        <f>SUM(I31:I46)</f>
        <v>4281</v>
      </c>
      <c r="J47" s="103">
        <f>SUM(J31:J46)</f>
        <v>4334</v>
      </c>
      <c r="K47" s="103">
        <f>SUM(K31:K46)</f>
        <v>4164</v>
      </c>
      <c r="L47" s="103">
        <f>SUM(L31:L46)</f>
        <v>4231</v>
      </c>
      <c r="M47" s="103">
        <f>SUM(M31:M46)</f>
        <v>4226</v>
      </c>
      <c r="N47" s="103">
        <f>SUM(N31:N46)</f>
        <v>4260</v>
      </c>
      <c r="O47" s="103">
        <f>SUM(O31:O46)</f>
        <v>4153</v>
      </c>
      <c r="P47" s="103">
        <f>SUM(P31:P46)</f>
        <v>3731</v>
      </c>
      <c r="Q47" s="103">
        <f>SUM(Q31:Q46)</f>
        <v>3869</v>
      </c>
      <c r="R47" s="103">
        <f>SUM(R31:R46)</f>
        <v>4005</v>
      </c>
      <c r="S47" s="103">
        <f>SUM(S31:S46)</f>
        <v>4233</v>
      </c>
      <c r="T47" s="103">
        <f>SUM(T31:T46)</f>
        <v>4731</v>
      </c>
      <c r="U47" s="103">
        <f>SUM(U31:U46)</f>
        <v>4747</v>
      </c>
      <c r="V47" s="122">
        <v>4747</v>
      </c>
    </row>
    <row r="48" spans="1:22" ht="18" customHeight="1">
      <c r="A48" s="99" t="s">
        <v>114</v>
      </c>
      <c r="B48" s="97">
        <f>B49-B47</f>
        <v>490</v>
      </c>
      <c r="C48" s="97">
        <f>C49-C47</f>
        <v>628</v>
      </c>
      <c r="D48" s="97">
        <f>D49-D47</f>
        <v>697</v>
      </c>
      <c r="E48" s="97">
        <f>E49-E47</f>
        <v>866</v>
      </c>
      <c r="F48" s="97">
        <f>F49-F47</f>
        <v>1038</v>
      </c>
      <c r="G48" s="97">
        <f>G49-G47</f>
        <v>1247</v>
      </c>
      <c r="H48" s="97">
        <f>H49-H47</f>
        <v>1525</v>
      </c>
      <c r="I48" s="97">
        <f>I49-I47</f>
        <v>1624</v>
      </c>
      <c r="J48" s="97">
        <f>J49-J47</f>
        <v>1591</v>
      </c>
      <c r="K48" s="97">
        <f>K49-K47</f>
        <v>1460</v>
      </c>
      <c r="L48" s="97">
        <f>L49-L47</f>
        <v>1426</v>
      </c>
      <c r="M48" s="97">
        <f>M49-M47</f>
        <v>1428</v>
      </c>
      <c r="N48" s="97">
        <f>N49-N47</f>
        <v>1386</v>
      </c>
      <c r="O48" s="97">
        <f>O49-O47</f>
        <v>1351</v>
      </c>
      <c r="P48" s="97">
        <f>P49-P47</f>
        <v>1241</v>
      </c>
      <c r="Q48" s="97">
        <f>Q49-Q47</f>
        <v>1334</v>
      </c>
      <c r="R48" s="97">
        <f>R49-R47</f>
        <v>1413</v>
      </c>
      <c r="S48" s="97">
        <f>S49-S47</f>
        <v>1516</v>
      </c>
      <c r="T48" s="97">
        <f>T49-T47</f>
        <v>1693</v>
      </c>
      <c r="U48" s="97">
        <v>1717</v>
      </c>
      <c r="V48" s="121">
        <v>1717</v>
      </c>
    </row>
    <row r="49" spans="1:22" ht="18" customHeight="1">
      <c r="A49" s="93" t="s">
        <v>38</v>
      </c>
      <c r="B49" s="61">
        <v>1750</v>
      </c>
      <c r="C49" s="61">
        <v>2260</v>
      </c>
      <c r="D49" s="61">
        <v>2688</v>
      </c>
      <c r="E49" s="61">
        <v>3463</v>
      </c>
      <c r="F49" s="61">
        <v>4044</v>
      </c>
      <c r="G49" s="61">
        <v>4655</v>
      </c>
      <c r="H49" s="61">
        <v>5675</v>
      </c>
      <c r="I49" s="61">
        <v>5905</v>
      </c>
      <c r="J49" s="61">
        <v>5925</v>
      </c>
      <c r="K49" s="61">
        <v>5624</v>
      </c>
      <c r="L49" s="61">
        <v>5657</v>
      </c>
      <c r="M49" s="61">
        <v>5654</v>
      </c>
      <c r="N49" s="61">
        <v>5646</v>
      </c>
      <c r="O49" s="61">
        <v>5504</v>
      </c>
      <c r="P49" s="61">
        <v>4972</v>
      </c>
      <c r="Q49" s="61">
        <v>5203</v>
      </c>
      <c r="R49" s="61">
        <v>5418</v>
      </c>
      <c r="S49" s="61">
        <v>5749</v>
      </c>
      <c r="T49" s="61">
        <v>6424</v>
      </c>
      <c r="U49" s="61">
        <v>6424</v>
      </c>
      <c r="V49" s="123">
        <v>6464</v>
      </c>
    </row>
    <row r="50" spans="1:22" ht="18" customHeight="1">
      <c r="A50" s="57" t="s">
        <v>52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19"/>
    </row>
    <row r="51" spans="1:22">
      <c r="A51" s="72" t="s">
        <v>116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19"/>
    </row>
    <row r="52" spans="1:22" ht="18" customHeight="1">
      <c r="A52" s="14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19"/>
    </row>
    <row r="53" spans="1:22" ht="18" customHeight="1">
      <c r="V53" s="119"/>
    </row>
    <row r="54" spans="1:22" ht="18" customHeight="1">
      <c r="A54" s="59" t="s">
        <v>49</v>
      </c>
      <c r="B54" s="89">
        <v>2002</v>
      </c>
      <c r="C54" s="89">
        <v>2003</v>
      </c>
      <c r="D54" s="89">
        <v>2004</v>
      </c>
      <c r="E54" s="89">
        <v>2005</v>
      </c>
      <c r="F54" s="89">
        <v>2006</v>
      </c>
      <c r="G54" s="89">
        <v>2007</v>
      </c>
      <c r="H54" s="89">
        <v>2008</v>
      </c>
      <c r="I54" s="89">
        <v>2009</v>
      </c>
      <c r="J54" s="89">
        <v>2010</v>
      </c>
      <c r="K54" s="89">
        <v>2011</v>
      </c>
      <c r="L54" s="89">
        <v>2012</v>
      </c>
      <c r="M54" s="89">
        <v>2013</v>
      </c>
      <c r="N54" s="89">
        <v>2014</v>
      </c>
      <c r="O54" s="89">
        <v>2015</v>
      </c>
      <c r="P54" s="89">
        <v>2016</v>
      </c>
      <c r="Q54" s="89">
        <v>2017</v>
      </c>
      <c r="R54" s="89">
        <v>2018</v>
      </c>
      <c r="S54" s="89">
        <v>2019</v>
      </c>
      <c r="T54" s="89">
        <v>2020</v>
      </c>
      <c r="U54" s="89">
        <v>2021</v>
      </c>
      <c r="V54" s="89">
        <v>2022</v>
      </c>
    </row>
    <row r="55" spans="1:22" ht="18" customHeight="1">
      <c r="A55" s="90" t="s">
        <v>96</v>
      </c>
      <c r="B55" s="16">
        <v>74</v>
      </c>
      <c r="C55" s="16">
        <v>86</v>
      </c>
      <c r="D55" s="16">
        <v>79</v>
      </c>
      <c r="E55" s="16">
        <v>91</v>
      </c>
      <c r="F55" s="16">
        <v>109</v>
      </c>
      <c r="G55" s="16">
        <v>112</v>
      </c>
      <c r="H55" s="16">
        <v>126</v>
      </c>
      <c r="I55" s="16">
        <v>128</v>
      </c>
      <c r="J55" s="16">
        <v>127</v>
      </c>
      <c r="K55" s="16">
        <v>112</v>
      </c>
      <c r="L55" s="16">
        <v>115</v>
      </c>
      <c r="M55" s="16">
        <v>127</v>
      </c>
      <c r="N55" s="16">
        <v>119</v>
      </c>
      <c r="O55" s="16">
        <v>109</v>
      </c>
      <c r="P55" s="16">
        <v>89</v>
      </c>
      <c r="Q55" s="16">
        <v>97</v>
      </c>
      <c r="R55" s="16">
        <v>98</v>
      </c>
      <c r="S55" s="16">
        <v>94</v>
      </c>
      <c r="T55" s="16">
        <v>95</v>
      </c>
      <c r="U55" s="16">
        <v>102</v>
      </c>
      <c r="V55" s="121">
        <v>102</v>
      </c>
    </row>
    <row r="56" spans="1:22" ht="18" customHeight="1">
      <c r="A56" s="91" t="s">
        <v>97</v>
      </c>
      <c r="B56" s="16">
        <v>19</v>
      </c>
      <c r="C56" s="16">
        <v>31</v>
      </c>
      <c r="D56" s="16">
        <v>56</v>
      </c>
      <c r="E56" s="16">
        <v>71</v>
      </c>
      <c r="F56" s="16">
        <v>88</v>
      </c>
      <c r="G56" s="16">
        <v>118</v>
      </c>
      <c r="H56" s="16">
        <v>148</v>
      </c>
      <c r="I56" s="16">
        <v>163</v>
      </c>
      <c r="J56" s="16">
        <v>185</v>
      </c>
      <c r="K56" s="16">
        <v>169</v>
      </c>
      <c r="L56" s="16">
        <v>186</v>
      </c>
      <c r="M56" s="16">
        <v>191</v>
      </c>
      <c r="N56" s="16">
        <v>202</v>
      </c>
      <c r="O56" s="16">
        <v>175</v>
      </c>
      <c r="P56" s="16">
        <v>140</v>
      </c>
      <c r="Q56" s="16">
        <v>158</v>
      </c>
      <c r="R56" s="16">
        <v>168</v>
      </c>
      <c r="S56" s="16">
        <v>160</v>
      </c>
      <c r="T56" s="16">
        <v>166</v>
      </c>
      <c r="U56" s="16">
        <v>160</v>
      </c>
      <c r="V56" s="121">
        <v>160</v>
      </c>
    </row>
    <row r="57" spans="1:22" ht="18" customHeight="1">
      <c r="A57" s="91" t="s">
        <v>98</v>
      </c>
      <c r="B57" s="16">
        <v>374</v>
      </c>
      <c r="C57" s="16">
        <v>394</v>
      </c>
      <c r="D57" s="16">
        <v>414</v>
      </c>
      <c r="E57" s="16">
        <v>440</v>
      </c>
      <c r="F57" s="16">
        <v>459</v>
      </c>
      <c r="G57" s="16">
        <v>463</v>
      </c>
      <c r="H57" s="16">
        <v>472</v>
      </c>
      <c r="I57" s="16">
        <v>477</v>
      </c>
      <c r="J57" s="16">
        <v>473</v>
      </c>
      <c r="K57" s="16">
        <v>451</v>
      </c>
      <c r="L57" s="16">
        <v>457</v>
      </c>
      <c r="M57" s="16">
        <v>464</v>
      </c>
      <c r="N57" s="16">
        <v>462</v>
      </c>
      <c r="O57" s="16">
        <v>439</v>
      </c>
      <c r="P57" s="16">
        <v>417</v>
      </c>
      <c r="Q57" s="16">
        <v>434</v>
      </c>
      <c r="R57" s="16">
        <v>449</v>
      </c>
      <c r="S57" s="16">
        <v>433</v>
      </c>
      <c r="T57" s="16">
        <v>443</v>
      </c>
      <c r="U57" s="16">
        <v>449</v>
      </c>
      <c r="V57" s="121">
        <v>449</v>
      </c>
    </row>
    <row r="58" spans="1:22" ht="18" customHeight="1">
      <c r="A58" s="91" t="s">
        <v>99</v>
      </c>
      <c r="B58" s="16">
        <v>57</v>
      </c>
      <c r="C58" s="16">
        <v>130</v>
      </c>
      <c r="D58" s="16">
        <v>224</v>
      </c>
      <c r="E58" s="16">
        <v>412</v>
      </c>
      <c r="F58" s="16">
        <v>570</v>
      </c>
      <c r="G58" s="16">
        <v>797</v>
      </c>
      <c r="H58" s="16">
        <v>1097</v>
      </c>
      <c r="I58" s="16">
        <v>1206</v>
      </c>
      <c r="J58" s="16">
        <v>1259</v>
      </c>
      <c r="K58" s="16">
        <v>1213</v>
      </c>
      <c r="L58" s="16">
        <v>1287</v>
      </c>
      <c r="M58" s="16">
        <v>1300</v>
      </c>
      <c r="N58" s="16">
        <v>1312</v>
      </c>
      <c r="O58" s="16">
        <v>1244</v>
      </c>
      <c r="P58" s="16">
        <v>1019</v>
      </c>
      <c r="Q58" s="16">
        <v>1071</v>
      </c>
      <c r="R58" s="16">
        <v>1102</v>
      </c>
      <c r="S58" s="16">
        <v>1042</v>
      </c>
      <c r="T58" s="16">
        <v>1028</v>
      </c>
      <c r="U58" s="16">
        <v>1009</v>
      </c>
      <c r="V58" s="121">
        <v>1009</v>
      </c>
    </row>
    <row r="59" spans="1:22" ht="18" customHeight="1">
      <c r="A59" s="91" t="s">
        <v>100</v>
      </c>
      <c r="B59" s="16">
        <v>8</v>
      </c>
      <c r="C59" s="16">
        <v>12</v>
      </c>
      <c r="D59" s="16">
        <v>27</v>
      </c>
      <c r="E59" s="16">
        <v>39</v>
      </c>
      <c r="F59" s="16">
        <v>26</v>
      </c>
      <c r="G59" s="16">
        <v>13</v>
      </c>
      <c r="H59" s="16">
        <v>17</v>
      </c>
      <c r="I59" s="16">
        <v>19</v>
      </c>
      <c r="J59" s="16">
        <v>22</v>
      </c>
      <c r="K59" s="16">
        <v>24</v>
      </c>
      <c r="L59" s="16">
        <v>24</v>
      </c>
      <c r="M59" s="16">
        <v>25</v>
      </c>
      <c r="N59" s="16">
        <v>26</v>
      </c>
      <c r="O59" s="16">
        <v>40</v>
      </c>
      <c r="P59" s="16">
        <v>49</v>
      </c>
      <c r="Q59" s="16">
        <v>58</v>
      </c>
      <c r="R59" s="16">
        <v>83</v>
      </c>
      <c r="S59" s="16">
        <v>104</v>
      </c>
      <c r="T59" s="16">
        <v>146</v>
      </c>
      <c r="U59" s="16">
        <v>146</v>
      </c>
      <c r="V59" s="121">
        <v>146</v>
      </c>
    </row>
    <row r="60" spans="1:22" ht="18" customHeight="1">
      <c r="A60" s="91" t="s">
        <v>101</v>
      </c>
      <c r="B60" s="16">
        <v>37</v>
      </c>
      <c r="C60" s="16">
        <v>60</v>
      </c>
      <c r="D60" s="16">
        <v>75</v>
      </c>
      <c r="E60" s="16">
        <v>104</v>
      </c>
      <c r="F60" s="16">
        <v>107</v>
      </c>
      <c r="G60" s="16">
        <v>92</v>
      </c>
      <c r="H60" s="16">
        <v>95</v>
      </c>
      <c r="I60" s="16">
        <v>104</v>
      </c>
      <c r="J60" s="16">
        <v>103</v>
      </c>
      <c r="K60" s="16">
        <v>117</v>
      </c>
      <c r="L60" s="16">
        <v>126</v>
      </c>
      <c r="M60" s="16">
        <v>141</v>
      </c>
      <c r="N60" s="16">
        <v>145</v>
      </c>
      <c r="O60" s="16">
        <v>161</v>
      </c>
      <c r="P60" s="16">
        <v>164</v>
      </c>
      <c r="Q60" s="16">
        <v>174</v>
      </c>
      <c r="R60" s="16">
        <v>190</v>
      </c>
      <c r="S60" s="16">
        <v>219</v>
      </c>
      <c r="T60" s="16">
        <v>236</v>
      </c>
      <c r="U60" s="16">
        <v>222</v>
      </c>
      <c r="V60" s="121">
        <v>222</v>
      </c>
    </row>
    <row r="61" spans="1:22" ht="18" customHeight="1">
      <c r="A61" s="91" t="s">
        <v>102</v>
      </c>
      <c r="B61" s="16">
        <v>137</v>
      </c>
      <c r="C61" s="16">
        <v>170</v>
      </c>
      <c r="D61" s="16">
        <v>193</v>
      </c>
      <c r="E61" s="16">
        <v>256</v>
      </c>
      <c r="F61" s="16">
        <v>335</v>
      </c>
      <c r="G61" s="16">
        <v>409</v>
      </c>
      <c r="H61" s="16">
        <v>507</v>
      </c>
      <c r="I61" s="16">
        <v>532</v>
      </c>
      <c r="J61" s="16">
        <v>514</v>
      </c>
      <c r="K61" s="16">
        <v>492</v>
      </c>
      <c r="L61" s="16">
        <v>531</v>
      </c>
      <c r="M61" s="16">
        <v>552</v>
      </c>
      <c r="N61" s="16">
        <v>564</v>
      </c>
      <c r="O61" s="16">
        <v>602</v>
      </c>
      <c r="P61" s="16">
        <v>609</v>
      </c>
      <c r="Q61" s="16">
        <v>622</v>
      </c>
      <c r="R61" s="16">
        <v>627</v>
      </c>
      <c r="S61" s="16">
        <v>671</v>
      </c>
      <c r="T61" s="16">
        <v>732</v>
      </c>
      <c r="U61" s="16">
        <v>746</v>
      </c>
      <c r="V61" s="121">
        <v>746</v>
      </c>
    </row>
    <row r="62" spans="1:22" ht="18" customHeight="1">
      <c r="A62" s="91" t="s">
        <v>103</v>
      </c>
      <c r="B62" s="16">
        <v>30</v>
      </c>
      <c r="C62" s="16">
        <v>34</v>
      </c>
      <c r="D62" s="16">
        <v>41</v>
      </c>
      <c r="E62" s="16">
        <v>45</v>
      </c>
      <c r="F62" s="16">
        <v>45</v>
      </c>
      <c r="G62" s="16">
        <v>49</v>
      </c>
      <c r="H62" s="16">
        <v>69</v>
      </c>
      <c r="I62" s="16">
        <v>73</v>
      </c>
      <c r="J62" s="16">
        <v>67</v>
      </c>
      <c r="K62" s="16">
        <v>65</v>
      </c>
      <c r="L62" s="16">
        <v>70</v>
      </c>
      <c r="M62" s="16">
        <v>72</v>
      </c>
      <c r="N62" s="16">
        <v>81</v>
      </c>
      <c r="O62" s="16">
        <v>91</v>
      </c>
      <c r="P62" s="16">
        <v>82</v>
      </c>
      <c r="Q62" s="16">
        <v>85</v>
      </c>
      <c r="R62" s="16">
        <v>86</v>
      </c>
      <c r="S62" s="16">
        <v>100</v>
      </c>
      <c r="T62" s="16">
        <v>134</v>
      </c>
      <c r="U62" s="16">
        <v>130</v>
      </c>
      <c r="V62" s="121">
        <v>130</v>
      </c>
    </row>
    <row r="63" spans="1:22" ht="18" customHeight="1">
      <c r="A63" s="91" t="s">
        <v>104</v>
      </c>
      <c r="B63" s="16" t="s">
        <v>105</v>
      </c>
      <c r="C63" s="16" t="s">
        <v>105</v>
      </c>
      <c r="D63" s="16" t="s">
        <v>105</v>
      </c>
      <c r="E63" s="16" t="s">
        <v>105</v>
      </c>
      <c r="F63" s="16" t="s">
        <v>105</v>
      </c>
      <c r="G63" s="16">
        <v>3</v>
      </c>
      <c r="H63" s="16">
        <v>9</v>
      </c>
      <c r="I63" s="16">
        <v>11</v>
      </c>
      <c r="J63" s="16">
        <v>10</v>
      </c>
      <c r="K63" s="16">
        <v>15</v>
      </c>
      <c r="L63" s="16">
        <v>27</v>
      </c>
      <c r="M63" s="16">
        <v>27</v>
      </c>
      <c r="N63" s="16">
        <v>21</v>
      </c>
      <c r="O63" s="16">
        <v>36</v>
      </c>
      <c r="P63" s="16">
        <v>55</v>
      </c>
      <c r="Q63" s="16">
        <v>77</v>
      </c>
      <c r="R63" s="16">
        <v>137</v>
      </c>
      <c r="S63" s="16">
        <v>207</v>
      </c>
      <c r="T63" s="16">
        <v>269</v>
      </c>
      <c r="U63" s="16">
        <v>297</v>
      </c>
      <c r="V63" s="121">
        <v>297</v>
      </c>
    </row>
    <row r="64" spans="1:22" ht="18" customHeight="1">
      <c r="A64" s="91" t="s">
        <v>106</v>
      </c>
      <c r="B64" s="16">
        <v>75</v>
      </c>
      <c r="C64" s="16">
        <v>142</v>
      </c>
      <c r="D64" s="16">
        <v>197</v>
      </c>
      <c r="E64" s="16">
        <v>241</v>
      </c>
      <c r="F64" s="16">
        <v>255</v>
      </c>
      <c r="G64" s="16">
        <v>269</v>
      </c>
      <c r="H64" s="16">
        <v>284</v>
      </c>
      <c r="I64" s="16">
        <v>281</v>
      </c>
      <c r="J64" s="16">
        <v>263</v>
      </c>
      <c r="K64" s="16">
        <v>270</v>
      </c>
      <c r="L64" s="16">
        <v>282</v>
      </c>
      <c r="M64" s="16">
        <v>292</v>
      </c>
      <c r="N64" s="16">
        <v>301</v>
      </c>
      <c r="O64" s="16">
        <v>291</v>
      </c>
      <c r="P64" s="16">
        <v>273</v>
      </c>
      <c r="Q64" s="16">
        <v>298</v>
      </c>
      <c r="R64" s="16">
        <v>300</v>
      </c>
      <c r="S64" s="16">
        <v>321</v>
      </c>
      <c r="T64" s="16">
        <v>375</v>
      </c>
      <c r="U64" s="16">
        <v>390</v>
      </c>
      <c r="V64" s="121">
        <v>390</v>
      </c>
    </row>
    <row r="65" spans="1:22" ht="18" customHeight="1">
      <c r="A65" s="91" t="s">
        <v>107</v>
      </c>
      <c r="B65" s="16">
        <v>40</v>
      </c>
      <c r="C65" s="16">
        <v>51</v>
      </c>
      <c r="D65" s="16">
        <v>55</v>
      </c>
      <c r="E65" s="16">
        <v>73</v>
      </c>
      <c r="F65" s="16">
        <v>91</v>
      </c>
      <c r="G65" s="16">
        <v>103</v>
      </c>
      <c r="H65" s="16">
        <v>109</v>
      </c>
      <c r="I65" s="16">
        <v>112</v>
      </c>
      <c r="J65" s="16">
        <v>107</v>
      </c>
      <c r="K65" s="16">
        <v>114</v>
      </c>
      <c r="L65" s="16">
        <v>114</v>
      </c>
      <c r="M65" s="16">
        <v>116</v>
      </c>
      <c r="N65" s="16">
        <v>115</v>
      </c>
      <c r="O65" s="16">
        <v>120</v>
      </c>
      <c r="P65" s="16">
        <v>128</v>
      </c>
      <c r="Q65" s="16">
        <v>136</v>
      </c>
      <c r="R65" s="16">
        <v>159</v>
      </c>
      <c r="S65" s="16">
        <v>179</v>
      </c>
      <c r="T65" s="16">
        <v>207</v>
      </c>
      <c r="U65" s="16">
        <v>214</v>
      </c>
      <c r="V65" s="121">
        <v>214</v>
      </c>
    </row>
    <row r="66" spans="1:22" ht="18" customHeight="1">
      <c r="A66" s="91" t="s">
        <v>108</v>
      </c>
      <c r="B66" s="16">
        <v>153</v>
      </c>
      <c r="C66" s="16">
        <v>196</v>
      </c>
      <c r="D66" s="16">
        <v>230</v>
      </c>
      <c r="E66" s="16">
        <v>239</v>
      </c>
      <c r="F66" s="16">
        <v>275</v>
      </c>
      <c r="G66" s="16">
        <v>314</v>
      </c>
      <c r="H66" s="16">
        <v>329</v>
      </c>
      <c r="I66" s="16">
        <v>342</v>
      </c>
      <c r="J66" s="16">
        <v>384</v>
      </c>
      <c r="K66" s="16">
        <v>372</v>
      </c>
      <c r="L66" s="16">
        <v>374</v>
      </c>
      <c r="M66" s="16">
        <v>378</v>
      </c>
      <c r="N66" s="16">
        <v>383</v>
      </c>
      <c r="O66" s="16">
        <v>413</v>
      </c>
      <c r="P66" s="16">
        <v>422</v>
      </c>
      <c r="Q66" s="16">
        <v>461</v>
      </c>
      <c r="R66" s="16">
        <v>483</v>
      </c>
      <c r="S66" s="16">
        <v>572</v>
      </c>
      <c r="T66" s="16">
        <v>684</v>
      </c>
      <c r="U66" s="16">
        <v>731</v>
      </c>
      <c r="V66" s="121">
        <v>731</v>
      </c>
    </row>
    <row r="67" spans="1:22" ht="18" customHeight="1">
      <c r="A67" s="91" t="s">
        <v>109</v>
      </c>
      <c r="B67" s="16">
        <v>49</v>
      </c>
      <c r="C67" s="16">
        <v>90</v>
      </c>
      <c r="D67" s="16">
        <v>137</v>
      </c>
      <c r="E67" s="16">
        <v>159</v>
      </c>
      <c r="F67" s="16">
        <v>154</v>
      </c>
      <c r="G67" s="16">
        <v>140</v>
      </c>
      <c r="H67" s="16">
        <v>137</v>
      </c>
      <c r="I67" s="16">
        <v>124</v>
      </c>
      <c r="J67" s="16">
        <v>135</v>
      </c>
      <c r="K67" s="16">
        <v>154</v>
      </c>
      <c r="L67" s="16">
        <v>171</v>
      </c>
      <c r="M67" s="16">
        <v>177</v>
      </c>
      <c r="N67" s="16">
        <v>167</v>
      </c>
      <c r="O67" s="16">
        <v>160</v>
      </c>
      <c r="P67" s="16">
        <v>161</v>
      </c>
      <c r="Q67" s="16">
        <v>158</v>
      </c>
      <c r="R67" s="16">
        <v>169</v>
      </c>
      <c r="S67" s="16">
        <v>187</v>
      </c>
      <c r="T67" s="16">
        <v>202</v>
      </c>
      <c r="U67" s="16">
        <v>196</v>
      </c>
      <c r="V67" s="121">
        <v>196</v>
      </c>
    </row>
    <row r="68" spans="1:22" ht="18" customHeight="1">
      <c r="A68" s="91" t="s">
        <v>110</v>
      </c>
      <c r="B68" s="16">
        <v>12</v>
      </c>
      <c r="C68" s="16">
        <v>14</v>
      </c>
      <c r="D68" s="16">
        <v>34</v>
      </c>
      <c r="E68" s="16">
        <v>61</v>
      </c>
      <c r="F68" s="16">
        <v>69</v>
      </c>
      <c r="G68" s="16">
        <v>86</v>
      </c>
      <c r="H68" s="16">
        <v>94</v>
      </c>
      <c r="I68" s="16">
        <v>91</v>
      </c>
      <c r="J68" s="16">
        <v>103</v>
      </c>
      <c r="K68" s="16">
        <v>91</v>
      </c>
      <c r="L68" s="16">
        <v>102</v>
      </c>
      <c r="M68" s="16">
        <v>107</v>
      </c>
      <c r="N68" s="16">
        <v>110</v>
      </c>
      <c r="O68" s="16">
        <v>115</v>
      </c>
      <c r="P68" s="16">
        <v>108</v>
      </c>
      <c r="Q68" s="16">
        <v>113</v>
      </c>
      <c r="R68" s="16">
        <v>111</v>
      </c>
      <c r="S68" s="16">
        <v>121</v>
      </c>
      <c r="T68" s="16">
        <v>132</v>
      </c>
      <c r="U68" s="16">
        <v>127</v>
      </c>
      <c r="V68" s="121">
        <v>127</v>
      </c>
    </row>
    <row r="69" spans="1:22" ht="18" customHeight="1">
      <c r="A69" s="91" t="s">
        <v>111</v>
      </c>
      <c r="B69" s="16">
        <v>12</v>
      </c>
      <c r="C69" s="16">
        <v>13</v>
      </c>
      <c r="D69" s="16">
        <v>21</v>
      </c>
      <c r="E69" s="16">
        <v>32</v>
      </c>
      <c r="F69" s="16">
        <v>37</v>
      </c>
      <c r="G69" s="16">
        <v>45</v>
      </c>
      <c r="H69" s="16">
        <v>61</v>
      </c>
      <c r="I69" s="16">
        <v>63</v>
      </c>
      <c r="J69" s="16">
        <v>79</v>
      </c>
      <c r="K69" s="16">
        <v>78</v>
      </c>
      <c r="L69" s="16">
        <v>72</v>
      </c>
      <c r="M69" s="16">
        <v>71</v>
      </c>
      <c r="N69" s="16">
        <v>79</v>
      </c>
      <c r="O69" s="16">
        <v>79</v>
      </c>
      <c r="P69" s="16">
        <v>96</v>
      </c>
      <c r="Q69" s="16">
        <v>118</v>
      </c>
      <c r="R69" s="16">
        <v>145</v>
      </c>
      <c r="S69" s="16">
        <v>199</v>
      </c>
      <c r="T69" s="16">
        <v>265</v>
      </c>
      <c r="U69" s="16">
        <v>299</v>
      </c>
      <c r="V69" s="121">
        <v>299</v>
      </c>
    </row>
    <row r="70" spans="1:22" ht="18" customHeight="1">
      <c r="A70" s="91" t="s">
        <v>112</v>
      </c>
      <c r="B70" s="16">
        <v>47</v>
      </c>
      <c r="C70" s="16">
        <v>54</v>
      </c>
      <c r="D70" s="16">
        <v>71</v>
      </c>
      <c r="E70" s="16">
        <v>82</v>
      </c>
      <c r="F70" s="16">
        <v>93</v>
      </c>
      <c r="G70" s="16">
        <v>96</v>
      </c>
      <c r="H70" s="16">
        <v>112</v>
      </c>
      <c r="I70" s="16">
        <v>126</v>
      </c>
      <c r="J70" s="16">
        <v>139</v>
      </c>
      <c r="K70" s="16">
        <v>144</v>
      </c>
      <c r="L70" s="16">
        <v>136</v>
      </c>
      <c r="M70" s="16">
        <v>147</v>
      </c>
      <c r="N70" s="16">
        <v>176</v>
      </c>
      <c r="O70" s="16">
        <v>206</v>
      </c>
      <c r="P70" s="16">
        <v>209</v>
      </c>
      <c r="Q70" s="16">
        <v>199</v>
      </c>
      <c r="R70" s="16">
        <v>202</v>
      </c>
      <c r="S70" s="16">
        <v>195</v>
      </c>
      <c r="T70" s="16">
        <v>189</v>
      </c>
      <c r="U70" s="16">
        <v>185</v>
      </c>
      <c r="V70" s="121">
        <v>185</v>
      </c>
    </row>
    <row r="71" spans="1:22" ht="18" customHeight="1">
      <c r="A71" s="105" t="s">
        <v>113</v>
      </c>
      <c r="B71" s="106">
        <f>SUM(B55:B70)</f>
        <v>1124</v>
      </c>
      <c r="C71" s="106">
        <f>SUM(C55:C70)</f>
        <v>1477</v>
      </c>
      <c r="D71" s="106">
        <f>SUM(D55:D70)</f>
        <v>1854</v>
      </c>
      <c r="E71" s="106">
        <f>SUM(E55:E70)</f>
        <v>2345</v>
      </c>
      <c r="F71" s="106">
        <f>SUM(F55:F70)</f>
        <v>2713</v>
      </c>
      <c r="G71" s="106">
        <f>SUM(G55:G70)</f>
        <v>3109</v>
      </c>
      <c r="H71" s="106">
        <f>SUM(H55:H70)</f>
        <v>3666</v>
      </c>
      <c r="I71" s="106">
        <f>SUM(I55:I70)</f>
        <v>3852</v>
      </c>
      <c r="J71" s="106">
        <f>SUM(J55:J70)</f>
        <v>3970</v>
      </c>
      <c r="K71" s="106">
        <f>SUM(K55:K70)</f>
        <v>3881</v>
      </c>
      <c r="L71" s="106">
        <f>SUM(L55:L70)</f>
        <v>4074</v>
      </c>
      <c r="M71" s="106">
        <f>SUM(M55:M70)</f>
        <v>4187</v>
      </c>
      <c r="N71" s="106">
        <f>SUM(N55:N70)</f>
        <v>4263</v>
      </c>
      <c r="O71" s="106">
        <f>SUM(O55:O70)</f>
        <v>4281</v>
      </c>
      <c r="P71" s="106">
        <f>SUM(P55:P70)</f>
        <v>4021</v>
      </c>
      <c r="Q71" s="106">
        <f>SUM(Q55:Q70)</f>
        <v>4259</v>
      </c>
      <c r="R71" s="106">
        <f>SUM(R55:R70)</f>
        <v>4509</v>
      </c>
      <c r="S71" s="106">
        <f>SUM(S55:S70)</f>
        <v>4804</v>
      </c>
      <c r="T71" s="106">
        <f>SUM(T55:T70)</f>
        <v>5303</v>
      </c>
      <c r="U71" s="106">
        <f>SUM(U55:U70)</f>
        <v>5403</v>
      </c>
      <c r="V71" s="122">
        <v>5403</v>
      </c>
    </row>
    <row r="72" spans="1:22" ht="18" customHeight="1">
      <c r="A72" s="101" t="s">
        <v>114</v>
      </c>
      <c r="B72" s="16">
        <f>B73-B71</f>
        <v>399</v>
      </c>
      <c r="C72" s="16">
        <f>C73-C71</f>
        <v>484</v>
      </c>
      <c r="D72" s="16">
        <f>D73-D71</f>
        <v>562</v>
      </c>
      <c r="E72" s="16">
        <f>E73-E71</f>
        <v>678</v>
      </c>
      <c r="F72" s="16">
        <f>F73-F71</f>
        <v>823</v>
      </c>
      <c r="G72" s="16">
        <f>G73-G71</f>
        <v>928</v>
      </c>
      <c r="H72" s="16">
        <f>H73-H71</f>
        <v>1066</v>
      </c>
      <c r="I72" s="16">
        <f>I73-I71</f>
        <v>1131</v>
      </c>
      <c r="J72" s="16">
        <f>J73-J71</f>
        <v>1149</v>
      </c>
      <c r="K72" s="16">
        <f>K73-K71</f>
        <v>1107</v>
      </c>
      <c r="L72" s="16">
        <f>L73-L71</f>
        <v>1127</v>
      </c>
      <c r="M72" s="16">
        <f>M73-M71</f>
        <v>1130</v>
      </c>
      <c r="N72" s="16">
        <f>N73-N71</f>
        <v>1121</v>
      </c>
      <c r="O72" s="16">
        <f>O73-O71</f>
        <v>1120</v>
      </c>
      <c r="P72" s="16">
        <f>P73-P71</f>
        <v>1081</v>
      </c>
      <c r="Q72" s="16">
        <f>Q73-Q71</f>
        <v>1134</v>
      </c>
      <c r="R72" s="16">
        <f>R73-R71</f>
        <v>1213</v>
      </c>
      <c r="S72" s="16">
        <f>S73-S71</f>
        <v>1281</v>
      </c>
      <c r="T72" s="16">
        <f>T73-T71</f>
        <v>1389</v>
      </c>
      <c r="U72" s="16">
        <v>1441</v>
      </c>
      <c r="V72" s="121">
        <v>1441</v>
      </c>
    </row>
    <row r="73" spans="1:22">
      <c r="A73" s="93" t="s">
        <v>38</v>
      </c>
      <c r="B73" s="61">
        <v>1523</v>
      </c>
      <c r="C73" s="61">
        <v>1961</v>
      </c>
      <c r="D73" s="61">
        <v>2416</v>
      </c>
      <c r="E73" s="61">
        <v>3023</v>
      </c>
      <c r="F73" s="61">
        <v>3536</v>
      </c>
      <c r="G73" s="61">
        <v>4037</v>
      </c>
      <c r="H73" s="61">
        <v>4732</v>
      </c>
      <c r="I73" s="61">
        <v>4983</v>
      </c>
      <c r="J73" s="61">
        <v>5119</v>
      </c>
      <c r="K73" s="61">
        <v>4988</v>
      </c>
      <c r="L73" s="61">
        <v>5201</v>
      </c>
      <c r="M73" s="61">
        <v>5317</v>
      </c>
      <c r="N73" s="61">
        <v>5384</v>
      </c>
      <c r="O73" s="61">
        <v>5401</v>
      </c>
      <c r="P73" s="61">
        <v>5102</v>
      </c>
      <c r="Q73" s="61">
        <v>5393</v>
      </c>
      <c r="R73" s="61">
        <v>5722</v>
      </c>
      <c r="S73" s="61">
        <v>6085</v>
      </c>
      <c r="T73" s="61">
        <v>6692</v>
      </c>
      <c r="U73" s="61">
        <v>6693</v>
      </c>
      <c r="V73" s="123">
        <v>6844</v>
      </c>
    </row>
    <row r="74" spans="1:22" ht="18" customHeight="1"/>
    <row r="75" spans="1:22">
      <c r="A75" s="57" t="s">
        <v>52</v>
      </c>
    </row>
    <row r="76" spans="1:22">
      <c r="A76" s="72" t="s">
        <v>116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74"/>
  <sheetViews>
    <sheetView zoomScale="70" zoomScaleNormal="70" zoomScalePageLayoutView="70" workbookViewId="0">
      <selection activeCell="Y12" sqref="Y12"/>
    </sheetView>
  </sheetViews>
  <sheetFormatPr defaultColWidth="10.875" defaultRowHeight="15"/>
  <cols>
    <col min="1" max="1" width="19" style="5" customWidth="1"/>
    <col min="2" max="21" width="10.875" style="5" customWidth="1"/>
    <col min="22" max="16384" width="10.875" style="5"/>
  </cols>
  <sheetData>
    <row r="1" spans="1:22" ht="30" customHeight="1">
      <c r="A1" s="20" t="s">
        <v>0</v>
      </c>
      <c r="B1" s="10"/>
      <c r="C1" s="10"/>
      <c r="D1" s="10"/>
      <c r="E1" s="11"/>
    </row>
    <row r="2" spans="1:22" ht="30" customHeight="1">
      <c r="A2" s="10" t="s">
        <v>117</v>
      </c>
      <c r="B2" s="10"/>
      <c r="C2" s="10"/>
      <c r="D2" s="10"/>
      <c r="E2" s="11"/>
    </row>
    <row r="5" spans="1:22" ht="18" customHeight="1">
      <c r="A5" s="58" t="s">
        <v>14</v>
      </c>
      <c r="B5" s="89" t="s">
        <v>18</v>
      </c>
      <c r="C5" s="89" t="s">
        <v>19</v>
      </c>
      <c r="D5" s="89" t="s">
        <v>20</v>
      </c>
      <c r="E5" s="89" t="s">
        <v>21</v>
      </c>
      <c r="F5" s="89" t="s">
        <v>22</v>
      </c>
      <c r="G5" s="89" t="s">
        <v>23</v>
      </c>
      <c r="H5" s="89" t="s">
        <v>24</v>
      </c>
      <c r="I5" s="89" t="s">
        <v>25</v>
      </c>
      <c r="J5" s="89" t="s">
        <v>26</v>
      </c>
      <c r="K5" s="89" t="s">
        <v>27</v>
      </c>
      <c r="L5" s="89" t="s">
        <v>28</v>
      </c>
      <c r="M5" s="89" t="s">
        <v>29</v>
      </c>
      <c r="N5" s="89" t="s">
        <v>30</v>
      </c>
      <c r="O5" s="89" t="s">
        <v>31</v>
      </c>
      <c r="P5" s="89" t="s">
        <v>32</v>
      </c>
      <c r="Q5" s="89" t="s">
        <v>33</v>
      </c>
      <c r="R5" s="89" t="s">
        <v>34</v>
      </c>
      <c r="S5" s="89" t="s">
        <v>35</v>
      </c>
      <c r="T5" s="89" t="s">
        <v>36</v>
      </c>
      <c r="U5" s="108" t="s">
        <v>37</v>
      </c>
      <c r="V5" s="108" t="s">
        <v>51</v>
      </c>
    </row>
    <row r="6" spans="1:22" ht="18" customHeight="1">
      <c r="A6" s="90" t="s">
        <v>96</v>
      </c>
      <c r="B6" s="62">
        <v>80</v>
      </c>
      <c r="C6" s="62">
        <v>102</v>
      </c>
      <c r="D6" s="62">
        <v>82</v>
      </c>
      <c r="E6" s="62">
        <v>111</v>
      </c>
      <c r="F6" s="62">
        <v>170</v>
      </c>
      <c r="G6" s="62">
        <v>178</v>
      </c>
      <c r="H6" s="62">
        <v>201</v>
      </c>
      <c r="I6" s="62">
        <v>215</v>
      </c>
      <c r="J6" s="62">
        <v>214</v>
      </c>
      <c r="K6" s="62">
        <v>171</v>
      </c>
      <c r="L6" s="62">
        <v>180</v>
      </c>
      <c r="M6" s="62">
        <v>197</v>
      </c>
      <c r="N6" s="62">
        <v>175</v>
      </c>
      <c r="O6" s="62">
        <v>161</v>
      </c>
      <c r="P6" s="62">
        <v>111</v>
      </c>
      <c r="Q6" s="62">
        <v>128</v>
      </c>
      <c r="R6" s="62">
        <v>135</v>
      </c>
      <c r="S6" s="62">
        <v>122</v>
      </c>
      <c r="T6" s="62">
        <v>127</v>
      </c>
      <c r="U6" s="107">
        <v>119</v>
      </c>
      <c r="V6" s="124">
        <v>129</v>
      </c>
    </row>
    <row r="7" spans="1:22" ht="18" customHeight="1">
      <c r="A7" s="91" t="s">
        <v>97</v>
      </c>
      <c r="B7" s="16">
        <v>41</v>
      </c>
      <c r="C7" s="16">
        <v>57</v>
      </c>
      <c r="D7" s="16">
        <v>107</v>
      </c>
      <c r="E7" s="16">
        <v>140</v>
      </c>
      <c r="F7" s="16">
        <v>174</v>
      </c>
      <c r="G7" s="16">
        <v>252</v>
      </c>
      <c r="H7" s="16">
        <v>328</v>
      </c>
      <c r="I7" s="16">
        <v>374</v>
      </c>
      <c r="J7" s="16">
        <v>414</v>
      </c>
      <c r="K7" s="16">
        <v>382</v>
      </c>
      <c r="L7" s="16">
        <v>417</v>
      </c>
      <c r="M7" s="16">
        <v>418</v>
      </c>
      <c r="N7" s="16">
        <v>439</v>
      </c>
      <c r="O7" s="16">
        <v>383</v>
      </c>
      <c r="P7" s="16">
        <v>287</v>
      </c>
      <c r="Q7" s="16">
        <v>340</v>
      </c>
      <c r="R7" s="63">
        <v>357</v>
      </c>
      <c r="S7" s="63">
        <v>340</v>
      </c>
      <c r="T7" s="63">
        <v>335</v>
      </c>
      <c r="U7" s="107">
        <v>317</v>
      </c>
      <c r="V7" s="107">
        <v>297</v>
      </c>
    </row>
    <row r="8" spans="1:22" ht="18" customHeight="1">
      <c r="A8" s="91" t="s">
        <v>98</v>
      </c>
      <c r="B8" s="16">
        <v>170</v>
      </c>
      <c r="C8" s="16">
        <v>195</v>
      </c>
      <c r="D8" s="16">
        <v>210</v>
      </c>
      <c r="E8" s="16">
        <v>237</v>
      </c>
      <c r="F8" s="16">
        <v>298</v>
      </c>
      <c r="G8" s="16">
        <v>318</v>
      </c>
      <c r="H8" s="16">
        <v>352</v>
      </c>
      <c r="I8" s="16">
        <v>351</v>
      </c>
      <c r="J8" s="16">
        <v>344</v>
      </c>
      <c r="K8" s="16">
        <v>298</v>
      </c>
      <c r="L8" s="16">
        <v>327</v>
      </c>
      <c r="M8" s="16">
        <v>319</v>
      </c>
      <c r="N8" s="16">
        <v>322</v>
      </c>
      <c r="O8" s="16">
        <v>286</v>
      </c>
      <c r="P8" s="16">
        <v>224</v>
      </c>
      <c r="Q8" s="16">
        <v>266</v>
      </c>
      <c r="R8" s="16">
        <v>304</v>
      </c>
      <c r="S8" s="16">
        <v>307</v>
      </c>
      <c r="T8" s="16">
        <v>325</v>
      </c>
      <c r="U8" s="107">
        <v>337</v>
      </c>
      <c r="V8" s="107">
        <v>311</v>
      </c>
    </row>
    <row r="9" spans="1:22" ht="18" customHeight="1">
      <c r="A9" s="91" t="s">
        <v>118</v>
      </c>
      <c r="B9" s="63">
        <v>61</v>
      </c>
      <c r="C9" s="16">
        <v>92</v>
      </c>
      <c r="D9" s="16">
        <v>122</v>
      </c>
      <c r="E9" s="16">
        <v>170</v>
      </c>
      <c r="F9" s="16">
        <v>228</v>
      </c>
      <c r="G9" s="16">
        <v>268</v>
      </c>
      <c r="H9" s="16">
        <v>326</v>
      </c>
      <c r="I9" s="16">
        <v>374</v>
      </c>
      <c r="J9" s="16">
        <v>381</v>
      </c>
      <c r="K9" s="16">
        <v>332</v>
      </c>
      <c r="L9" s="16">
        <v>341</v>
      </c>
      <c r="M9" s="16">
        <v>329</v>
      </c>
      <c r="N9" s="16">
        <v>315</v>
      </c>
      <c r="O9" s="16">
        <v>305</v>
      </c>
      <c r="P9" s="16">
        <v>239</v>
      </c>
      <c r="Q9" s="16">
        <v>244</v>
      </c>
      <c r="R9" s="16">
        <v>285</v>
      </c>
      <c r="S9" s="16">
        <v>344</v>
      </c>
      <c r="T9" s="16">
        <v>424</v>
      </c>
      <c r="U9" s="107">
        <v>452</v>
      </c>
      <c r="V9" s="107">
        <v>503</v>
      </c>
    </row>
    <row r="10" spans="1:22" ht="18" customHeight="1">
      <c r="A10" s="91" t="s">
        <v>119</v>
      </c>
      <c r="B10" s="16">
        <v>76</v>
      </c>
      <c r="C10" s="16">
        <v>107</v>
      </c>
      <c r="D10" s="16">
        <v>126</v>
      </c>
      <c r="E10" s="16">
        <v>175</v>
      </c>
      <c r="F10" s="16">
        <v>195</v>
      </c>
      <c r="G10" s="16">
        <v>230</v>
      </c>
      <c r="H10" s="16">
        <v>333</v>
      </c>
      <c r="I10" s="16">
        <v>338</v>
      </c>
      <c r="J10" s="16">
        <v>326</v>
      </c>
      <c r="K10" s="16">
        <v>305</v>
      </c>
      <c r="L10" s="16">
        <v>326</v>
      </c>
      <c r="M10" s="16">
        <v>346</v>
      </c>
      <c r="N10" s="16">
        <v>341</v>
      </c>
      <c r="O10" s="16">
        <v>301</v>
      </c>
      <c r="P10" s="16">
        <v>205</v>
      </c>
      <c r="Q10" s="16">
        <v>196</v>
      </c>
      <c r="R10" s="16">
        <v>190</v>
      </c>
      <c r="S10" s="16">
        <v>178</v>
      </c>
      <c r="T10" s="16">
        <v>171</v>
      </c>
      <c r="U10" s="107">
        <v>180</v>
      </c>
      <c r="V10" s="107">
        <v>160</v>
      </c>
    </row>
    <row r="11" spans="1:22" ht="18" customHeight="1">
      <c r="A11" s="91" t="s">
        <v>99</v>
      </c>
      <c r="B11" s="63">
        <v>110</v>
      </c>
      <c r="C11" s="63">
        <v>259</v>
      </c>
      <c r="D11" s="16">
        <v>466</v>
      </c>
      <c r="E11" s="16">
        <v>827</v>
      </c>
      <c r="F11" s="16">
        <v>1185</v>
      </c>
      <c r="G11" s="16">
        <v>1673</v>
      </c>
      <c r="H11" s="16">
        <v>2429</v>
      </c>
      <c r="I11" s="16">
        <v>2647</v>
      </c>
      <c r="J11" s="16">
        <v>2804</v>
      </c>
      <c r="K11" s="16">
        <v>2692</v>
      </c>
      <c r="L11" s="16">
        <v>2840</v>
      </c>
      <c r="M11" s="16">
        <v>2858</v>
      </c>
      <c r="N11" s="16">
        <v>2918</v>
      </c>
      <c r="O11" s="16">
        <v>2740</v>
      </c>
      <c r="P11" s="16">
        <v>2167</v>
      </c>
      <c r="Q11" s="16">
        <v>2271</v>
      </c>
      <c r="R11" s="16">
        <v>2306</v>
      </c>
      <c r="S11" s="16">
        <v>2196</v>
      </c>
      <c r="T11" s="16">
        <v>2213</v>
      </c>
      <c r="U11" s="107">
        <v>2152</v>
      </c>
      <c r="V11" s="107">
        <v>2023</v>
      </c>
    </row>
    <row r="12" spans="1:22" ht="18" customHeight="1">
      <c r="A12" s="91" t="s">
        <v>100</v>
      </c>
      <c r="B12" s="63">
        <v>2</v>
      </c>
      <c r="C12" s="63">
        <v>10</v>
      </c>
      <c r="D12" s="63">
        <v>35</v>
      </c>
      <c r="E12" s="16">
        <v>52</v>
      </c>
      <c r="F12" s="16">
        <v>35</v>
      </c>
      <c r="G12" s="16">
        <v>13</v>
      </c>
      <c r="H12" s="16">
        <v>19</v>
      </c>
      <c r="I12" s="16">
        <v>20</v>
      </c>
      <c r="J12" s="16">
        <v>25</v>
      </c>
      <c r="K12" s="16">
        <v>25</v>
      </c>
      <c r="L12" s="16">
        <v>26</v>
      </c>
      <c r="M12" s="16">
        <v>29</v>
      </c>
      <c r="N12" s="16">
        <v>33</v>
      </c>
      <c r="O12" s="16">
        <v>48</v>
      </c>
      <c r="P12" s="16">
        <v>60</v>
      </c>
      <c r="Q12" s="16">
        <v>76</v>
      </c>
      <c r="R12" s="16">
        <v>109</v>
      </c>
      <c r="S12" s="16">
        <v>142</v>
      </c>
      <c r="T12" s="16">
        <v>229</v>
      </c>
      <c r="U12" s="107">
        <v>227</v>
      </c>
      <c r="V12" s="107">
        <v>288</v>
      </c>
    </row>
    <row r="13" spans="1:22" ht="18" customHeight="1">
      <c r="A13" s="91" t="s">
        <v>101</v>
      </c>
      <c r="B13" s="63">
        <v>76</v>
      </c>
      <c r="C13" s="63">
        <v>139</v>
      </c>
      <c r="D13" s="63">
        <v>164</v>
      </c>
      <c r="E13" s="16">
        <v>213</v>
      </c>
      <c r="F13" s="16">
        <v>225</v>
      </c>
      <c r="G13" s="16">
        <v>220</v>
      </c>
      <c r="H13" s="16">
        <v>227</v>
      </c>
      <c r="I13" s="16">
        <v>221</v>
      </c>
      <c r="J13" s="16">
        <v>241</v>
      </c>
      <c r="K13" s="16">
        <v>273</v>
      </c>
      <c r="L13" s="16">
        <v>279</v>
      </c>
      <c r="M13" s="16">
        <v>301</v>
      </c>
      <c r="N13" s="16">
        <v>314</v>
      </c>
      <c r="O13" s="16">
        <v>349</v>
      </c>
      <c r="P13" s="16">
        <v>355</v>
      </c>
      <c r="Q13" s="16">
        <v>366</v>
      </c>
      <c r="R13" s="16">
        <v>383</v>
      </c>
      <c r="S13" s="16">
        <v>406</v>
      </c>
      <c r="T13" s="16">
        <v>423</v>
      </c>
      <c r="U13" s="107">
        <v>387</v>
      </c>
      <c r="V13" s="107">
        <v>421</v>
      </c>
    </row>
    <row r="14" spans="1:22" ht="18" customHeight="1">
      <c r="A14" s="91" t="s">
        <v>120</v>
      </c>
      <c r="B14" s="16">
        <v>58</v>
      </c>
      <c r="C14" s="16">
        <v>86</v>
      </c>
      <c r="D14" s="16">
        <v>94</v>
      </c>
      <c r="E14" s="16">
        <v>111</v>
      </c>
      <c r="F14" s="16">
        <v>116</v>
      </c>
      <c r="G14" s="16">
        <v>126</v>
      </c>
      <c r="H14" s="16">
        <v>141</v>
      </c>
      <c r="I14" s="16">
        <v>160</v>
      </c>
      <c r="J14" s="16">
        <v>173</v>
      </c>
      <c r="K14" s="16">
        <v>162</v>
      </c>
      <c r="L14" s="16">
        <v>171</v>
      </c>
      <c r="M14" s="16">
        <v>175</v>
      </c>
      <c r="N14" s="16">
        <v>186</v>
      </c>
      <c r="O14" s="16">
        <v>192</v>
      </c>
      <c r="P14" s="16">
        <v>193</v>
      </c>
      <c r="Q14" s="16">
        <v>204</v>
      </c>
      <c r="R14" s="16">
        <v>210</v>
      </c>
      <c r="S14" s="16">
        <v>243</v>
      </c>
      <c r="T14" s="16">
        <v>242</v>
      </c>
      <c r="U14" s="107">
        <v>226</v>
      </c>
      <c r="V14" s="107">
        <v>232</v>
      </c>
    </row>
    <row r="15" spans="1:22" ht="18" customHeight="1">
      <c r="A15" s="91" t="s">
        <v>102</v>
      </c>
      <c r="B15" s="16">
        <v>248</v>
      </c>
      <c r="C15" s="16">
        <v>328</v>
      </c>
      <c r="D15" s="16">
        <v>396</v>
      </c>
      <c r="E15" s="16">
        <v>589</v>
      </c>
      <c r="F15" s="16">
        <v>813</v>
      </c>
      <c r="G15" s="16">
        <v>994</v>
      </c>
      <c r="H15" s="16">
        <v>1266</v>
      </c>
      <c r="I15" s="16">
        <v>1353</v>
      </c>
      <c r="J15" s="16">
        <v>1331</v>
      </c>
      <c r="K15" s="16">
        <v>1285</v>
      </c>
      <c r="L15" s="16">
        <v>1356</v>
      </c>
      <c r="M15" s="16">
        <v>1391</v>
      </c>
      <c r="N15" s="16">
        <v>1375</v>
      </c>
      <c r="O15" s="16">
        <v>1420</v>
      </c>
      <c r="P15" s="16">
        <v>1379</v>
      </c>
      <c r="Q15" s="16">
        <v>1279</v>
      </c>
      <c r="R15" s="16">
        <v>1248</v>
      </c>
      <c r="S15" s="16">
        <v>1327</v>
      </c>
      <c r="T15" s="16">
        <v>1467</v>
      </c>
      <c r="U15" s="107">
        <v>1426</v>
      </c>
      <c r="V15" s="107">
        <v>1483</v>
      </c>
    </row>
    <row r="16" spans="1:22" ht="18" customHeight="1">
      <c r="A16" s="91" t="s">
        <v>104</v>
      </c>
      <c r="B16" s="16" t="s">
        <v>105</v>
      </c>
      <c r="C16" s="16" t="s">
        <v>105</v>
      </c>
      <c r="D16" s="16" t="s">
        <v>105</v>
      </c>
      <c r="E16" s="16" t="s">
        <v>105</v>
      </c>
      <c r="F16" s="16" t="s">
        <v>105</v>
      </c>
      <c r="G16" s="16">
        <v>4</v>
      </c>
      <c r="H16" s="16">
        <v>17</v>
      </c>
      <c r="I16" s="16">
        <v>16</v>
      </c>
      <c r="J16" s="16">
        <v>12</v>
      </c>
      <c r="K16" s="16">
        <v>20</v>
      </c>
      <c r="L16" s="16">
        <v>30</v>
      </c>
      <c r="M16" s="16">
        <v>29</v>
      </c>
      <c r="N16" s="16">
        <v>23</v>
      </c>
      <c r="O16" s="16">
        <v>41</v>
      </c>
      <c r="P16" s="16">
        <v>65</v>
      </c>
      <c r="Q16" s="16">
        <v>90</v>
      </c>
      <c r="R16" s="16">
        <v>162</v>
      </c>
      <c r="S16" s="16">
        <v>248</v>
      </c>
      <c r="T16" s="16">
        <v>336</v>
      </c>
      <c r="U16" s="107">
        <v>371</v>
      </c>
      <c r="V16" s="107">
        <v>405</v>
      </c>
    </row>
    <row r="17" spans="1:29" ht="18" customHeight="1">
      <c r="A17" s="91" t="s">
        <v>106</v>
      </c>
      <c r="B17" s="63">
        <v>95</v>
      </c>
      <c r="C17" s="63">
        <v>196</v>
      </c>
      <c r="D17" s="63">
        <v>294</v>
      </c>
      <c r="E17" s="63">
        <v>363</v>
      </c>
      <c r="F17" s="63">
        <v>354</v>
      </c>
      <c r="G17" s="16">
        <v>369</v>
      </c>
      <c r="H17" s="16">
        <v>358</v>
      </c>
      <c r="I17" s="16">
        <v>314</v>
      </c>
      <c r="J17" s="16">
        <v>274</v>
      </c>
      <c r="K17" s="16">
        <v>257</v>
      </c>
      <c r="L17" s="16">
        <v>235</v>
      </c>
      <c r="M17" s="16">
        <v>232</v>
      </c>
      <c r="N17" s="16">
        <v>229</v>
      </c>
      <c r="O17" s="63">
        <v>214</v>
      </c>
      <c r="P17" s="63">
        <v>205</v>
      </c>
      <c r="Q17" s="63">
        <v>228</v>
      </c>
      <c r="R17" s="63">
        <v>222</v>
      </c>
      <c r="S17" s="63">
        <v>242</v>
      </c>
      <c r="T17" s="63">
        <v>271</v>
      </c>
      <c r="U17" s="107">
        <v>260</v>
      </c>
      <c r="V17" s="107">
        <v>350</v>
      </c>
    </row>
    <row r="18" spans="1:29" ht="18" customHeight="1">
      <c r="A18" s="91" t="s">
        <v>108</v>
      </c>
      <c r="B18" s="16">
        <v>227</v>
      </c>
      <c r="C18" s="16">
        <v>309</v>
      </c>
      <c r="D18" s="16">
        <v>355</v>
      </c>
      <c r="E18" s="16">
        <v>378</v>
      </c>
      <c r="F18" s="16">
        <v>446</v>
      </c>
      <c r="G18" s="16">
        <v>489</v>
      </c>
      <c r="H18" s="16">
        <v>508</v>
      </c>
      <c r="I18" s="16">
        <v>494</v>
      </c>
      <c r="J18" s="16">
        <v>501</v>
      </c>
      <c r="K18" s="16">
        <v>460</v>
      </c>
      <c r="L18" s="16">
        <v>409</v>
      </c>
      <c r="M18" s="16">
        <v>391</v>
      </c>
      <c r="N18" s="16">
        <v>331</v>
      </c>
      <c r="O18" s="16">
        <v>323</v>
      </c>
      <c r="P18" s="16">
        <v>315</v>
      </c>
      <c r="Q18" s="16">
        <v>333</v>
      </c>
      <c r="R18" s="16">
        <v>342</v>
      </c>
      <c r="S18" s="16">
        <v>458</v>
      </c>
      <c r="T18" s="16">
        <v>630</v>
      </c>
      <c r="U18" s="107">
        <v>681</v>
      </c>
      <c r="V18" s="107">
        <v>865</v>
      </c>
    </row>
    <row r="19" spans="1:29" ht="18" customHeight="1">
      <c r="A19" s="91" t="s">
        <v>109</v>
      </c>
      <c r="B19" s="16">
        <v>118</v>
      </c>
      <c r="C19" s="16">
        <v>230</v>
      </c>
      <c r="D19" s="16">
        <v>303</v>
      </c>
      <c r="E19" s="16">
        <v>341</v>
      </c>
      <c r="F19" s="16">
        <v>310</v>
      </c>
      <c r="G19" s="16">
        <v>288</v>
      </c>
      <c r="H19" s="16">
        <v>277</v>
      </c>
      <c r="I19" s="16">
        <v>246</v>
      </c>
      <c r="J19" s="16">
        <v>236</v>
      </c>
      <c r="K19" s="16">
        <v>250</v>
      </c>
      <c r="L19" s="16">
        <v>251</v>
      </c>
      <c r="M19" s="16">
        <v>249</v>
      </c>
      <c r="N19" s="16">
        <v>188</v>
      </c>
      <c r="O19" s="16">
        <v>175</v>
      </c>
      <c r="P19" s="16">
        <v>168</v>
      </c>
      <c r="Q19" s="16">
        <v>138</v>
      </c>
      <c r="R19" s="16">
        <v>140</v>
      </c>
      <c r="S19" s="16">
        <v>151</v>
      </c>
      <c r="T19" s="16">
        <v>140</v>
      </c>
      <c r="U19" s="107">
        <v>122</v>
      </c>
      <c r="V19" s="107">
        <v>135</v>
      </c>
    </row>
    <row r="20" spans="1:29" ht="18" customHeight="1">
      <c r="A20" s="91" t="s">
        <v>111</v>
      </c>
      <c r="B20" s="63">
        <v>7</v>
      </c>
      <c r="C20" s="63">
        <v>8</v>
      </c>
      <c r="D20" s="63">
        <v>17</v>
      </c>
      <c r="E20" s="63">
        <v>30</v>
      </c>
      <c r="F20" s="63">
        <v>34</v>
      </c>
      <c r="G20" s="63">
        <v>42</v>
      </c>
      <c r="H20" s="63">
        <v>69</v>
      </c>
      <c r="I20" s="63">
        <v>70</v>
      </c>
      <c r="J20" s="63">
        <v>80</v>
      </c>
      <c r="K20" s="63">
        <v>76</v>
      </c>
      <c r="L20" s="63">
        <v>59</v>
      </c>
      <c r="M20" s="63">
        <v>66</v>
      </c>
      <c r="N20" s="63">
        <v>72</v>
      </c>
      <c r="O20" s="63">
        <v>58</v>
      </c>
      <c r="P20" s="63">
        <v>66</v>
      </c>
      <c r="Q20" s="63">
        <v>99</v>
      </c>
      <c r="R20" s="16">
        <v>127</v>
      </c>
      <c r="S20" s="16">
        <v>192</v>
      </c>
      <c r="T20" s="16">
        <v>279</v>
      </c>
      <c r="U20" s="107">
        <v>330</v>
      </c>
      <c r="V20" s="107">
        <v>464</v>
      </c>
    </row>
    <row r="21" spans="1:29" ht="18" customHeight="1">
      <c r="A21" s="91" t="s">
        <v>112</v>
      </c>
      <c r="B21" s="63">
        <v>97</v>
      </c>
      <c r="C21" s="63">
        <v>118</v>
      </c>
      <c r="D21" s="63">
        <v>141</v>
      </c>
      <c r="E21" s="63">
        <v>201</v>
      </c>
      <c r="F21" s="63">
        <v>225</v>
      </c>
      <c r="G21" s="63">
        <v>188</v>
      </c>
      <c r="H21" s="16">
        <v>205</v>
      </c>
      <c r="I21" s="16">
        <v>238</v>
      </c>
      <c r="J21" s="16">
        <v>256</v>
      </c>
      <c r="K21" s="16">
        <v>258</v>
      </c>
      <c r="L21" s="16">
        <v>262</v>
      </c>
      <c r="M21" s="16">
        <v>276</v>
      </c>
      <c r="N21" s="16">
        <v>338</v>
      </c>
      <c r="O21" s="16">
        <v>383</v>
      </c>
      <c r="P21" s="16">
        <v>389</v>
      </c>
      <c r="Q21" s="16">
        <v>367</v>
      </c>
      <c r="R21" s="16">
        <v>399</v>
      </c>
      <c r="S21" s="16">
        <v>393</v>
      </c>
      <c r="T21" s="16">
        <v>377</v>
      </c>
      <c r="U21" s="107">
        <v>363</v>
      </c>
      <c r="V21" s="107">
        <v>366</v>
      </c>
    </row>
    <row r="22" spans="1:29" ht="18" customHeight="1">
      <c r="A22" s="98" t="s">
        <v>121</v>
      </c>
      <c r="B22" s="103">
        <f>SUM(B6:B21)</f>
        <v>1466</v>
      </c>
      <c r="C22" s="103">
        <f t="shared" ref="C22:U22" si="0">SUM(C6:C21)</f>
        <v>2236</v>
      </c>
      <c r="D22" s="103">
        <f t="shared" si="0"/>
        <v>2912</v>
      </c>
      <c r="E22" s="103">
        <f t="shared" si="0"/>
        <v>3938</v>
      </c>
      <c r="F22" s="103">
        <f t="shared" si="0"/>
        <v>4808</v>
      </c>
      <c r="G22" s="103">
        <f t="shared" si="0"/>
        <v>5652</v>
      </c>
      <c r="H22" s="103">
        <f t="shared" si="0"/>
        <v>7056</v>
      </c>
      <c r="I22" s="103">
        <f t="shared" si="0"/>
        <v>7431</v>
      </c>
      <c r="J22" s="103">
        <f t="shared" si="0"/>
        <v>7612</v>
      </c>
      <c r="K22" s="103">
        <f t="shared" si="0"/>
        <v>7246</v>
      </c>
      <c r="L22" s="103">
        <f t="shared" si="0"/>
        <v>7509</v>
      </c>
      <c r="M22" s="103">
        <f t="shared" si="0"/>
        <v>7606</v>
      </c>
      <c r="N22" s="103">
        <f t="shared" si="0"/>
        <v>7599</v>
      </c>
      <c r="O22" s="103">
        <f t="shared" si="0"/>
        <v>7379</v>
      </c>
      <c r="P22" s="103">
        <f t="shared" si="0"/>
        <v>6428</v>
      </c>
      <c r="Q22" s="103">
        <f t="shared" si="0"/>
        <v>6625</v>
      </c>
      <c r="R22" s="103">
        <f t="shared" si="0"/>
        <v>6919</v>
      </c>
      <c r="S22" s="103">
        <f t="shared" si="0"/>
        <v>7289</v>
      </c>
      <c r="T22" s="103">
        <f t="shared" si="0"/>
        <v>7989</v>
      </c>
      <c r="U22" s="103">
        <f t="shared" si="0"/>
        <v>7950</v>
      </c>
      <c r="V22" s="125">
        <f>SUM(V6:V21)</f>
        <v>8432</v>
      </c>
    </row>
    <row r="23" spans="1:29" ht="18" customHeight="1">
      <c r="A23" s="96" t="s">
        <v>122</v>
      </c>
      <c r="B23" s="97">
        <f>B24-B22</f>
        <v>412</v>
      </c>
      <c r="C23" s="97">
        <f t="shared" ref="C23:U23" si="1">C24-C22</f>
        <v>544</v>
      </c>
      <c r="D23" s="97">
        <f t="shared" si="1"/>
        <v>702</v>
      </c>
      <c r="E23" s="97">
        <f t="shared" si="1"/>
        <v>973</v>
      </c>
      <c r="F23" s="97">
        <f t="shared" si="1"/>
        <v>1249</v>
      </c>
      <c r="G23" s="97">
        <f t="shared" si="1"/>
        <v>1531</v>
      </c>
      <c r="H23" s="97">
        <f t="shared" si="1"/>
        <v>1869</v>
      </c>
      <c r="I23" s="97">
        <f t="shared" si="1"/>
        <v>1964</v>
      </c>
      <c r="J23" s="97">
        <f t="shared" si="1"/>
        <v>1942</v>
      </c>
      <c r="K23" s="97">
        <f t="shared" si="1"/>
        <v>1817</v>
      </c>
      <c r="L23" s="97">
        <f t="shared" si="1"/>
        <v>1790</v>
      </c>
      <c r="M23" s="97">
        <f t="shared" si="1"/>
        <v>1783</v>
      </c>
      <c r="N23" s="97">
        <f t="shared" si="1"/>
        <v>1723</v>
      </c>
      <c r="O23" s="97">
        <f t="shared" si="1"/>
        <v>1715</v>
      </c>
      <c r="P23" s="97">
        <f t="shared" si="1"/>
        <v>1642</v>
      </c>
      <c r="Q23" s="97">
        <f t="shared" si="1"/>
        <v>1734</v>
      </c>
      <c r="R23" s="97">
        <f t="shared" si="1"/>
        <v>1857</v>
      </c>
      <c r="S23" s="97">
        <f t="shared" si="1"/>
        <v>2027</v>
      </c>
      <c r="T23" s="97">
        <f t="shared" si="1"/>
        <v>2274</v>
      </c>
      <c r="U23" s="97">
        <f t="shared" si="1"/>
        <v>2287</v>
      </c>
      <c r="V23" s="107">
        <f>V24-V22</f>
        <v>2597</v>
      </c>
    </row>
    <row r="24" spans="1:29" ht="18" customHeight="1">
      <c r="A24" s="92" t="s">
        <v>38</v>
      </c>
      <c r="B24" s="61">
        <v>1878</v>
      </c>
      <c r="C24" s="61">
        <v>2780</v>
      </c>
      <c r="D24" s="61">
        <v>3614</v>
      </c>
      <c r="E24" s="61">
        <v>4911</v>
      </c>
      <c r="F24" s="61">
        <v>6057</v>
      </c>
      <c r="G24" s="61">
        <v>7183</v>
      </c>
      <c r="H24" s="61">
        <v>8925</v>
      </c>
      <c r="I24" s="61">
        <v>9395</v>
      </c>
      <c r="J24" s="61">
        <v>9554</v>
      </c>
      <c r="K24" s="61">
        <v>9063</v>
      </c>
      <c r="L24" s="61">
        <v>9299</v>
      </c>
      <c r="M24" s="61">
        <v>9389</v>
      </c>
      <c r="N24" s="61">
        <v>9322</v>
      </c>
      <c r="O24" s="61">
        <v>9094</v>
      </c>
      <c r="P24" s="61">
        <v>8070</v>
      </c>
      <c r="Q24" s="61">
        <v>8359</v>
      </c>
      <c r="R24" s="61">
        <v>8776</v>
      </c>
      <c r="S24" s="61">
        <v>9316</v>
      </c>
      <c r="T24" s="61">
        <v>10263</v>
      </c>
      <c r="U24" s="61">
        <v>10237</v>
      </c>
      <c r="V24" s="126">
        <v>11029</v>
      </c>
    </row>
    <row r="25" spans="1:29" ht="18" customHeight="1">
      <c r="A25" s="32" t="s">
        <v>52</v>
      </c>
      <c r="B25" s="68"/>
      <c r="C25" s="68"/>
      <c r="D25" s="68"/>
      <c r="E25" s="68"/>
      <c r="F25" s="67"/>
      <c r="G25" s="68"/>
      <c r="H25" s="68"/>
      <c r="I25" s="68"/>
      <c r="J25" s="68"/>
      <c r="K25" s="67"/>
      <c r="L25" s="68"/>
      <c r="M25" s="68"/>
      <c r="N25" s="68"/>
      <c r="O25" s="68"/>
      <c r="P25" s="67"/>
      <c r="Q25" s="68"/>
      <c r="R25" s="68"/>
      <c r="S25" s="68"/>
      <c r="T25" s="68"/>
      <c r="U25" s="107"/>
      <c r="V25" s="107"/>
    </row>
    <row r="26" spans="1:29" s="60" customFormat="1" ht="18" customHeight="1">
      <c r="A26" s="5" t="s">
        <v>123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107"/>
      <c r="V26" s="107"/>
      <c r="W26" s="5"/>
      <c r="X26" s="5"/>
      <c r="Y26" s="5"/>
      <c r="Z26" s="5"/>
      <c r="AA26" s="5"/>
      <c r="AB26" s="5"/>
      <c r="AC26" s="5"/>
    </row>
    <row r="27" spans="1:29" ht="18" customHeight="1"/>
    <row r="28" spans="1:29" ht="18" customHeight="1"/>
    <row r="29" spans="1:29" ht="18" customHeight="1">
      <c r="A29" s="59" t="s">
        <v>48</v>
      </c>
      <c r="B29" s="89">
        <v>2002</v>
      </c>
      <c r="C29" s="89">
        <v>2003</v>
      </c>
      <c r="D29" s="89">
        <v>2004</v>
      </c>
      <c r="E29" s="89">
        <v>2005</v>
      </c>
      <c r="F29" s="89">
        <v>2006</v>
      </c>
      <c r="G29" s="89">
        <v>2007</v>
      </c>
      <c r="H29" s="89">
        <v>2008</v>
      </c>
      <c r="I29" s="89">
        <v>2009</v>
      </c>
      <c r="J29" s="89">
        <v>2010</v>
      </c>
      <c r="K29" s="89">
        <v>2011</v>
      </c>
      <c r="L29" s="89">
        <v>2012</v>
      </c>
      <c r="M29" s="89">
        <v>2013</v>
      </c>
      <c r="N29" s="89">
        <v>2014</v>
      </c>
      <c r="O29" s="89">
        <v>2015</v>
      </c>
      <c r="P29" s="89">
        <v>2016</v>
      </c>
      <c r="Q29" s="89">
        <v>2017</v>
      </c>
      <c r="R29" s="89">
        <v>2018</v>
      </c>
      <c r="S29" s="89">
        <v>2019</v>
      </c>
      <c r="T29" s="89">
        <v>2020</v>
      </c>
      <c r="U29" s="89">
        <v>2021</v>
      </c>
      <c r="V29" s="127" t="s">
        <v>51</v>
      </c>
    </row>
    <row r="30" spans="1:29" ht="18" customHeight="1">
      <c r="A30" s="90" t="s">
        <v>96</v>
      </c>
      <c r="B30" s="62">
        <v>42</v>
      </c>
      <c r="C30" s="62">
        <v>52</v>
      </c>
      <c r="D30" s="62">
        <v>40</v>
      </c>
      <c r="E30" s="62">
        <v>57</v>
      </c>
      <c r="F30" s="62">
        <v>96</v>
      </c>
      <c r="G30" s="64">
        <v>105</v>
      </c>
      <c r="H30" s="64">
        <v>113</v>
      </c>
      <c r="I30" s="64">
        <v>121</v>
      </c>
      <c r="J30" s="64">
        <v>122</v>
      </c>
      <c r="K30" s="62">
        <v>97</v>
      </c>
      <c r="L30" s="62">
        <v>99</v>
      </c>
      <c r="M30" s="62">
        <v>105</v>
      </c>
      <c r="N30" s="64">
        <v>92</v>
      </c>
      <c r="O30" s="64">
        <v>86</v>
      </c>
      <c r="P30" s="64">
        <v>55</v>
      </c>
      <c r="Q30" s="64">
        <v>63</v>
      </c>
      <c r="R30" s="64">
        <v>66</v>
      </c>
      <c r="S30" s="64">
        <v>59</v>
      </c>
      <c r="T30" s="64">
        <v>66</v>
      </c>
      <c r="U30" s="64">
        <v>58</v>
      </c>
      <c r="V30" s="64">
        <v>58</v>
      </c>
    </row>
    <row r="31" spans="1:29" ht="18" customHeight="1">
      <c r="A31" s="91" t="s">
        <v>97</v>
      </c>
      <c r="B31" s="16">
        <v>23</v>
      </c>
      <c r="C31" s="16">
        <v>27</v>
      </c>
      <c r="D31" s="63">
        <v>53</v>
      </c>
      <c r="E31" s="16">
        <v>72</v>
      </c>
      <c r="F31" s="16">
        <v>90</v>
      </c>
      <c r="G31" s="63">
        <v>132</v>
      </c>
      <c r="H31" s="63">
        <v>176</v>
      </c>
      <c r="I31" s="63">
        <v>207</v>
      </c>
      <c r="J31" s="63">
        <v>225</v>
      </c>
      <c r="K31" s="63">
        <v>211</v>
      </c>
      <c r="L31" s="63">
        <v>229</v>
      </c>
      <c r="M31" s="63">
        <v>223</v>
      </c>
      <c r="N31" s="63">
        <v>230</v>
      </c>
      <c r="O31" s="63">
        <v>201</v>
      </c>
      <c r="P31" s="63">
        <v>142</v>
      </c>
      <c r="Q31" s="63">
        <v>172</v>
      </c>
      <c r="R31" s="63">
        <v>180</v>
      </c>
      <c r="S31" s="63">
        <v>171</v>
      </c>
      <c r="T31" s="63">
        <v>159</v>
      </c>
      <c r="U31" s="63">
        <v>155</v>
      </c>
      <c r="V31" s="16">
        <v>144</v>
      </c>
    </row>
    <row r="32" spans="1:29" ht="18" customHeight="1">
      <c r="A32" s="91" t="s">
        <v>98</v>
      </c>
      <c r="B32" s="63">
        <v>86</v>
      </c>
      <c r="C32" s="16">
        <v>95</v>
      </c>
      <c r="D32" s="16">
        <v>96</v>
      </c>
      <c r="E32" s="16">
        <v>115</v>
      </c>
      <c r="F32" s="16">
        <v>152</v>
      </c>
      <c r="G32" s="16">
        <v>161</v>
      </c>
      <c r="H32" s="16">
        <v>180</v>
      </c>
      <c r="I32" s="16">
        <v>174</v>
      </c>
      <c r="J32" s="16">
        <v>168</v>
      </c>
      <c r="K32" s="16">
        <v>150</v>
      </c>
      <c r="L32" s="16">
        <v>161</v>
      </c>
      <c r="M32" s="16">
        <v>155</v>
      </c>
      <c r="N32" s="16">
        <v>160</v>
      </c>
      <c r="O32" s="16">
        <v>146</v>
      </c>
      <c r="P32" s="16">
        <v>121</v>
      </c>
      <c r="Q32" s="16">
        <v>138</v>
      </c>
      <c r="R32" s="16">
        <v>151</v>
      </c>
      <c r="S32" s="16">
        <v>157</v>
      </c>
      <c r="T32" s="16">
        <v>170</v>
      </c>
      <c r="U32" s="16">
        <v>168</v>
      </c>
      <c r="V32" s="16">
        <v>157</v>
      </c>
    </row>
    <row r="33" spans="1:22" ht="18" customHeight="1">
      <c r="A33" s="91" t="s">
        <v>118</v>
      </c>
      <c r="B33" s="63">
        <v>44</v>
      </c>
      <c r="C33" s="63">
        <v>67</v>
      </c>
      <c r="D33" s="16">
        <v>86</v>
      </c>
      <c r="E33" s="16">
        <v>123</v>
      </c>
      <c r="F33" s="16">
        <v>164</v>
      </c>
      <c r="G33" s="16">
        <v>183</v>
      </c>
      <c r="H33" s="16">
        <v>217</v>
      </c>
      <c r="I33" s="16">
        <v>243</v>
      </c>
      <c r="J33" s="16">
        <v>249</v>
      </c>
      <c r="K33" s="16">
        <v>213</v>
      </c>
      <c r="L33" s="16">
        <v>212</v>
      </c>
      <c r="M33" s="16">
        <v>205</v>
      </c>
      <c r="N33" s="16">
        <v>194</v>
      </c>
      <c r="O33" s="16">
        <v>194</v>
      </c>
      <c r="P33" s="16">
        <v>150</v>
      </c>
      <c r="Q33" s="16">
        <v>154</v>
      </c>
      <c r="R33" s="16">
        <v>185</v>
      </c>
      <c r="S33" s="16">
        <v>208</v>
      </c>
      <c r="T33" s="16">
        <v>258</v>
      </c>
      <c r="U33" s="16">
        <v>281</v>
      </c>
      <c r="V33" s="16">
        <v>296</v>
      </c>
    </row>
    <row r="34" spans="1:22" ht="18" customHeight="1">
      <c r="A34" s="91" t="s">
        <v>119</v>
      </c>
      <c r="B34" s="63">
        <v>46</v>
      </c>
      <c r="C34" s="63">
        <v>65</v>
      </c>
      <c r="D34" s="16">
        <v>72</v>
      </c>
      <c r="E34" s="16">
        <v>102</v>
      </c>
      <c r="F34" s="16">
        <v>117</v>
      </c>
      <c r="G34" s="16">
        <v>140</v>
      </c>
      <c r="H34" s="16">
        <v>203</v>
      </c>
      <c r="I34" s="16">
        <v>209</v>
      </c>
      <c r="J34" s="16">
        <v>207</v>
      </c>
      <c r="K34" s="16">
        <v>191</v>
      </c>
      <c r="L34" s="16">
        <v>206</v>
      </c>
      <c r="M34" s="16">
        <v>216</v>
      </c>
      <c r="N34" s="16">
        <v>208</v>
      </c>
      <c r="O34" s="16">
        <v>185</v>
      </c>
      <c r="P34" s="16">
        <v>115</v>
      </c>
      <c r="Q34" s="16">
        <v>112</v>
      </c>
      <c r="R34" s="16">
        <v>108</v>
      </c>
      <c r="S34" s="16">
        <v>99</v>
      </c>
      <c r="T34" s="16">
        <v>95</v>
      </c>
      <c r="U34" s="16">
        <v>105</v>
      </c>
      <c r="V34" s="16">
        <v>89</v>
      </c>
    </row>
    <row r="35" spans="1:22" ht="18" customHeight="1">
      <c r="A35" s="91" t="s">
        <v>99</v>
      </c>
      <c r="B35" s="63">
        <v>71</v>
      </c>
      <c r="C35" s="63">
        <v>146</v>
      </c>
      <c r="D35" s="63">
        <v>260</v>
      </c>
      <c r="E35" s="63">
        <v>440</v>
      </c>
      <c r="F35" s="16">
        <v>626</v>
      </c>
      <c r="G35" s="16">
        <v>877</v>
      </c>
      <c r="H35" s="16">
        <v>1316</v>
      </c>
      <c r="I35" s="16">
        <v>1415</v>
      </c>
      <c r="J35" s="16">
        <v>1508</v>
      </c>
      <c r="K35" s="16">
        <v>1431</v>
      </c>
      <c r="L35" s="16">
        <v>1495</v>
      </c>
      <c r="M35" s="16">
        <v>1490</v>
      </c>
      <c r="N35" s="16">
        <v>1516</v>
      </c>
      <c r="O35" s="16">
        <v>1404</v>
      </c>
      <c r="P35" s="16">
        <v>1059</v>
      </c>
      <c r="Q35" s="16">
        <v>1094</v>
      </c>
      <c r="R35" s="16">
        <v>1095</v>
      </c>
      <c r="S35" s="16">
        <v>1037</v>
      </c>
      <c r="T35" s="16">
        <v>1078</v>
      </c>
      <c r="U35" s="16">
        <v>1038</v>
      </c>
      <c r="V35" s="16">
        <v>964</v>
      </c>
    </row>
    <row r="36" spans="1:22" ht="18" customHeight="1">
      <c r="A36" s="91" t="s">
        <v>100</v>
      </c>
      <c r="B36" s="63">
        <v>1</v>
      </c>
      <c r="C36" s="63">
        <v>5</v>
      </c>
      <c r="D36" s="63">
        <v>15</v>
      </c>
      <c r="E36" s="63">
        <v>21</v>
      </c>
      <c r="F36" s="63">
        <v>16</v>
      </c>
      <c r="G36" s="63">
        <v>6</v>
      </c>
      <c r="H36" s="63">
        <v>8</v>
      </c>
      <c r="I36" s="63">
        <v>8</v>
      </c>
      <c r="J36" s="63">
        <v>9</v>
      </c>
      <c r="K36" s="63">
        <v>8</v>
      </c>
      <c r="L36" s="63">
        <v>8</v>
      </c>
      <c r="M36" s="63">
        <v>11</v>
      </c>
      <c r="N36" s="63">
        <v>13</v>
      </c>
      <c r="O36" s="63">
        <v>16</v>
      </c>
      <c r="P36" s="63">
        <v>17</v>
      </c>
      <c r="Q36" s="63">
        <v>24</v>
      </c>
      <c r="R36" s="16">
        <v>37</v>
      </c>
      <c r="S36" s="16">
        <v>51</v>
      </c>
      <c r="T36" s="16">
        <v>95</v>
      </c>
      <c r="U36" s="16">
        <v>96</v>
      </c>
      <c r="V36" s="16">
        <v>118</v>
      </c>
    </row>
    <row r="37" spans="1:22" ht="18" customHeight="1">
      <c r="A37" s="91" t="s">
        <v>101</v>
      </c>
      <c r="B37" s="63">
        <v>50</v>
      </c>
      <c r="C37" s="63">
        <v>87</v>
      </c>
      <c r="D37" s="63">
        <v>96</v>
      </c>
      <c r="E37" s="63">
        <v>117</v>
      </c>
      <c r="F37" s="63">
        <v>121</v>
      </c>
      <c r="G37" s="63">
        <v>128</v>
      </c>
      <c r="H37" s="63">
        <v>133</v>
      </c>
      <c r="I37" s="63">
        <v>116</v>
      </c>
      <c r="J37" s="63">
        <v>127</v>
      </c>
      <c r="K37" s="63">
        <v>148</v>
      </c>
      <c r="L37" s="63">
        <v>145</v>
      </c>
      <c r="M37" s="63">
        <v>152</v>
      </c>
      <c r="N37" s="63">
        <v>161</v>
      </c>
      <c r="O37" s="63">
        <v>176</v>
      </c>
      <c r="P37" s="63">
        <v>183</v>
      </c>
      <c r="Q37" s="63">
        <v>189</v>
      </c>
      <c r="R37" s="63">
        <v>192</v>
      </c>
      <c r="S37" s="16">
        <v>197</v>
      </c>
      <c r="T37" s="16">
        <v>211</v>
      </c>
      <c r="U37" s="16">
        <v>197</v>
      </c>
      <c r="V37" s="16">
        <v>203</v>
      </c>
    </row>
    <row r="38" spans="1:22" ht="18" customHeight="1">
      <c r="A38" s="91" t="s">
        <v>120</v>
      </c>
      <c r="B38" s="16">
        <v>40</v>
      </c>
      <c r="C38" s="16">
        <v>62</v>
      </c>
      <c r="D38" s="16">
        <v>70</v>
      </c>
      <c r="E38" s="16">
        <v>80</v>
      </c>
      <c r="F38" s="16">
        <v>80</v>
      </c>
      <c r="G38" s="16">
        <v>86</v>
      </c>
      <c r="H38" s="16">
        <v>101</v>
      </c>
      <c r="I38" s="16">
        <v>115</v>
      </c>
      <c r="J38" s="16">
        <v>111</v>
      </c>
      <c r="K38" s="16">
        <v>100</v>
      </c>
      <c r="L38" s="16">
        <v>108</v>
      </c>
      <c r="M38" s="16">
        <v>110</v>
      </c>
      <c r="N38" s="16">
        <v>110</v>
      </c>
      <c r="O38" s="16">
        <v>113</v>
      </c>
      <c r="P38" s="16">
        <v>115</v>
      </c>
      <c r="Q38" s="16">
        <v>114</v>
      </c>
      <c r="R38" s="16">
        <v>119</v>
      </c>
      <c r="S38" s="16">
        <v>141</v>
      </c>
      <c r="T38" s="16">
        <v>134</v>
      </c>
      <c r="U38" s="16">
        <v>123</v>
      </c>
      <c r="V38" s="16">
        <v>129</v>
      </c>
    </row>
    <row r="39" spans="1:22" ht="18" customHeight="1">
      <c r="A39" s="91" t="s">
        <v>102</v>
      </c>
      <c r="B39" s="63">
        <v>159</v>
      </c>
      <c r="C39" s="16">
        <v>210</v>
      </c>
      <c r="D39" s="16">
        <v>253</v>
      </c>
      <c r="E39" s="16">
        <v>370</v>
      </c>
      <c r="F39" s="16">
        <v>503</v>
      </c>
      <c r="G39" s="16">
        <v>604</v>
      </c>
      <c r="H39" s="16">
        <v>751</v>
      </c>
      <c r="I39" s="16">
        <v>793</v>
      </c>
      <c r="J39" s="16">
        <v>779</v>
      </c>
      <c r="K39" s="16">
        <v>745</v>
      </c>
      <c r="L39" s="16">
        <v>765</v>
      </c>
      <c r="M39" s="16">
        <v>775</v>
      </c>
      <c r="N39" s="16">
        <v>767</v>
      </c>
      <c r="O39" s="16">
        <v>778</v>
      </c>
      <c r="P39" s="16">
        <v>751</v>
      </c>
      <c r="Q39" s="16">
        <v>689</v>
      </c>
      <c r="R39" s="16">
        <v>667</v>
      </c>
      <c r="S39" s="16">
        <v>719</v>
      </c>
      <c r="T39" s="16">
        <v>823</v>
      </c>
      <c r="U39" s="16">
        <v>791</v>
      </c>
      <c r="V39" s="16">
        <v>818</v>
      </c>
    </row>
    <row r="40" spans="1:22" ht="18" customHeight="1">
      <c r="A40" s="91" t="s">
        <v>104</v>
      </c>
      <c r="B40" s="63" t="s">
        <v>105</v>
      </c>
      <c r="C40" s="16" t="s">
        <v>105</v>
      </c>
      <c r="D40" s="16" t="s">
        <v>105</v>
      </c>
      <c r="E40" s="16" t="s">
        <v>105</v>
      </c>
      <c r="F40" s="16" t="s">
        <v>105</v>
      </c>
      <c r="G40" s="16">
        <v>1</v>
      </c>
      <c r="H40" s="16">
        <v>8</v>
      </c>
      <c r="I40" s="16">
        <v>5</v>
      </c>
      <c r="J40" s="16">
        <v>2</v>
      </c>
      <c r="K40" s="16">
        <v>6</v>
      </c>
      <c r="L40" s="16">
        <v>5</v>
      </c>
      <c r="M40" s="16">
        <v>2</v>
      </c>
      <c r="N40" s="16">
        <v>1</v>
      </c>
      <c r="O40" s="16">
        <v>3</v>
      </c>
      <c r="P40" s="63">
        <v>9</v>
      </c>
      <c r="Q40" s="63">
        <v>13</v>
      </c>
      <c r="R40" s="63">
        <v>25</v>
      </c>
      <c r="S40" s="16">
        <v>41</v>
      </c>
      <c r="T40" s="16">
        <v>67</v>
      </c>
      <c r="U40" s="16">
        <v>72</v>
      </c>
      <c r="V40" s="16">
        <v>83</v>
      </c>
    </row>
    <row r="41" spans="1:22" ht="18" customHeight="1">
      <c r="A41" s="91" t="s">
        <v>106</v>
      </c>
      <c r="B41" s="63">
        <v>53</v>
      </c>
      <c r="C41" s="63">
        <v>96</v>
      </c>
      <c r="D41" s="63">
        <v>142</v>
      </c>
      <c r="E41" s="63">
        <v>179</v>
      </c>
      <c r="F41" s="63">
        <v>169</v>
      </c>
      <c r="G41" s="63">
        <v>183</v>
      </c>
      <c r="H41" s="63">
        <v>179</v>
      </c>
      <c r="I41" s="63">
        <v>152</v>
      </c>
      <c r="J41" s="63">
        <v>136</v>
      </c>
      <c r="K41" s="63">
        <v>130</v>
      </c>
      <c r="L41" s="63">
        <v>113</v>
      </c>
      <c r="M41" s="63">
        <v>108</v>
      </c>
      <c r="N41" s="63">
        <v>103</v>
      </c>
      <c r="O41" s="63">
        <v>97</v>
      </c>
      <c r="P41" s="63">
        <v>95</v>
      </c>
      <c r="Q41" s="63">
        <v>107</v>
      </c>
      <c r="R41" s="63">
        <v>103</v>
      </c>
      <c r="S41" s="63">
        <v>120</v>
      </c>
      <c r="T41" s="63">
        <v>127</v>
      </c>
      <c r="U41" s="63">
        <v>123</v>
      </c>
      <c r="V41" s="16">
        <v>164</v>
      </c>
    </row>
    <row r="42" spans="1:22" ht="18" customHeight="1">
      <c r="A42" s="91" t="s">
        <v>108</v>
      </c>
      <c r="B42" s="16">
        <v>97</v>
      </c>
      <c r="C42" s="16">
        <v>137</v>
      </c>
      <c r="D42" s="16">
        <v>148</v>
      </c>
      <c r="E42" s="16">
        <v>164</v>
      </c>
      <c r="F42" s="16">
        <v>191</v>
      </c>
      <c r="G42" s="16">
        <v>210</v>
      </c>
      <c r="H42" s="16">
        <v>233</v>
      </c>
      <c r="I42" s="16">
        <v>224</v>
      </c>
      <c r="J42" s="16">
        <v>209</v>
      </c>
      <c r="K42" s="16">
        <v>193</v>
      </c>
      <c r="L42" s="16">
        <v>166</v>
      </c>
      <c r="M42" s="16">
        <v>164</v>
      </c>
      <c r="N42" s="16">
        <v>131</v>
      </c>
      <c r="O42" s="16">
        <v>132</v>
      </c>
      <c r="P42" s="16">
        <v>128</v>
      </c>
      <c r="Q42" s="16">
        <v>141</v>
      </c>
      <c r="R42" s="16">
        <v>146</v>
      </c>
      <c r="S42" s="16">
        <v>191</v>
      </c>
      <c r="T42" s="16">
        <v>263</v>
      </c>
      <c r="U42" s="16">
        <v>280</v>
      </c>
      <c r="V42" s="16">
        <v>349</v>
      </c>
    </row>
    <row r="43" spans="1:22" ht="18" customHeight="1">
      <c r="A43" s="91" t="s">
        <v>109</v>
      </c>
      <c r="B43" s="16">
        <v>71</v>
      </c>
      <c r="C43" s="16">
        <v>140</v>
      </c>
      <c r="D43" s="16">
        <v>167</v>
      </c>
      <c r="E43" s="16">
        <v>183</v>
      </c>
      <c r="F43" s="16">
        <v>153</v>
      </c>
      <c r="G43" s="16">
        <v>150</v>
      </c>
      <c r="H43" s="16">
        <v>151</v>
      </c>
      <c r="I43" s="16">
        <v>140</v>
      </c>
      <c r="J43" s="16">
        <v>126</v>
      </c>
      <c r="K43" s="16">
        <v>129</v>
      </c>
      <c r="L43" s="16">
        <v>127</v>
      </c>
      <c r="M43" s="16">
        <v>131</v>
      </c>
      <c r="N43" s="16">
        <v>101</v>
      </c>
      <c r="O43" s="16">
        <v>101</v>
      </c>
      <c r="P43" s="63">
        <v>92</v>
      </c>
      <c r="Q43" s="63">
        <v>71</v>
      </c>
      <c r="R43" s="63">
        <v>72</v>
      </c>
      <c r="S43" s="63">
        <v>81</v>
      </c>
      <c r="T43" s="63">
        <v>71</v>
      </c>
      <c r="U43" s="63">
        <v>61</v>
      </c>
      <c r="V43" s="63">
        <v>73</v>
      </c>
    </row>
    <row r="44" spans="1:22" ht="18" customHeight="1">
      <c r="A44" s="91" t="s">
        <v>111</v>
      </c>
      <c r="B44" s="63">
        <v>1</v>
      </c>
      <c r="C44" s="63">
        <v>1</v>
      </c>
      <c r="D44" s="63">
        <v>6</v>
      </c>
      <c r="E44" s="63">
        <v>12</v>
      </c>
      <c r="F44" s="63">
        <v>15</v>
      </c>
      <c r="G44" s="63">
        <v>17</v>
      </c>
      <c r="H44" s="63">
        <v>30</v>
      </c>
      <c r="I44" s="63">
        <v>32</v>
      </c>
      <c r="J44" s="63">
        <v>31</v>
      </c>
      <c r="K44" s="63">
        <v>29</v>
      </c>
      <c r="L44" s="63">
        <v>20</v>
      </c>
      <c r="M44" s="63">
        <v>25</v>
      </c>
      <c r="N44" s="63">
        <v>26</v>
      </c>
      <c r="O44" s="63">
        <v>20</v>
      </c>
      <c r="P44" s="63">
        <v>23</v>
      </c>
      <c r="Q44" s="63">
        <v>30</v>
      </c>
      <c r="R44" s="63">
        <v>54</v>
      </c>
      <c r="S44" s="63">
        <v>79</v>
      </c>
      <c r="T44" s="16">
        <v>122</v>
      </c>
      <c r="U44" s="16">
        <v>148</v>
      </c>
      <c r="V44" s="16">
        <v>204</v>
      </c>
    </row>
    <row r="45" spans="1:22" ht="18" customHeight="1">
      <c r="A45" s="91" t="s">
        <v>112</v>
      </c>
      <c r="B45" s="63">
        <v>61</v>
      </c>
      <c r="C45" s="63">
        <v>69</v>
      </c>
      <c r="D45" s="63">
        <v>82</v>
      </c>
      <c r="E45" s="63">
        <v>133</v>
      </c>
      <c r="F45" s="63">
        <v>148</v>
      </c>
      <c r="G45" s="63">
        <v>108</v>
      </c>
      <c r="H45" s="63">
        <v>114</v>
      </c>
      <c r="I45" s="63">
        <v>132</v>
      </c>
      <c r="J45" s="63">
        <v>133</v>
      </c>
      <c r="K45" s="63">
        <v>128</v>
      </c>
      <c r="L45" s="63">
        <v>141</v>
      </c>
      <c r="M45" s="63">
        <v>140</v>
      </c>
      <c r="N45" s="63">
        <v>170</v>
      </c>
      <c r="O45" s="63">
        <v>179</v>
      </c>
      <c r="P45" s="16">
        <v>182</v>
      </c>
      <c r="Q45" s="16">
        <v>172</v>
      </c>
      <c r="R45" s="16">
        <v>190</v>
      </c>
      <c r="S45" s="16">
        <v>190</v>
      </c>
      <c r="T45" s="16">
        <v>182</v>
      </c>
      <c r="U45" s="16">
        <v>171</v>
      </c>
      <c r="V45" s="16">
        <v>170</v>
      </c>
    </row>
    <row r="46" spans="1:22" ht="18" customHeight="1">
      <c r="A46" s="100" t="s">
        <v>121</v>
      </c>
      <c r="B46" s="106">
        <f>SUM(B30:B45)</f>
        <v>845</v>
      </c>
      <c r="C46" s="106">
        <f t="shared" ref="C46:U46" si="2">SUM(C30:C45)</f>
        <v>1259</v>
      </c>
      <c r="D46" s="106">
        <f t="shared" si="2"/>
        <v>1586</v>
      </c>
      <c r="E46" s="106">
        <f t="shared" si="2"/>
        <v>2168</v>
      </c>
      <c r="F46" s="106">
        <f t="shared" si="2"/>
        <v>2641</v>
      </c>
      <c r="G46" s="106">
        <f t="shared" si="2"/>
        <v>3091</v>
      </c>
      <c r="H46" s="106">
        <f t="shared" si="2"/>
        <v>3913</v>
      </c>
      <c r="I46" s="106">
        <f t="shared" si="2"/>
        <v>4086</v>
      </c>
      <c r="J46" s="106">
        <f t="shared" si="2"/>
        <v>4142</v>
      </c>
      <c r="K46" s="106">
        <f t="shared" si="2"/>
        <v>3909</v>
      </c>
      <c r="L46" s="106">
        <f t="shared" si="2"/>
        <v>4000</v>
      </c>
      <c r="M46" s="106">
        <f t="shared" si="2"/>
        <v>4012</v>
      </c>
      <c r="N46" s="106">
        <f t="shared" si="2"/>
        <v>3983</v>
      </c>
      <c r="O46" s="106">
        <f t="shared" si="2"/>
        <v>3831</v>
      </c>
      <c r="P46" s="106">
        <f t="shared" si="2"/>
        <v>3237</v>
      </c>
      <c r="Q46" s="106">
        <f t="shared" si="2"/>
        <v>3283</v>
      </c>
      <c r="R46" s="106">
        <f t="shared" si="2"/>
        <v>3390</v>
      </c>
      <c r="S46" s="106">
        <f t="shared" si="2"/>
        <v>3541</v>
      </c>
      <c r="T46" s="106">
        <f t="shared" si="2"/>
        <v>3921</v>
      </c>
      <c r="U46" s="106">
        <f t="shared" si="2"/>
        <v>3867</v>
      </c>
      <c r="V46" s="106">
        <f>SUM(V30:V45)</f>
        <v>4019</v>
      </c>
    </row>
    <row r="47" spans="1:22" ht="18" customHeight="1">
      <c r="A47" s="99" t="s">
        <v>122</v>
      </c>
      <c r="B47" s="16">
        <f>B48-B46</f>
        <v>190</v>
      </c>
      <c r="C47" s="16">
        <f t="shared" ref="C47:U47" si="3">C48-C46</f>
        <v>262</v>
      </c>
      <c r="D47" s="16">
        <f t="shared" si="3"/>
        <v>334</v>
      </c>
      <c r="E47" s="16">
        <f t="shared" si="3"/>
        <v>474</v>
      </c>
      <c r="F47" s="16">
        <f t="shared" si="3"/>
        <v>626</v>
      </c>
      <c r="G47" s="16">
        <f t="shared" si="3"/>
        <v>807</v>
      </c>
      <c r="H47" s="16">
        <f t="shared" si="3"/>
        <v>1041</v>
      </c>
      <c r="I47" s="16">
        <f t="shared" si="3"/>
        <v>1088</v>
      </c>
      <c r="J47" s="16">
        <f t="shared" si="3"/>
        <v>1052</v>
      </c>
      <c r="K47" s="16">
        <f t="shared" si="3"/>
        <v>978</v>
      </c>
      <c r="L47" s="16">
        <f t="shared" si="3"/>
        <v>947</v>
      </c>
      <c r="M47" s="16">
        <f t="shared" si="3"/>
        <v>946</v>
      </c>
      <c r="N47" s="16">
        <f t="shared" si="3"/>
        <v>905</v>
      </c>
      <c r="O47" s="16">
        <f t="shared" si="3"/>
        <v>883</v>
      </c>
      <c r="P47" s="16">
        <f t="shared" si="3"/>
        <v>848</v>
      </c>
      <c r="Q47" s="16">
        <f t="shared" si="3"/>
        <v>921</v>
      </c>
      <c r="R47" s="16">
        <f t="shared" si="3"/>
        <v>979</v>
      </c>
      <c r="S47" s="16">
        <f t="shared" si="3"/>
        <v>1078</v>
      </c>
      <c r="T47" s="16">
        <f t="shared" si="3"/>
        <v>1239</v>
      </c>
      <c r="U47" s="16">
        <f t="shared" si="3"/>
        <v>1255</v>
      </c>
      <c r="V47" s="16">
        <f>V48-V46</f>
        <v>1382</v>
      </c>
    </row>
    <row r="48" spans="1:22" ht="18" customHeight="1">
      <c r="A48" s="93" t="s">
        <v>38</v>
      </c>
      <c r="B48" s="61">
        <v>1035</v>
      </c>
      <c r="C48" s="61">
        <v>1521</v>
      </c>
      <c r="D48" s="61">
        <v>1920</v>
      </c>
      <c r="E48" s="61">
        <v>2642</v>
      </c>
      <c r="F48" s="61">
        <v>3267</v>
      </c>
      <c r="G48" s="61">
        <v>3898</v>
      </c>
      <c r="H48" s="61">
        <v>4954</v>
      </c>
      <c r="I48" s="61">
        <v>5174</v>
      </c>
      <c r="J48" s="61">
        <v>5194</v>
      </c>
      <c r="K48" s="61">
        <v>4887</v>
      </c>
      <c r="L48" s="61">
        <v>4947</v>
      </c>
      <c r="M48" s="61">
        <v>4958</v>
      </c>
      <c r="N48" s="61">
        <v>4888</v>
      </c>
      <c r="O48" s="61">
        <v>4714</v>
      </c>
      <c r="P48" s="61">
        <v>4085</v>
      </c>
      <c r="Q48" s="61">
        <v>4204</v>
      </c>
      <c r="R48" s="61">
        <v>4369</v>
      </c>
      <c r="S48" s="61">
        <v>4619</v>
      </c>
      <c r="T48" s="61">
        <v>5160</v>
      </c>
      <c r="U48" s="61">
        <v>5122</v>
      </c>
      <c r="V48" s="128">
        <v>5401</v>
      </c>
    </row>
    <row r="49" spans="1:22" ht="18" customHeight="1">
      <c r="A49" s="57" t="s">
        <v>52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2" ht="18" customHeight="1">
      <c r="A50" s="72" t="s">
        <v>123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2" ht="18" customHeight="1">
      <c r="A51" s="14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3" spans="1:22" ht="18" customHeight="1">
      <c r="A53" s="59" t="s">
        <v>49</v>
      </c>
      <c r="B53" s="89">
        <v>2002</v>
      </c>
      <c r="C53" s="89">
        <v>2003</v>
      </c>
      <c r="D53" s="89">
        <v>2004</v>
      </c>
      <c r="E53" s="89">
        <v>2005</v>
      </c>
      <c r="F53" s="89">
        <v>2006</v>
      </c>
      <c r="G53" s="89">
        <v>2007</v>
      </c>
      <c r="H53" s="89">
        <v>2008</v>
      </c>
      <c r="I53" s="89">
        <v>2009</v>
      </c>
      <c r="J53" s="89">
        <v>2010</v>
      </c>
      <c r="K53" s="89">
        <v>2011</v>
      </c>
      <c r="L53" s="89">
        <v>2012</v>
      </c>
      <c r="M53" s="89">
        <v>2013</v>
      </c>
      <c r="N53" s="89">
        <v>2014</v>
      </c>
      <c r="O53" s="89">
        <v>2015</v>
      </c>
      <c r="P53" s="89">
        <v>2016</v>
      </c>
      <c r="Q53" s="89">
        <v>2017</v>
      </c>
      <c r="R53" s="89">
        <v>2018</v>
      </c>
      <c r="S53" s="89">
        <v>2019</v>
      </c>
      <c r="T53" s="89">
        <v>2020</v>
      </c>
      <c r="U53" s="89">
        <v>2021</v>
      </c>
      <c r="V53" s="127" t="s">
        <v>51</v>
      </c>
    </row>
    <row r="54" spans="1:22" ht="18" customHeight="1">
      <c r="A54" s="90" t="s">
        <v>96</v>
      </c>
      <c r="B54" s="16">
        <v>38</v>
      </c>
      <c r="C54" s="16">
        <v>50</v>
      </c>
      <c r="D54" s="16">
        <v>42</v>
      </c>
      <c r="E54" s="16">
        <v>54</v>
      </c>
      <c r="F54" s="16">
        <v>74</v>
      </c>
      <c r="G54" s="16">
        <v>73</v>
      </c>
      <c r="H54" s="16">
        <v>88</v>
      </c>
      <c r="I54" s="16">
        <v>94</v>
      </c>
      <c r="J54" s="16">
        <v>92</v>
      </c>
      <c r="K54" s="16">
        <v>74</v>
      </c>
      <c r="L54" s="16">
        <v>81</v>
      </c>
      <c r="M54" s="16">
        <v>92</v>
      </c>
      <c r="N54" s="16">
        <v>83</v>
      </c>
      <c r="O54" s="16">
        <v>75</v>
      </c>
      <c r="P54" s="16">
        <v>56</v>
      </c>
      <c r="Q54" s="16">
        <v>65</v>
      </c>
      <c r="R54" s="16">
        <v>69</v>
      </c>
      <c r="S54" s="16">
        <v>63</v>
      </c>
      <c r="T54" s="16">
        <v>61</v>
      </c>
      <c r="U54" s="16">
        <v>61</v>
      </c>
      <c r="V54" s="16">
        <v>71</v>
      </c>
    </row>
    <row r="55" spans="1:22" ht="18" customHeight="1">
      <c r="A55" s="91" t="s">
        <v>97</v>
      </c>
      <c r="B55" s="16">
        <v>18</v>
      </c>
      <c r="C55" s="16">
        <v>30</v>
      </c>
      <c r="D55" s="16">
        <v>54</v>
      </c>
      <c r="E55" s="16">
        <v>68</v>
      </c>
      <c r="F55" s="16">
        <v>84</v>
      </c>
      <c r="G55" s="16">
        <v>120</v>
      </c>
      <c r="H55" s="16">
        <v>152</v>
      </c>
      <c r="I55" s="16">
        <v>167</v>
      </c>
      <c r="J55" s="16">
        <v>189</v>
      </c>
      <c r="K55" s="16">
        <v>171</v>
      </c>
      <c r="L55" s="16">
        <v>188</v>
      </c>
      <c r="M55" s="16">
        <v>195</v>
      </c>
      <c r="N55" s="16">
        <v>209</v>
      </c>
      <c r="O55" s="16">
        <v>182</v>
      </c>
      <c r="P55" s="16">
        <v>145</v>
      </c>
      <c r="Q55" s="16">
        <v>168</v>
      </c>
      <c r="R55" s="16">
        <v>177</v>
      </c>
      <c r="S55" s="16">
        <v>169</v>
      </c>
      <c r="T55" s="16">
        <v>176</v>
      </c>
      <c r="U55" s="16">
        <v>162</v>
      </c>
      <c r="V55" s="16">
        <v>153</v>
      </c>
    </row>
    <row r="56" spans="1:22" ht="18" customHeight="1">
      <c r="A56" s="91" t="s">
        <v>98</v>
      </c>
      <c r="B56" s="16">
        <v>84</v>
      </c>
      <c r="C56" s="16">
        <v>100</v>
      </c>
      <c r="D56" s="16">
        <v>114</v>
      </c>
      <c r="E56" s="16">
        <v>122</v>
      </c>
      <c r="F56" s="16">
        <v>146</v>
      </c>
      <c r="G56" s="16">
        <v>157</v>
      </c>
      <c r="H56" s="16">
        <v>172</v>
      </c>
      <c r="I56" s="16">
        <v>177</v>
      </c>
      <c r="J56" s="16">
        <v>176</v>
      </c>
      <c r="K56" s="16">
        <v>148</v>
      </c>
      <c r="L56" s="16">
        <v>166</v>
      </c>
      <c r="M56" s="16">
        <v>164</v>
      </c>
      <c r="N56" s="16">
        <v>162</v>
      </c>
      <c r="O56" s="16">
        <v>140</v>
      </c>
      <c r="P56" s="16">
        <v>103</v>
      </c>
      <c r="Q56" s="16">
        <v>128</v>
      </c>
      <c r="R56" s="16">
        <v>153</v>
      </c>
      <c r="S56" s="16">
        <v>150</v>
      </c>
      <c r="T56" s="16">
        <v>155</v>
      </c>
      <c r="U56" s="16">
        <v>169</v>
      </c>
      <c r="V56" s="16">
        <v>154</v>
      </c>
    </row>
    <row r="57" spans="1:22" ht="18" customHeight="1">
      <c r="A57" s="91" t="s">
        <v>118</v>
      </c>
      <c r="B57" s="16">
        <v>17</v>
      </c>
      <c r="C57" s="16">
        <v>25</v>
      </c>
      <c r="D57" s="16">
        <v>36</v>
      </c>
      <c r="E57" s="16">
        <v>47</v>
      </c>
      <c r="F57" s="16">
        <v>64</v>
      </c>
      <c r="G57" s="16">
        <v>85</v>
      </c>
      <c r="H57" s="16">
        <v>109</v>
      </c>
      <c r="I57" s="16">
        <v>131</v>
      </c>
      <c r="J57" s="16">
        <v>132</v>
      </c>
      <c r="K57" s="16">
        <v>119</v>
      </c>
      <c r="L57" s="16">
        <v>129</v>
      </c>
      <c r="M57" s="16">
        <v>124</v>
      </c>
      <c r="N57" s="16">
        <v>121</v>
      </c>
      <c r="O57" s="16">
        <v>111</v>
      </c>
      <c r="P57" s="16">
        <v>89</v>
      </c>
      <c r="Q57" s="16">
        <v>90</v>
      </c>
      <c r="R57" s="16">
        <v>100</v>
      </c>
      <c r="S57" s="16">
        <v>136</v>
      </c>
      <c r="T57" s="16">
        <v>166</v>
      </c>
      <c r="U57" s="16">
        <v>171</v>
      </c>
      <c r="V57" s="16">
        <v>207</v>
      </c>
    </row>
    <row r="58" spans="1:22" ht="18" customHeight="1">
      <c r="A58" s="91" t="s">
        <v>119</v>
      </c>
      <c r="B58" s="16">
        <v>30</v>
      </c>
      <c r="C58" s="16">
        <v>42</v>
      </c>
      <c r="D58" s="16">
        <v>54</v>
      </c>
      <c r="E58" s="16">
        <v>73</v>
      </c>
      <c r="F58" s="16">
        <v>78</v>
      </c>
      <c r="G58" s="16">
        <v>90</v>
      </c>
      <c r="H58" s="16">
        <v>130</v>
      </c>
      <c r="I58" s="16">
        <v>129</v>
      </c>
      <c r="J58" s="16">
        <v>119</v>
      </c>
      <c r="K58" s="16">
        <v>114</v>
      </c>
      <c r="L58" s="16">
        <v>120</v>
      </c>
      <c r="M58" s="16">
        <v>130</v>
      </c>
      <c r="N58" s="16">
        <v>133</v>
      </c>
      <c r="O58" s="16">
        <v>116</v>
      </c>
      <c r="P58" s="16">
        <v>90</v>
      </c>
      <c r="Q58" s="16">
        <v>84</v>
      </c>
      <c r="R58" s="16">
        <v>82</v>
      </c>
      <c r="S58" s="16">
        <v>79</v>
      </c>
      <c r="T58" s="16">
        <v>76</v>
      </c>
      <c r="U58" s="16">
        <v>75</v>
      </c>
      <c r="V58" s="16">
        <v>71</v>
      </c>
    </row>
    <row r="59" spans="1:22" ht="18" customHeight="1">
      <c r="A59" s="91" t="s">
        <v>99</v>
      </c>
      <c r="B59" s="16">
        <v>39</v>
      </c>
      <c r="C59" s="16">
        <v>113</v>
      </c>
      <c r="D59" s="16">
        <v>206</v>
      </c>
      <c r="E59" s="16">
        <v>387</v>
      </c>
      <c r="F59" s="16">
        <v>559</v>
      </c>
      <c r="G59" s="16">
        <v>796</v>
      </c>
      <c r="H59" s="16">
        <v>1113</v>
      </c>
      <c r="I59" s="16">
        <v>1232</v>
      </c>
      <c r="J59" s="16">
        <v>1296</v>
      </c>
      <c r="K59" s="16">
        <v>1261</v>
      </c>
      <c r="L59" s="16">
        <v>1345</v>
      </c>
      <c r="M59" s="16">
        <v>1368</v>
      </c>
      <c r="N59" s="16">
        <v>1402</v>
      </c>
      <c r="O59" s="16">
        <v>1336</v>
      </c>
      <c r="P59" s="16">
        <v>1108</v>
      </c>
      <c r="Q59" s="16">
        <v>1177</v>
      </c>
      <c r="R59" s="16">
        <v>1211</v>
      </c>
      <c r="S59" s="16">
        <v>1159</v>
      </c>
      <c r="T59" s="16">
        <v>1135</v>
      </c>
      <c r="U59" s="16">
        <v>1114</v>
      </c>
      <c r="V59" s="16">
        <v>1059</v>
      </c>
    </row>
    <row r="60" spans="1:22" ht="18" customHeight="1">
      <c r="A60" s="91" t="s">
        <v>100</v>
      </c>
      <c r="B60" s="16">
        <v>1</v>
      </c>
      <c r="C60" s="16">
        <v>5</v>
      </c>
      <c r="D60" s="16">
        <v>20</v>
      </c>
      <c r="E60" s="16">
        <v>31</v>
      </c>
      <c r="F60" s="16">
        <v>19</v>
      </c>
      <c r="G60" s="16">
        <v>7</v>
      </c>
      <c r="H60" s="16">
        <v>11</v>
      </c>
      <c r="I60" s="16">
        <v>12</v>
      </c>
      <c r="J60" s="16">
        <v>16</v>
      </c>
      <c r="K60" s="16">
        <v>17</v>
      </c>
      <c r="L60" s="16">
        <v>18</v>
      </c>
      <c r="M60" s="16">
        <v>18</v>
      </c>
      <c r="N60" s="16">
        <v>20</v>
      </c>
      <c r="O60" s="16">
        <v>32</v>
      </c>
      <c r="P60" s="16">
        <v>43</v>
      </c>
      <c r="Q60" s="16">
        <v>52</v>
      </c>
      <c r="R60" s="16">
        <v>72</v>
      </c>
      <c r="S60" s="16">
        <v>91</v>
      </c>
      <c r="T60" s="16">
        <v>134</v>
      </c>
      <c r="U60" s="16">
        <v>131</v>
      </c>
      <c r="V60" s="16">
        <v>170</v>
      </c>
    </row>
    <row r="61" spans="1:22" ht="18" customHeight="1">
      <c r="A61" s="91" t="s">
        <v>101</v>
      </c>
      <c r="B61" s="16">
        <v>26</v>
      </c>
      <c r="C61" s="16">
        <v>52</v>
      </c>
      <c r="D61" s="16">
        <v>68</v>
      </c>
      <c r="E61" s="16">
        <v>96</v>
      </c>
      <c r="F61" s="16">
        <v>104</v>
      </c>
      <c r="G61" s="16">
        <v>92</v>
      </c>
      <c r="H61" s="16">
        <v>94</v>
      </c>
      <c r="I61" s="16">
        <v>105</v>
      </c>
      <c r="J61" s="16">
        <v>114</v>
      </c>
      <c r="K61" s="16">
        <v>125</v>
      </c>
      <c r="L61" s="16">
        <v>134</v>
      </c>
      <c r="M61" s="16">
        <v>149</v>
      </c>
      <c r="N61" s="16">
        <v>153</v>
      </c>
      <c r="O61" s="16">
        <v>173</v>
      </c>
      <c r="P61" s="16">
        <v>172</v>
      </c>
      <c r="Q61" s="16">
        <v>177</v>
      </c>
      <c r="R61" s="16">
        <v>191</v>
      </c>
      <c r="S61" s="16">
        <v>209</v>
      </c>
      <c r="T61" s="16">
        <v>212</v>
      </c>
      <c r="U61" s="16">
        <v>190</v>
      </c>
      <c r="V61" s="16">
        <v>218</v>
      </c>
    </row>
    <row r="62" spans="1:22" ht="18" customHeight="1">
      <c r="A62" s="91" t="s">
        <v>120</v>
      </c>
      <c r="B62" s="16">
        <v>18</v>
      </c>
      <c r="C62" s="16">
        <v>24</v>
      </c>
      <c r="D62" s="16">
        <v>24</v>
      </c>
      <c r="E62" s="16">
        <v>31</v>
      </c>
      <c r="F62" s="16">
        <v>36</v>
      </c>
      <c r="G62" s="16">
        <v>40</v>
      </c>
      <c r="H62" s="16">
        <v>40</v>
      </c>
      <c r="I62" s="16">
        <v>45</v>
      </c>
      <c r="J62" s="16">
        <v>62</v>
      </c>
      <c r="K62" s="16">
        <v>62</v>
      </c>
      <c r="L62" s="16">
        <v>63</v>
      </c>
      <c r="M62" s="16">
        <v>65</v>
      </c>
      <c r="N62" s="16">
        <v>76</v>
      </c>
      <c r="O62" s="16">
        <v>79</v>
      </c>
      <c r="P62" s="16">
        <v>78</v>
      </c>
      <c r="Q62" s="16">
        <v>90</v>
      </c>
      <c r="R62" s="16">
        <v>91</v>
      </c>
      <c r="S62" s="16">
        <v>102</v>
      </c>
      <c r="T62" s="16">
        <v>108</v>
      </c>
      <c r="U62" s="16">
        <v>103</v>
      </c>
      <c r="V62" s="16">
        <v>103</v>
      </c>
    </row>
    <row r="63" spans="1:22" ht="18" customHeight="1">
      <c r="A63" s="91" t="s">
        <v>102</v>
      </c>
      <c r="B63" s="16">
        <v>89</v>
      </c>
      <c r="C63" s="16">
        <v>118</v>
      </c>
      <c r="D63" s="16">
        <v>143</v>
      </c>
      <c r="E63" s="16">
        <v>219</v>
      </c>
      <c r="F63" s="16">
        <v>310</v>
      </c>
      <c r="G63" s="16">
        <v>390</v>
      </c>
      <c r="H63" s="16">
        <v>515</v>
      </c>
      <c r="I63" s="16">
        <v>560</v>
      </c>
      <c r="J63" s="16">
        <v>552</v>
      </c>
      <c r="K63" s="16">
        <v>540</v>
      </c>
      <c r="L63" s="16">
        <v>591</v>
      </c>
      <c r="M63" s="16">
        <v>616</v>
      </c>
      <c r="N63" s="16">
        <v>608</v>
      </c>
      <c r="O63" s="16">
        <v>642</v>
      </c>
      <c r="P63" s="16">
        <v>628</v>
      </c>
      <c r="Q63" s="16">
        <v>590</v>
      </c>
      <c r="R63" s="16">
        <v>581</v>
      </c>
      <c r="S63" s="16">
        <v>608</v>
      </c>
      <c r="T63" s="16">
        <v>644</v>
      </c>
      <c r="U63" s="16">
        <v>635</v>
      </c>
      <c r="V63" s="16">
        <v>665</v>
      </c>
    </row>
    <row r="64" spans="1:22" ht="18" customHeight="1">
      <c r="A64" s="91" t="s">
        <v>104</v>
      </c>
      <c r="B64" s="16" t="s">
        <v>105</v>
      </c>
      <c r="C64" s="16" t="s">
        <v>105</v>
      </c>
      <c r="D64" s="16" t="s">
        <v>105</v>
      </c>
      <c r="E64" s="16" t="s">
        <v>105</v>
      </c>
      <c r="F64" s="16" t="s">
        <v>105</v>
      </c>
      <c r="G64" s="16">
        <v>3</v>
      </c>
      <c r="H64" s="16">
        <v>9</v>
      </c>
      <c r="I64" s="16">
        <v>11</v>
      </c>
      <c r="J64" s="16">
        <v>10</v>
      </c>
      <c r="K64" s="16">
        <v>14</v>
      </c>
      <c r="L64" s="16">
        <v>25</v>
      </c>
      <c r="M64" s="16">
        <v>27</v>
      </c>
      <c r="N64" s="16">
        <v>22</v>
      </c>
      <c r="O64" s="16">
        <v>38</v>
      </c>
      <c r="P64" s="16">
        <v>56</v>
      </c>
      <c r="Q64" s="16">
        <v>77</v>
      </c>
      <c r="R64" s="16">
        <v>137</v>
      </c>
      <c r="S64" s="16">
        <v>207</v>
      </c>
      <c r="T64" s="16">
        <v>269</v>
      </c>
      <c r="U64" s="16">
        <v>299</v>
      </c>
      <c r="V64" s="16">
        <v>322</v>
      </c>
    </row>
    <row r="65" spans="1:22" ht="18" customHeight="1">
      <c r="A65" s="91" t="s">
        <v>106</v>
      </c>
      <c r="B65" s="16">
        <v>42</v>
      </c>
      <c r="C65" s="16">
        <v>100</v>
      </c>
      <c r="D65" s="16">
        <v>152</v>
      </c>
      <c r="E65" s="16">
        <v>184</v>
      </c>
      <c r="F65" s="16">
        <v>185</v>
      </c>
      <c r="G65" s="16">
        <v>186</v>
      </c>
      <c r="H65" s="16">
        <v>179</v>
      </c>
      <c r="I65" s="16">
        <v>162</v>
      </c>
      <c r="J65" s="16">
        <v>138</v>
      </c>
      <c r="K65" s="16">
        <v>127</v>
      </c>
      <c r="L65" s="16">
        <v>122</v>
      </c>
      <c r="M65" s="16">
        <v>124</v>
      </c>
      <c r="N65" s="16">
        <v>126</v>
      </c>
      <c r="O65" s="16">
        <v>117</v>
      </c>
      <c r="P65" s="16">
        <v>110</v>
      </c>
      <c r="Q65" s="16">
        <v>121</v>
      </c>
      <c r="R65" s="16">
        <v>119</v>
      </c>
      <c r="S65" s="16">
        <v>122</v>
      </c>
      <c r="T65" s="16">
        <v>144</v>
      </c>
      <c r="U65" s="16">
        <v>137</v>
      </c>
      <c r="V65" s="16">
        <v>186</v>
      </c>
    </row>
    <row r="66" spans="1:22" ht="18" customHeight="1">
      <c r="A66" s="91" t="s">
        <v>108</v>
      </c>
      <c r="B66" s="16">
        <v>130</v>
      </c>
      <c r="C66" s="16">
        <v>172</v>
      </c>
      <c r="D66" s="16">
        <v>207</v>
      </c>
      <c r="E66" s="16">
        <v>214</v>
      </c>
      <c r="F66" s="16">
        <v>255</v>
      </c>
      <c r="G66" s="16">
        <v>279</v>
      </c>
      <c r="H66" s="16">
        <v>275</v>
      </c>
      <c r="I66" s="16">
        <v>270</v>
      </c>
      <c r="J66" s="16">
        <v>292</v>
      </c>
      <c r="K66" s="16">
        <v>267</v>
      </c>
      <c r="L66" s="16">
        <v>243</v>
      </c>
      <c r="M66" s="16">
        <v>227</v>
      </c>
      <c r="N66" s="16">
        <v>200</v>
      </c>
      <c r="O66" s="16">
        <v>191</v>
      </c>
      <c r="P66" s="16">
        <v>187</v>
      </c>
      <c r="Q66" s="16">
        <v>192</v>
      </c>
      <c r="R66" s="16">
        <v>196</v>
      </c>
      <c r="S66" s="16">
        <v>267</v>
      </c>
      <c r="T66" s="16">
        <v>367</v>
      </c>
      <c r="U66" s="16">
        <v>401</v>
      </c>
      <c r="V66" s="16">
        <v>516</v>
      </c>
    </row>
    <row r="67" spans="1:22" ht="18" customHeight="1">
      <c r="A67" s="91" t="s">
        <v>109</v>
      </c>
      <c r="B67" s="16">
        <v>47</v>
      </c>
      <c r="C67" s="16">
        <v>90</v>
      </c>
      <c r="D67" s="16">
        <v>136</v>
      </c>
      <c r="E67" s="16">
        <v>158</v>
      </c>
      <c r="F67" s="16">
        <v>157</v>
      </c>
      <c r="G67" s="16">
        <v>138</v>
      </c>
      <c r="H67" s="16">
        <v>126</v>
      </c>
      <c r="I67" s="16">
        <v>106</v>
      </c>
      <c r="J67" s="16">
        <v>110</v>
      </c>
      <c r="K67" s="16">
        <v>121</v>
      </c>
      <c r="L67" s="16">
        <v>124</v>
      </c>
      <c r="M67" s="16">
        <v>118</v>
      </c>
      <c r="N67" s="16">
        <v>87</v>
      </c>
      <c r="O67" s="16">
        <v>74</v>
      </c>
      <c r="P67" s="16">
        <v>76</v>
      </c>
      <c r="Q67" s="16">
        <v>67</v>
      </c>
      <c r="R67" s="16">
        <v>68</v>
      </c>
      <c r="S67" s="16">
        <v>70</v>
      </c>
      <c r="T67" s="16">
        <v>69</v>
      </c>
      <c r="U67" s="16">
        <v>61</v>
      </c>
      <c r="V67" s="16">
        <v>62</v>
      </c>
    </row>
    <row r="68" spans="1:22" ht="18" customHeight="1">
      <c r="A68" s="91" t="s">
        <v>111</v>
      </c>
      <c r="B68" s="16">
        <v>6</v>
      </c>
      <c r="C68" s="16">
        <v>7</v>
      </c>
      <c r="D68" s="16">
        <v>11</v>
      </c>
      <c r="E68" s="16">
        <v>18</v>
      </c>
      <c r="F68" s="16">
        <v>19</v>
      </c>
      <c r="G68" s="16">
        <v>25</v>
      </c>
      <c r="H68" s="16">
        <v>39</v>
      </c>
      <c r="I68" s="16">
        <v>38</v>
      </c>
      <c r="J68" s="16">
        <v>49</v>
      </c>
      <c r="K68" s="16">
        <v>47</v>
      </c>
      <c r="L68" s="16">
        <v>39</v>
      </c>
      <c r="M68" s="16">
        <v>41</v>
      </c>
      <c r="N68" s="16">
        <v>46</v>
      </c>
      <c r="O68" s="16">
        <v>38</v>
      </c>
      <c r="P68" s="16">
        <v>43</v>
      </c>
      <c r="Q68" s="16">
        <v>69</v>
      </c>
      <c r="R68" s="16">
        <v>73</v>
      </c>
      <c r="S68" s="16">
        <v>113</v>
      </c>
      <c r="T68" s="16">
        <v>157</v>
      </c>
      <c r="U68" s="16">
        <v>182</v>
      </c>
      <c r="V68" s="16">
        <v>260</v>
      </c>
    </row>
    <row r="69" spans="1:22" ht="18" customHeight="1">
      <c r="A69" s="91" t="s">
        <v>112</v>
      </c>
      <c r="B69" s="16">
        <v>36</v>
      </c>
      <c r="C69" s="16">
        <v>49</v>
      </c>
      <c r="D69" s="16">
        <v>59</v>
      </c>
      <c r="E69" s="16">
        <v>68</v>
      </c>
      <c r="F69" s="16">
        <v>77</v>
      </c>
      <c r="G69" s="16">
        <v>80</v>
      </c>
      <c r="H69" s="16">
        <v>91</v>
      </c>
      <c r="I69" s="16">
        <v>106</v>
      </c>
      <c r="J69" s="16">
        <v>123</v>
      </c>
      <c r="K69" s="16">
        <v>130</v>
      </c>
      <c r="L69" s="16">
        <v>121</v>
      </c>
      <c r="M69" s="16">
        <v>136</v>
      </c>
      <c r="N69" s="16">
        <v>168</v>
      </c>
      <c r="O69" s="16">
        <v>204</v>
      </c>
      <c r="P69" s="16">
        <v>207</v>
      </c>
      <c r="Q69" s="16">
        <v>195</v>
      </c>
      <c r="R69" s="16">
        <v>209</v>
      </c>
      <c r="S69" s="16">
        <v>203</v>
      </c>
      <c r="T69" s="16">
        <v>195</v>
      </c>
      <c r="U69" s="16">
        <v>192</v>
      </c>
      <c r="V69" s="16">
        <v>196</v>
      </c>
    </row>
    <row r="70" spans="1:22" ht="18" customHeight="1">
      <c r="A70" s="100" t="s">
        <v>121</v>
      </c>
      <c r="B70" s="106">
        <f>SUM(B54:B69)</f>
        <v>621</v>
      </c>
      <c r="C70" s="106">
        <f t="shared" ref="C70:U70" si="4">SUM(C54:C69)</f>
        <v>977</v>
      </c>
      <c r="D70" s="106">
        <f t="shared" si="4"/>
        <v>1326</v>
      </c>
      <c r="E70" s="106">
        <f t="shared" si="4"/>
        <v>1770</v>
      </c>
      <c r="F70" s="106">
        <f t="shared" si="4"/>
        <v>2167</v>
      </c>
      <c r="G70" s="106">
        <f t="shared" si="4"/>
        <v>2561</v>
      </c>
      <c r="H70" s="106">
        <f t="shared" si="4"/>
        <v>3143</v>
      </c>
      <c r="I70" s="106">
        <f t="shared" si="4"/>
        <v>3345</v>
      </c>
      <c r="J70" s="106">
        <f t="shared" si="4"/>
        <v>3470</v>
      </c>
      <c r="K70" s="106">
        <f t="shared" si="4"/>
        <v>3337</v>
      </c>
      <c r="L70" s="106">
        <f t="shared" si="4"/>
        <v>3509</v>
      </c>
      <c r="M70" s="106">
        <f t="shared" si="4"/>
        <v>3594</v>
      </c>
      <c r="N70" s="106">
        <f t="shared" si="4"/>
        <v>3616</v>
      </c>
      <c r="O70" s="106">
        <f t="shared" si="4"/>
        <v>3548</v>
      </c>
      <c r="P70" s="106">
        <f t="shared" si="4"/>
        <v>3191</v>
      </c>
      <c r="Q70" s="106">
        <f t="shared" si="4"/>
        <v>3342</v>
      </c>
      <c r="R70" s="106">
        <f t="shared" si="4"/>
        <v>3529</v>
      </c>
      <c r="S70" s="106">
        <f t="shared" si="4"/>
        <v>3748</v>
      </c>
      <c r="T70" s="106">
        <f t="shared" si="4"/>
        <v>4068</v>
      </c>
      <c r="U70" s="106">
        <f t="shared" si="4"/>
        <v>4083</v>
      </c>
      <c r="V70" s="106">
        <f>SUM(V54:V69)</f>
        <v>4413</v>
      </c>
    </row>
    <row r="71" spans="1:22" ht="18" customHeight="1">
      <c r="A71" s="99" t="s">
        <v>122</v>
      </c>
      <c r="B71" s="16">
        <f>B72-B70</f>
        <v>222</v>
      </c>
      <c r="C71" s="16">
        <f t="shared" ref="C71:U71" si="5">C72-C70</f>
        <v>282</v>
      </c>
      <c r="D71" s="16">
        <f t="shared" si="5"/>
        <v>368</v>
      </c>
      <c r="E71" s="16">
        <f t="shared" si="5"/>
        <v>499</v>
      </c>
      <c r="F71" s="16">
        <f t="shared" si="5"/>
        <v>623</v>
      </c>
      <c r="G71" s="16">
        <f t="shared" si="5"/>
        <v>724</v>
      </c>
      <c r="H71" s="16">
        <f t="shared" si="5"/>
        <v>828</v>
      </c>
      <c r="I71" s="16">
        <f t="shared" si="5"/>
        <v>876</v>
      </c>
      <c r="J71" s="16">
        <f t="shared" si="5"/>
        <v>890</v>
      </c>
      <c r="K71" s="16">
        <f t="shared" si="5"/>
        <v>839</v>
      </c>
      <c r="L71" s="16">
        <f t="shared" si="5"/>
        <v>843</v>
      </c>
      <c r="M71" s="16">
        <f t="shared" si="5"/>
        <v>837</v>
      </c>
      <c r="N71" s="16">
        <f t="shared" si="5"/>
        <v>818</v>
      </c>
      <c r="O71" s="16">
        <f t="shared" si="5"/>
        <v>832</v>
      </c>
      <c r="P71" s="16">
        <f t="shared" si="5"/>
        <v>794</v>
      </c>
      <c r="Q71" s="16">
        <f t="shared" si="5"/>
        <v>813</v>
      </c>
      <c r="R71" s="16">
        <f t="shared" si="5"/>
        <v>878</v>
      </c>
      <c r="S71" s="16">
        <f t="shared" si="5"/>
        <v>949</v>
      </c>
      <c r="T71" s="16">
        <f t="shared" si="5"/>
        <v>1035</v>
      </c>
      <c r="U71" s="16">
        <f t="shared" si="5"/>
        <v>1032</v>
      </c>
      <c r="V71" s="16">
        <f>V72-V70</f>
        <v>1215</v>
      </c>
    </row>
    <row r="72" spans="1:22" ht="18" customHeight="1">
      <c r="A72" s="93" t="s">
        <v>38</v>
      </c>
      <c r="B72" s="61">
        <v>843</v>
      </c>
      <c r="C72" s="61">
        <v>1259</v>
      </c>
      <c r="D72" s="61">
        <v>1694</v>
      </c>
      <c r="E72" s="61">
        <v>2269</v>
      </c>
      <c r="F72" s="61">
        <v>2790</v>
      </c>
      <c r="G72" s="61">
        <v>3285</v>
      </c>
      <c r="H72" s="61">
        <v>3971</v>
      </c>
      <c r="I72" s="61">
        <v>4221</v>
      </c>
      <c r="J72" s="61">
        <v>4360</v>
      </c>
      <c r="K72" s="61">
        <v>4176</v>
      </c>
      <c r="L72" s="61">
        <v>4352</v>
      </c>
      <c r="M72" s="61">
        <v>4431</v>
      </c>
      <c r="N72" s="61">
        <v>4434</v>
      </c>
      <c r="O72" s="61">
        <v>4380</v>
      </c>
      <c r="P72" s="61">
        <v>3985</v>
      </c>
      <c r="Q72" s="61">
        <v>4155</v>
      </c>
      <c r="R72" s="61">
        <v>4407</v>
      </c>
      <c r="S72" s="61">
        <v>4697</v>
      </c>
      <c r="T72" s="61">
        <v>5103</v>
      </c>
      <c r="U72" s="61">
        <v>5115</v>
      </c>
      <c r="V72" s="128">
        <v>5628</v>
      </c>
    </row>
    <row r="73" spans="1:22" ht="18" customHeight="1">
      <c r="A73" s="57" t="s">
        <v>52</v>
      </c>
    </row>
    <row r="74" spans="1:22" ht="18" customHeight="1">
      <c r="A74" s="72" t="s">
        <v>123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1"/>
  <sheetViews>
    <sheetView zoomScale="70" zoomScaleNormal="70" zoomScalePageLayoutView="70" workbookViewId="0">
      <selection activeCell="X17" sqref="X17"/>
    </sheetView>
  </sheetViews>
  <sheetFormatPr defaultColWidth="10.875" defaultRowHeight="15"/>
  <cols>
    <col min="1" max="1" width="25" style="5" customWidth="1"/>
    <col min="2" max="16384" width="10.875" style="5"/>
  </cols>
  <sheetData>
    <row r="1" spans="1:22" ht="29.1">
      <c r="A1" s="20" t="s">
        <v>0</v>
      </c>
    </row>
    <row r="2" spans="1:22" ht="24">
      <c r="A2" s="10" t="s">
        <v>11</v>
      </c>
    </row>
    <row r="3" spans="1:22" ht="18" customHeight="1"/>
    <row r="4" spans="1:22" ht="18" customHeight="1">
      <c r="A4" s="33" t="s">
        <v>124</v>
      </c>
    </row>
    <row r="5" spans="1:22" ht="18" customHeight="1"/>
    <row r="6" spans="1:22" ht="18" customHeight="1">
      <c r="A6" s="65"/>
      <c r="B6" s="94">
        <v>2002</v>
      </c>
      <c r="C6" s="94">
        <v>2003</v>
      </c>
      <c r="D6" s="94">
        <v>2004</v>
      </c>
      <c r="E6" s="94">
        <v>2005</v>
      </c>
      <c r="F6" s="94">
        <v>2006</v>
      </c>
      <c r="G6" s="94">
        <v>2007</v>
      </c>
      <c r="H6" s="94">
        <v>2008</v>
      </c>
      <c r="I6" s="94">
        <v>2009</v>
      </c>
      <c r="J6" s="94">
        <v>2010</v>
      </c>
      <c r="K6" s="94">
        <v>2011</v>
      </c>
      <c r="L6" s="94">
        <v>2012</v>
      </c>
      <c r="M6" s="94">
        <v>2013</v>
      </c>
      <c r="N6" s="94">
        <v>2014</v>
      </c>
      <c r="O6" s="94">
        <v>2015</v>
      </c>
      <c r="P6" s="94">
        <v>2016</v>
      </c>
      <c r="Q6" s="94">
        <v>2017</v>
      </c>
      <c r="R6" s="94">
        <v>2018</v>
      </c>
      <c r="S6" s="94">
        <v>2019</v>
      </c>
      <c r="T6" s="94">
        <v>2020</v>
      </c>
      <c r="U6" s="94">
        <v>2021</v>
      </c>
      <c r="V6" s="94">
        <v>2022</v>
      </c>
    </row>
    <row r="7" spans="1:22" ht="18" customHeight="1">
      <c r="A7" s="66" t="s">
        <v>38</v>
      </c>
      <c r="B7" s="24">
        <v>666</v>
      </c>
      <c r="C7" s="24">
        <v>783</v>
      </c>
      <c r="D7" s="24">
        <v>848</v>
      </c>
      <c r="E7" s="24">
        <v>832</v>
      </c>
      <c r="F7" s="24">
        <v>852</v>
      </c>
      <c r="G7" s="24">
        <v>991</v>
      </c>
      <c r="H7" s="24">
        <v>1096</v>
      </c>
      <c r="I7" s="24">
        <v>946</v>
      </c>
      <c r="J7" s="24">
        <v>972</v>
      </c>
      <c r="K7" s="24">
        <v>922</v>
      </c>
      <c r="L7" s="24">
        <v>932</v>
      </c>
      <c r="M7" s="24">
        <v>771</v>
      </c>
      <c r="N7" s="24">
        <v>831</v>
      </c>
      <c r="O7" s="24">
        <v>811</v>
      </c>
      <c r="P7" s="24">
        <v>694</v>
      </c>
      <c r="Q7" s="24">
        <v>690</v>
      </c>
      <c r="R7" s="24">
        <v>648</v>
      </c>
      <c r="S7" s="24">
        <v>932</v>
      </c>
      <c r="T7" s="24">
        <v>626</v>
      </c>
      <c r="U7" s="24">
        <f>SUM(U8:U9)</f>
        <v>620</v>
      </c>
      <c r="V7" s="24">
        <f>SUM(V8:V9)</f>
        <v>619</v>
      </c>
    </row>
    <row r="8" spans="1:22" ht="18" customHeight="1">
      <c r="A8" s="75" t="s">
        <v>61</v>
      </c>
      <c r="B8" s="16">
        <v>630</v>
      </c>
      <c r="C8" s="16">
        <v>707</v>
      </c>
      <c r="D8" s="16">
        <v>782</v>
      </c>
      <c r="E8" s="16">
        <v>731</v>
      </c>
      <c r="F8" s="16">
        <v>731</v>
      </c>
      <c r="G8" s="16">
        <v>820</v>
      </c>
      <c r="H8" s="16">
        <v>896</v>
      </c>
      <c r="I8" s="16">
        <v>753</v>
      </c>
      <c r="J8" s="16">
        <v>799</v>
      </c>
      <c r="K8" s="16">
        <v>737</v>
      </c>
      <c r="L8" s="16">
        <v>786</v>
      </c>
      <c r="M8" s="16">
        <v>644</v>
      </c>
      <c r="N8" s="16">
        <v>696</v>
      </c>
      <c r="O8" s="16">
        <v>682</v>
      </c>
      <c r="P8" s="16">
        <v>587</v>
      </c>
      <c r="Q8" s="16">
        <v>593</v>
      </c>
      <c r="R8" s="63">
        <v>517</v>
      </c>
      <c r="S8" s="63">
        <v>786</v>
      </c>
      <c r="T8" s="63">
        <v>483</v>
      </c>
      <c r="U8" s="16">
        <v>482</v>
      </c>
      <c r="V8" s="16">
        <v>480</v>
      </c>
    </row>
    <row r="9" spans="1:22" ht="18" customHeight="1">
      <c r="A9" s="76" t="s">
        <v>62</v>
      </c>
      <c r="B9" s="18">
        <v>36</v>
      </c>
      <c r="C9" s="18">
        <v>76</v>
      </c>
      <c r="D9" s="18">
        <v>66</v>
      </c>
      <c r="E9" s="18">
        <v>101</v>
      </c>
      <c r="F9" s="18">
        <v>121</v>
      </c>
      <c r="G9" s="18">
        <v>171</v>
      </c>
      <c r="H9" s="18">
        <v>200</v>
      </c>
      <c r="I9" s="18">
        <v>193</v>
      </c>
      <c r="J9" s="18">
        <v>173</v>
      </c>
      <c r="K9" s="18">
        <v>185</v>
      </c>
      <c r="L9" s="18">
        <v>146</v>
      </c>
      <c r="M9" s="18">
        <v>127</v>
      </c>
      <c r="N9" s="18">
        <v>135</v>
      </c>
      <c r="O9" s="18">
        <v>129</v>
      </c>
      <c r="P9" s="18">
        <v>107</v>
      </c>
      <c r="Q9" s="18">
        <v>97</v>
      </c>
      <c r="R9" s="18">
        <v>131</v>
      </c>
      <c r="S9" s="18">
        <v>146</v>
      </c>
      <c r="T9" s="18">
        <v>143</v>
      </c>
      <c r="U9" s="18">
        <v>138</v>
      </c>
      <c r="V9" s="18">
        <v>139</v>
      </c>
    </row>
    <row r="10" spans="1:22" ht="18" customHeight="1">
      <c r="A10" s="32" t="s">
        <v>47</v>
      </c>
    </row>
    <row r="11" spans="1:22" ht="18" customHeight="1"/>
    <row r="12" spans="1:22" ht="18" customHeight="1">
      <c r="A12" s="33" t="s">
        <v>125</v>
      </c>
    </row>
    <row r="13" spans="1:22" ht="18" customHeight="1"/>
    <row r="14" spans="1:22" ht="18" customHeight="1">
      <c r="A14" s="65"/>
      <c r="B14" s="94">
        <v>2002</v>
      </c>
      <c r="C14" s="94">
        <v>2003</v>
      </c>
      <c r="D14" s="94">
        <v>2004</v>
      </c>
      <c r="E14" s="94">
        <v>2005</v>
      </c>
      <c r="F14" s="94">
        <v>2006</v>
      </c>
      <c r="G14" s="94">
        <v>2007</v>
      </c>
      <c r="H14" s="94">
        <v>2008</v>
      </c>
      <c r="I14" s="94">
        <v>2009</v>
      </c>
      <c r="J14" s="94">
        <v>2010</v>
      </c>
      <c r="K14" s="94">
        <v>2011</v>
      </c>
      <c r="L14" s="94">
        <v>2012</v>
      </c>
      <c r="M14" s="94">
        <v>2013</v>
      </c>
      <c r="N14" s="94">
        <v>2014</v>
      </c>
      <c r="O14" s="94">
        <v>2015</v>
      </c>
      <c r="P14" s="94">
        <v>2016</v>
      </c>
      <c r="Q14" s="94">
        <v>2017</v>
      </c>
      <c r="R14" s="94">
        <v>2018</v>
      </c>
      <c r="S14" s="94">
        <v>2019</v>
      </c>
      <c r="T14" s="94">
        <v>2020</v>
      </c>
      <c r="U14" s="94">
        <v>2021</v>
      </c>
      <c r="V14" s="94">
        <v>2022</v>
      </c>
    </row>
    <row r="15" spans="1:22" ht="18" customHeight="1">
      <c r="A15" s="66" t="s">
        <v>38</v>
      </c>
      <c r="B15" s="69">
        <v>1</v>
      </c>
      <c r="C15" s="69">
        <v>1</v>
      </c>
      <c r="D15" s="69">
        <v>1</v>
      </c>
      <c r="E15" s="69">
        <v>1</v>
      </c>
      <c r="F15" s="69">
        <v>1</v>
      </c>
      <c r="G15" s="69">
        <v>1</v>
      </c>
      <c r="H15" s="69">
        <v>1</v>
      </c>
      <c r="I15" s="69">
        <v>1</v>
      </c>
      <c r="J15" s="69">
        <v>1</v>
      </c>
      <c r="K15" s="69">
        <v>1</v>
      </c>
      <c r="L15" s="69">
        <v>1</v>
      </c>
      <c r="M15" s="69">
        <v>1</v>
      </c>
      <c r="N15" s="69">
        <v>1</v>
      </c>
      <c r="O15" s="69">
        <v>1</v>
      </c>
      <c r="P15" s="69">
        <v>1</v>
      </c>
      <c r="Q15" s="69">
        <v>1</v>
      </c>
      <c r="R15" s="69">
        <v>1</v>
      </c>
      <c r="S15" s="69">
        <v>1</v>
      </c>
      <c r="T15" s="69">
        <v>1</v>
      </c>
      <c r="U15" s="69">
        <f>SUM(U16:U17)</f>
        <v>1</v>
      </c>
      <c r="V15" s="69">
        <f t="shared" ref="V15" si="0">SUM(V16:V17)</f>
        <v>1</v>
      </c>
    </row>
    <row r="16" spans="1:22" ht="18" customHeight="1">
      <c r="A16" s="75" t="s">
        <v>61</v>
      </c>
      <c r="B16" s="70">
        <v>0.94594594594594594</v>
      </c>
      <c r="C16" s="70">
        <v>0.90293742017879952</v>
      </c>
      <c r="D16" s="70">
        <v>0.92216981132075471</v>
      </c>
      <c r="E16" s="70">
        <v>0.87860576923076927</v>
      </c>
      <c r="F16" s="70">
        <v>0.857981220657277</v>
      </c>
      <c r="G16" s="70">
        <v>0.82744702320887997</v>
      </c>
      <c r="H16" s="70">
        <v>0.81751824817518248</v>
      </c>
      <c r="I16" s="70">
        <v>0.79598308668076112</v>
      </c>
      <c r="J16" s="70">
        <v>0.82201646090534974</v>
      </c>
      <c r="K16" s="70">
        <v>0.79934924078091107</v>
      </c>
      <c r="L16" s="70">
        <v>0.8433476394849786</v>
      </c>
      <c r="M16" s="70">
        <v>0.83527885862516216</v>
      </c>
      <c r="N16" s="70">
        <v>0.83754512635379064</v>
      </c>
      <c r="O16" s="70">
        <v>0.84093711467324295</v>
      </c>
      <c r="P16" s="70">
        <v>0.84582132564841495</v>
      </c>
      <c r="Q16" s="70">
        <v>0.85942028985507246</v>
      </c>
      <c r="R16" s="70">
        <v>0.7978395061728395</v>
      </c>
      <c r="S16" s="70">
        <v>0.8433476394849786</v>
      </c>
      <c r="T16" s="70">
        <f>T8/$T$7</f>
        <v>0.77156549520766771</v>
      </c>
      <c r="U16" s="70">
        <f>U8/U7</f>
        <v>0.77741935483870972</v>
      </c>
      <c r="V16" s="70">
        <f t="shared" ref="V16" si="1">V8/V7</f>
        <v>0.7754442649434572</v>
      </c>
    </row>
    <row r="17" spans="1:22" ht="18" customHeight="1">
      <c r="A17" s="76" t="s">
        <v>62</v>
      </c>
      <c r="B17" s="71">
        <v>5.4054054054054057E-2</v>
      </c>
      <c r="C17" s="71">
        <v>9.7062579821200506E-2</v>
      </c>
      <c r="D17" s="71">
        <v>7.783018867924528E-2</v>
      </c>
      <c r="E17" s="71">
        <v>0.12139423076923077</v>
      </c>
      <c r="F17" s="71">
        <v>0.142018779342723</v>
      </c>
      <c r="G17" s="71">
        <v>0.17255297679112008</v>
      </c>
      <c r="H17" s="71">
        <v>0.18248175182481752</v>
      </c>
      <c r="I17" s="71">
        <v>0.20401691331923891</v>
      </c>
      <c r="J17" s="71">
        <v>0.1779835390946502</v>
      </c>
      <c r="K17" s="71">
        <v>0.20065075921908893</v>
      </c>
      <c r="L17" s="71">
        <v>0.15665236051502146</v>
      </c>
      <c r="M17" s="71">
        <v>0.16472114137483787</v>
      </c>
      <c r="N17" s="71">
        <v>0.16245487364620939</v>
      </c>
      <c r="O17" s="71">
        <v>0.15906288532675708</v>
      </c>
      <c r="P17" s="71">
        <v>0.15417867435158503</v>
      </c>
      <c r="Q17" s="71">
        <v>0.14057971014492754</v>
      </c>
      <c r="R17" s="71">
        <v>0.2021604938271605</v>
      </c>
      <c r="S17" s="71">
        <v>0.15665236051502146</v>
      </c>
      <c r="T17" s="109">
        <f>T9/$T$7</f>
        <v>0.22843450479233227</v>
      </c>
      <c r="U17" s="109">
        <f>U9/U7</f>
        <v>0.22258064516129034</v>
      </c>
      <c r="V17" s="109">
        <f t="shared" ref="V17" si="2">V9/V7</f>
        <v>0.2245557350565428</v>
      </c>
    </row>
    <row r="18" spans="1:22" ht="18" customHeight="1">
      <c r="A18" s="57" t="s">
        <v>52</v>
      </c>
    </row>
    <row r="19" spans="1:22" ht="18" customHeight="1"/>
    <row r="20" spans="1:22" ht="18" customHeight="1"/>
    <row r="21" spans="1:22" ht="18" customHeight="1"/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zoomScaleNormal="327" zoomScalePageLayoutView="327" workbookViewId="0">
      <selection activeCell="B24" sqref="B24:H24"/>
    </sheetView>
  </sheetViews>
  <sheetFormatPr defaultColWidth="10.875" defaultRowHeight="15.95"/>
  <cols>
    <col min="1" max="16384" width="10.875" style="2"/>
  </cols>
  <sheetData>
    <row r="1" spans="1:10">
      <c r="A1" s="1" t="s">
        <v>0</v>
      </c>
    </row>
    <row r="4" spans="1:10" ht="26.1">
      <c r="B4" s="3" t="s">
        <v>1</v>
      </c>
    </row>
    <row r="6" spans="1:10" ht="15.95" customHeight="1">
      <c r="B6" s="147" t="s">
        <v>2</v>
      </c>
      <c r="C6" s="147"/>
      <c r="D6" s="147"/>
      <c r="E6" s="147"/>
      <c r="F6" s="147"/>
      <c r="G6" s="147"/>
      <c r="H6" s="147"/>
      <c r="I6" s="147"/>
      <c r="J6" s="147"/>
    </row>
    <row r="8" spans="1:10">
      <c r="B8" s="145" t="s">
        <v>3</v>
      </c>
      <c r="C8" s="145"/>
      <c r="D8" s="145"/>
      <c r="E8" s="145"/>
      <c r="F8" s="145"/>
      <c r="G8" s="145"/>
    </row>
    <row r="9" spans="1:10">
      <c r="E9" s="4"/>
    </row>
    <row r="10" spans="1:10">
      <c r="B10" s="145" t="s">
        <v>4</v>
      </c>
      <c r="C10" s="145"/>
      <c r="D10" s="145"/>
      <c r="E10" s="145"/>
      <c r="F10" s="145"/>
      <c r="G10" s="145"/>
    </row>
    <row r="12" spans="1:10">
      <c r="B12" s="145" t="s">
        <v>5</v>
      </c>
      <c r="C12" s="145"/>
      <c r="D12" s="145"/>
      <c r="E12" s="145"/>
      <c r="F12" s="145"/>
      <c r="G12" s="145"/>
    </row>
    <row r="14" spans="1:10">
      <c r="B14" s="145" t="s">
        <v>6</v>
      </c>
      <c r="C14" s="145"/>
      <c r="D14" s="145"/>
      <c r="E14" s="145"/>
      <c r="F14" s="145"/>
      <c r="G14" s="145"/>
      <c r="H14" s="145"/>
      <c r="I14" s="145"/>
      <c r="J14" s="145"/>
    </row>
    <row r="16" spans="1:10">
      <c r="B16" s="145" t="s">
        <v>7</v>
      </c>
      <c r="C16" s="145"/>
      <c r="D16" s="145"/>
      <c r="E16" s="145"/>
      <c r="F16" s="145"/>
      <c r="G16" s="145"/>
      <c r="H16" s="145"/>
      <c r="I16" s="145"/>
    </row>
    <row r="18" spans="2:10">
      <c r="B18" s="145" t="s">
        <v>8</v>
      </c>
      <c r="C18" s="145"/>
      <c r="D18" s="145"/>
      <c r="E18" s="145"/>
      <c r="F18" s="145"/>
      <c r="G18" s="145"/>
      <c r="H18" s="145"/>
      <c r="I18" s="145"/>
    </row>
    <row r="20" spans="2:10">
      <c r="B20" s="145" t="s">
        <v>9</v>
      </c>
      <c r="C20" s="145"/>
      <c r="D20" s="145"/>
      <c r="E20" s="145"/>
      <c r="F20" s="145"/>
      <c r="G20" s="145"/>
      <c r="H20" s="145"/>
      <c r="I20" s="145"/>
      <c r="J20" s="145"/>
    </row>
    <row r="22" spans="2:10">
      <c r="B22" s="145" t="s">
        <v>10</v>
      </c>
      <c r="C22" s="145"/>
      <c r="D22" s="145"/>
      <c r="E22" s="145"/>
      <c r="F22" s="145"/>
      <c r="G22" s="145"/>
      <c r="H22" s="145"/>
      <c r="I22" s="145"/>
    </row>
    <row r="24" spans="2:10">
      <c r="B24" s="146" t="s">
        <v>11</v>
      </c>
      <c r="C24" s="146"/>
      <c r="D24" s="146"/>
      <c r="E24" s="146"/>
      <c r="F24" s="146"/>
      <c r="G24" s="146"/>
      <c r="H24" s="146"/>
    </row>
  </sheetData>
  <mergeCells count="10">
    <mergeCell ref="B6:J6"/>
    <mergeCell ref="B8:G8"/>
    <mergeCell ref="B10:G10"/>
    <mergeCell ref="B12:G12"/>
    <mergeCell ref="B14:J14"/>
    <mergeCell ref="B18:I18"/>
    <mergeCell ref="B20:J20"/>
    <mergeCell ref="B22:I22"/>
    <mergeCell ref="B16:I16"/>
    <mergeCell ref="B24:H24"/>
  </mergeCells>
  <hyperlinks>
    <hyperlink ref="C14" location="'Grupos de edad'!A1" display="'5. Grandes grupos de edad de los residentes con nacionalidad extranjera. Evolución 2002-2020" xr:uid="{00000000-0004-0000-0100-000000000000}"/>
    <hyperlink ref="D14" location="'Grupos de edad'!A1" display="'5. Grandes grupos de edad de los residentes con nacionalidad extranjera. Evolución 2002-2020" xr:uid="{00000000-0004-0000-0100-000001000000}"/>
    <hyperlink ref="E14" location="'Grupos de edad'!A1" display="'5. Grandes grupos de edad de los residentes con nacionalidad extranjera. Evolución 2002-2020" xr:uid="{00000000-0004-0000-0100-000002000000}"/>
    <hyperlink ref="F14" location="'Grupos de edad'!A1" display="'5. Grandes grupos de edad de los residentes con nacionalidad extranjera. Evolución 2002-2020" xr:uid="{00000000-0004-0000-0100-000003000000}"/>
    <hyperlink ref="G14" location="'Grupos de edad'!A1" display="'5. Grandes grupos de edad de los residentes con nacionalidad extranjera. Evolución 2002-2020" xr:uid="{00000000-0004-0000-0100-000004000000}"/>
    <hyperlink ref="H14" location="'Grupos de edad'!A1" display="'5. Grandes grupos de edad de los residentes con nacionalidad extranjera. Evolución 2002-2020" xr:uid="{00000000-0004-0000-0100-000005000000}"/>
    <hyperlink ref="I14" location="'Grupos de edad'!A1" display="'5. Grandes grupos de edad de los residentes con nacionalidad extranjera. Evolución 2002-2020" xr:uid="{00000000-0004-0000-0100-000006000000}"/>
    <hyperlink ref="J14" location="'Grupos de edad'!A1" display="'5. Grandes grupos de edad de los residentes con nacionalidad extranjera. Evolución 2002-2020" xr:uid="{00000000-0004-0000-0100-000007000000}"/>
    <hyperlink ref="C18" location="'Continente de nacionalidad'!A1" display="'7. Residentes con nacionalidad extranjera según continentes. Evolución 2002-2020" xr:uid="{00000000-0004-0000-0100-000008000000}"/>
    <hyperlink ref="D18" location="'Continente de nacionalidad'!A1" display="'7. Residentes con nacionalidad extranjera según continentes. Evolución 2002-2020" xr:uid="{00000000-0004-0000-0100-000009000000}"/>
    <hyperlink ref="E18" location="'Continente de nacionalidad'!A1" display="'7. Residentes con nacionalidad extranjera según continentes. Evolución 2002-2020" xr:uid="{00000000-0004-0000-0100-00000A000000}"/>
    <hyperlink ref="F18" location="'Continente de nacionalidad'!A1" display="'7. Residentes con nacionalidad extranjera según continentes. Evolución 2002-2020" xr:uid="{00000000-0004-0000-0100-00000B000000}"/>
    <hyperlink ref="G18" location="'Continente de nacionalidad'!A1" display="'7. Residentes con nacionalidad extranjera según continentes. Evolución 2002-2020" xr:uid="{00000000-0004-0000-0100-00000C000000}"/>
    <hyperlink ref="H18" location="'Continente de nacionalidad'!A1" display="'7. Residentes con nacionalidad extranjera según continentes. Evolución 2002-2020" xr:uid="{00000000-0004-0000-0100-00000D000000}"/>
    <hyperlink ref="I18" location="'Continente de nacionalidad'!A1" display="'7. Residentes con nacionalidad extranjera según continentes. Evolución 2002-2020" xr:uid="{00000000-0004-0000-0100-00000E000000}"/>
    <hyperlink ref="C20" location="'Principales países nacimiento'!A1" display="'8. Residentes nacidos en el extranjero, según los 16 principales países de nacimiento. Evolución 2002-2020" xr:uid="{00000000-0004-0000-0100-00000F000000}"/>
    <hyperlink ref="D20" location="'Principales países nacimiento'!A1" display="'8. Residentes nacidos en el extranjero, según los 16 principales países de nacimiento. Evolución 2002-2020" xr:uid="{00000000-0004-0000-0100-000010000000}"/>
    <hyperlink ref="E20" location="'Principales países nacimiento'!A1" display="'8. Residentes nacidos en el extranjero, según los 16 principales países de nacimiento. Evolución 2002-2020" xr:uid="{00000000-0004-0000-0100-000011000000}"/>
    <hyperlink ref="F20" location="'Principales países nacimiento'!A1" display="'8. Residentes nacidos en el extranjero, según los 16 principales países de nacimiento. Evolución 2002-2020" xr:uid="{00000000-0004-0000-0100-000012000000}"/>
    <hyperlink ref="G20" location="'Principales países nacimiento'!A1" display="'8. Residentes nacidos en el extranjero, según los 16 principales países de nacimiento. Evolución 2002-2020" xr:uid="{00000000-0004-0000-0100-000013000000}"/>
    <hyperlink ref="H20" location="'Principales países nacimiento'!A1" display="'8. Residentes nacidos en el extranjero, según los 16 principales países de nacimiento. Evolución 2002-2020" xr:uid="{00000000-0004-0000-0100-000014000000}"/>
    <hyperlink ref="I20" location="'Principales países nacimiento'!A1" display="'8. Residentes nacidos en el extranjero, según los 16 principales países de nacimiento. Evolución 2002-2020" xr:uid="{00000000-0004-0000-0100-000015000000}"/>
    <hyperlink ref="J20" location="'Principales países nacimiento'!A1" display="'8. Residentes nacidos en el extranjero, según los 16 principales países de nacimiento. Evolución 2002-2020" xr:uid="{00000000-0004-0000-0100-000016000000}"/>
    <hyperlink ref="C22" location="'Principales nacionalidades'!A1" display="'9. Residentes nacidos en el extranjero, según las 16 principales nacionalidades. Evolución 2002-2020" xr:uid="{00000000-0004-0000-0100-000017000000}"/>
    <hyperlink ref="D22" location="'Principales nacionalidades'!A1" display="'9. Residentes nacidos en el extranjero, según las 16 principales nacionalidades. Evolución 2002-2020" xr:uid="{00000000-0004-0000-0100-000018000000}"/>
    <hyperlink ref="E22" location="'Principales nacionalidades'!A1" display="'9. Residentes nacidos en el extranjero, según las 16 principales nacionalidades. Evolución 2002-2020" xr:uid="{00000000-0004-0000-0100-000019000000}"/>
    <hyperlink ref="F22" location="'Principales nacionalidades'!A1" display="'9. Residentes nacidos en el extranjero, según las 16 principales nacionalidades. Evolución 2002-2020" xr:uid="{00000000-0004-0000-0100-00001A000000}"/>
    <hyperlink ref="G22" location="'Principales nacionalidades'!A1" display="'9. Residentes nacidos en el extranjero, según las 16 principales nacionalidades. Evolución 2002-2020" xr:uid="{00000000-0004-0000-0100-00001B000000}"/>
    <hyperlink ref="H22" location="'Principales nacionalidades'!A1" display="'9. Residentes nacidos en el extranjero, según las 16 principales nacionalidades. Evolución 2002-2020" xr:uid="{00000000-0004-0000-0100-00001C000000}"/>
    <hyperlink ref="I22" location="'Principales nacionalidades'!A1" display="'9. Residentes nacidos en el extranjero, según las 16 principales nacionalidades. Evolución 2002-2020" xr:uid="{00000000-0004-0000-0100-00001D000000}"/>
    <hyperlink ref="C24" location="Nacimientos!A1" display="10. Total de nacimientos según la nacionalidad de la madre. Evolución 2002-2019 " xr:uid="{00000000-0004-0000-0100-00001E000000}"/>
    <hyperlink ref="D24" location="Nacimientos!A1" display="10. Total de nacimientos según la nacionalidad de la madre. Evolución 2002-2019 " xr:uid="{00000000-0004-0000-0100-00001F000000}"/>
    <hyperlink ref="E24" location="Nacimientos!A1" display="10. Total de nacimientos según la nacionalidad de la madre. Evolución 2002-2019 " xr:uid="{00000000-0004-0000-0100-000020000000}"/>
    <hyperlink ref="F24" location="Nacimientos!A1" display="10. Total de nacimientos según la nacionalidad de la madre. Evolución 2002-2019 " xr:uid="{00000000-0004-0000-0100-000021000000}"/>
    <hyperlink ref="G24" location="Nacimientos!A1" display="10. Total de nacimientos según la nacionalidad de la madre. Evolución 2002-2019 " xr:uid="{00000000-0004-0000-0100-000022000000}"/>
    <hyperlink ref="H24" location="Nacimientos!A1" display="10. Total de nacimientos según la nacionalidad de la madre. Evolución 2002-2019 " xr:uid="{00000000-0004-0000-0100-000023000000}"/>
    <hyperlink ref="B6" location="'Lugar nacimiento'!A1" display="'1. Lugar de nacimiento del total de población. Evolución 2002-2020" xr:uid="{00000000-0004-0000-0100-000024000000}"/>
    <hyperlink ref="C6" location="'Lugar nacimiento'!A1" display="'1. Lugar de nacimiento del total de población. Evolución 2002-2020" xr:uid="{00000000-0004-0000-0100-000025000000}"/>
    <hyperlink ref="D6" location="'Lugar nacimiento'!A1" display="'1. Lugar de nacimiento del total de población. Evolución 2002-2020" xr:uid="{00000000-0004-0000-0100-000026000000}"/>
    <hyperlink ref="E6" location="'Lugar nacimiento'!A1" display="'1. Lugar de nacimiento del total de población. Evolución 2002-2020" xr:uid="{00000000-0004-0000-0100-000027000000}"/>
    <hyperlink ref="F6" location="'Lugar nacimiento'!A1" display="'1. Lugar de nacimiento del total de población. Evolución 2002-2020" xr:uid="{00000000-0004-0000-0100-000028000000}"/>
    <hyperlink ref="G6" location="'Lugar nacimiento'!A1" display="'1. Lugar de nacimiento del total de población. Evolución 2002-2020" xr:uid="{00000000-0004-0000-0100-000029000000}"/>
    <hyperlink ref="H6" location="'Lugar nacimiento'!A1" display="'1. Lugar de nacimiento del total de población. Evolución 2002-2020" xr:uid="{00000000-0004-0000-0100-00002A000000}"/>
    <hyperlink ref="I6" location="'Lugar nacimiento'!A1" display="'1. Lugar de nacimiento del total de población. Evolución 2002-2020" xr:uid="{00000000-0004-0000-0100-00002B000000}"/>
    <hyperlink ref="J6" location="'Lugar nacimiento'!A1" display="'1. Lugar de nacimiento del total de población. Evolución 2002-2020" xr:uid="{00000000-0004-0000-0100-00002C000000}"/>
    <hyperlink ref="B8" location="'Nacimiento (Esp-ext)'!A1" display="'2. Nacidos en España o en el extranjero. Evolución 2002-2020" xr:uid="{00000000-0004-0000-0100-00002D000000}"/>
    <hyperlink ref="C8" location="'Nacimiento (Esp-ext)'!A1" display="'2. Nacidos en España o en el extranjero. Evolución 2002-2020" xr:uid="{00000000-0004-0000-0100-00002E000000}"/>
    <hyperlink ref="D8" location="'Nacimiento (Esp-ext)'!A1" display="'2. Nacidos en España o en el extranjero. Evolución 2002-2020" xr:uid="{00000000-0004-0000-0100-00002F000000}"/>
    <hyperlink ref="E8" location="'Nacimiento (Esp-ext)'!A1" display="'2. Nacidos en España o en el extranjero. Evolución 2002-2020" xr:uid="{00000000-0004-0000-0100-000030000000}"/>
    <hyperlink ref="F8" location="'Nacimiento (Esp-ext)'!A1" display="'2. Nacidos en España o en el extranjero. Evolución 2002-2020" xr:uid="{00000000-0004-0000-0100-000031000000}"/>
    <hyperlink ref="G8" location="'Nacimiento (Esp-ext)'!A1" display="'2. Nacidos en España o en el extranjero. Evolución 2002-2020" xr:uid="{00000000-0004-0000-0100-000032000000}"/>
    <hyperlink ref="B10" location="'Nacionalidad (esp-extr)'!A1" display="'3. Nacionalidad española o extranjera. Evolución 2002-2020" xr:uid="{00000000-0004-0000-0100-000033000000}"/>
    <hyperlink ref="C10" location="'Nacionalidad (esp-extr)'!A1" display="'3. Nacionalidad española o extranjera. Evolución 2002-2020" xr:uid="{00000000-0004-0000-0100-000034000000}"/>
    <hyperlink ref="D10" location="'Nacionalidad (esp-extr)'!A1" display="'3. Nacionalidad española o extranjera. Evolución 2002-2020" xr:uid="{00000000-0004-0000-0100-000035000000}"/>
    <hyperlink ref="E10" location="'Nacionalidad (esp-extr)'!A1" display="'3. Nacionalidad española o extranjera. Evolución 2002-2020" xr:uid="{00000000-0004-0000-0100-000036000000}"/>
    <hyperlink ref="F10" location="'Nacionalidad (esp-extr)'!A1" display="'3. Nacionalidad española o extranjera. Evolución 2002-2020" xr:uid="{00000000-0004-0000-0100-000037000000}"/>
    <hyperlink ref="G10" location="'Nacionalidad (esp-extr)'!A1" display="'3. Nacionalidad española o extranjera. Evolución 2002-2020" xr:uid="{00000000-0004-0000-0100-000038000000}"/>
    <hyperlink ref="B12" location="'Variación interanual'!A1" display="'4. Variación interanual de los españoles y extranjeros. Evolución 2003-2020" xr:uid="{00000000-0004-0000-0100-000039000000}"/>
    <hyperlink ref="C12" location="'Variación interanual'!A1" display="'4. Variación interanual de los españoles y extranjeros. Evolución 2003-2020" xr:uid="{00000000-0004-0000-0100-00003A000000}"/>
    <hyperlink ref="D12" location="'Variación interanual'!A1" display="'4. Variación interanual de los españoles y extranjeros. Evolución 2003-2020" xr:uid="{00000000-0004-0000-0100-00003B000000}"/>
    <hyperlink ref="E12" location="'Variación interanual'!A1" display="'4. Variación interanual de los españoles y extranjeros. Evolución 2003-2020" xr:uid="{00000000-0004-0000-0100-00003C000000}"/>
    <hyperlink ref="F12" location="'Variación interanual'!A1" display="'4. Variación interanual de los españoles y extranjeros. Evolución 2003-2020" xr:uid="{00000000-0004-0000-0100-00003D000000}"/>
    <hyperlink ref="G12" location="'Variación interanual'!A1" display="'4. Variación interanual de los españoles y extranjeros. Evolución 2003-2020" xr:uid="{00000000-0004-0000-0100-00003E000000}"/>
    <hyperlink ref="B14" location="'Grupos de edad'!A1" display="'5. Grandes grupos de edad de los residentes con nacionalidad extranjera. Evolución 2002-2020" xr:uid="{00000000-0004-0000-0100-00003F000000}"/>
    <hyperlink ref="B16" location="'Continente de nacimiento'!A1" display="'6. Residentes nacidos en el extranjero según continentes. Evolución 2002-2020" xr:uid="{00000000-0004-0000-0100-000040000000}"/>
    <hyperlink ref="C16" location="'Continente de nacimiento'!A1" display="'6. Residentes nacidos en el extranjero según continentes. Evolución 2002-2020" xr:uid="{00000000-0004-0000-0100-000041000000}"/>
    <hyperlink ref="D16" location="'Continente de nacimiento'!A1" display="'6. Residentes nacidos en el extranjero según continentes. Evolución 2002-2020" xr:uid="{00000000-0004-0000-0100-000042000000}"/>
    <hyperlink ref="E16" location="'Continente de nacimiento'!A1" display="'6. Residentes nacidos en el extranjero según continentes. Evolución 2002-2020" xr:uid="{00000000-0004-0000-0100-000043000000}"/>
    <hyperlink ref="F16" location="'Continente de nacimiento'!A1" display="'6. Residentes nacidos en el extranjero según continentes. Evolución 2002-2020" xr:uid="{00000000-0004-0000-0100-000044000000}"/>
    <hyperlink ref="G16" location="'Continente de nacimiento'!A1" display="'6. Residentes nacidos en el extranjero según continentes. Evolución 2002-2020" xr:uid="{00000000-0004-0000-0100-000045000000}"/>
    <hyperlink ref="H16" location="'Continente de nacimiento'!A1" display="'6. Residentes nacidos en el extranjero según continentes. Evolución 2002-2020" xr:uid="{00000000-0004-0000-0100-000046000000}"/>
    <hyperlink ref="I16" location="'Continente de nacimiento'!A1" display="'6. Residentes nacidos en el extranjero según continentes. Evolución 2002-2020" xr:uid="{00000000-0004-0000-0100-000047000000}"/>
    <hyperlink ref="B18" location="'Continente de nacionalidad'!A1" display="'7. Residentes con nacionalidad extranjera según continentes. Evolución 2002-2020" xr:uid="{00000000-0004-0000-0100-000048000000}"/>
    <hyperlink ref="B20" location="'Principales países nacimiento'!A1" display="'8. Residentes nacidos en el extranjero, según los 16 principales países de nacimiento. Evolución 2002-2020" xr:uid="{00000000-0004-0000-0100-000049000000}"/>
    <hyperlink ref="B22" location="'Principales nacionalidades'!A1" display="'9. Residentes nacidos en el extranjero, según las 16 principales nacionalidades. Evolución 2002-2020" xr:uid="{00000000-0004-0000-0100-00004A000000}"/>
    <hyperlink ref="B24" location="Nacimientos!A1" display="10. Total de nacimientos según la nacionalidad de la madre. Evolución 2002-2019 " xr:uid="{00000000-0004-0000-0100-00004B000000}"/>
  </hyperlink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85"/>
  <sheetViews>
    <sheetView tabSelected="1" zoomScale="70" zoomScaleNormal="70" zoomScalePageLayoutView="70" workbookViewId="0">
      <selection activeCell="A48" sqref="A48"/>
    </sheetView>
  </sheetViews>
  <sheetFormatPr defaultColWidth="10.875" defaultRowHeight="15"/>
  <cols>
    <col min="1" max="1" width="37.875" style="5" customWidth="1"/>
    <col min="2" max="4" width="10.875" style="5" customWidth="1"/>
    <col min="5" max="16384" width="10.875" style="5"/>
  </cols>
  <sheetData>
    <row r="1" spans="1:25" ht="30" customHeight="1">
      <c r="A1" s="20" t="s">
        <v>0</v>
      </c>
      <c r="B1" s="20"/>
      <c r="C1" s="20"/>
      <c r="D1" s="20"/>
      <c r="E1" s="10"/>
      <c r="F1" s="10"/>
      <c r="G1" s="10"/>
      <c r="H1" s="11"/>
    </row>
    <row r="2" spans="1:25" ht="30" customHeight="1">
      <c r="A2" s="10" t="s">
        <v>12</v>
      </c>
      <c r="B2" s="10"/>
      <c r="C2" s="10"/>
      <c r="D2" s="10"/>
      <c r="E2" s="10"/>
      <c r="F2" s="10"/>
      <c r="G2" s="10"/>
      <c r="H2" s="11"/>
    </row>
    <row r="3" spans="1:25" ht="15" customHeight="1">
      <c r="A3" s="10"/>
      <c r="B3" s="10"/>
      <c r="C3" s="10"/>
      <c r="D3" s="10"/>
      <c r="E3" s="10"/>
      <c r="F3" s="10"/>
      <c r="G3" s="10"/>
      <c r="H3" s="11"/>
    </row>
    <row r="4" spans="1:25" ht="15" customHeight="1">
      <c r="A4" s="10"/>
      <c r="B4" s="10"/>
      <c r="C4" s="10"/>
      <c r="D4" s="10"/>
      <c r="E4" s="10"/>
      <c r="F4" s="10"/>
      <c r="G4" s="10"/>
      <c r="H4" s="11"/>
    </row>
    <row r="5" spans="1:25" ht="18" customHeight="1">
      <c r="A5" s="8" t="s">
        <v>13</v>
      </c>
      <c r="B5" s="8"/>
      <c r="C5" s="8"/>
      <c r="D5" s="8"/>
      <c r="E5" s="8"/>
      <c r="F5" s="8"/>
      <c r="G5" s="8"/>
      <c r="H5" s="8"/>
    </row>
    <row r="6" spans="1:25" ht="15" customHeight="1"/>
    <row r="7" spans="1:25" ht="18" customHeight="1">
      <c r="A7" s="21" t="s">
        <v>14</v>
      </c>
      <c r="B7" s="73" t="s">
        <v>15</v>
      </c>
      <c r="C7" s="73" t="s">
        <v>16</v>
      </c>
      <c r="D7" s="73" t="s">
        <v>17</v>
      </c>
      <c r="E7" s="73" t="s">
        <v>18</v>
      </c>
      <c r="F7" s="73" t="s">
        <v>19</v>
      </c>
      <c r="G7" s="73" t="s">
        <v>20</v>
      </c>
      <c r="H7" s="73" t="s">
        <v>21</v>
      </c>
      <c r="I7" s="73" t="s">
        <v>22</v>
      </c>
      <c r="J7" s="73" t="s">
        <v>23</v>
      </c>
      <c r="K7" s="73" t="s">
        <v>24</v>
      </c>
      <c r="L7" s="73" t="s">
        <v>25</v>
      </c>
      <c r="M7" s="73" t="s">
        <v>26</v>
      </c>
      <c r="N7" s="73" t="s">
        <v>27</v>
      </c>
      <c r="O7" s="73" t="s">
        <v>28</v>
      </c>
      <c r="P7" s="73" t="s">
        <v>29</v>
      </c>
      <c r="Q7" s="73" t="s">
        <v>30</v>
      </c>
      <c r="R7" s="73" t="s">
        <v>31</v>
      </c>
      <c r="S7" s="73" t="s">
        <v>32</v>
      </c>
      <c r="T7" s="73" t="s">
        <v>33</v>
      </c>
      <c r="U7" s="73" t="s">
        <v>34</v>
      </c>
      <c r="V7" s="73" t="s">
        <v>35</v>
      </c>
      <c r="W7" s="73" t="s">
        <v>36</v>
      </c>
      <c r="X7" s="73" t="s">
        <v>37</v>
      </c>
      <c r="Y7" s="73">
        <v>2022</v>
      </c>
    </row>
    <row r="8" spans="1:25" ht="18" customHeight="1">
      <c r="A8" s="15" t="s">
        <v>38</v>
      </c>
      <c r="B8" s="24">
        <v>73366</v>
      </c>
      <c r="C8" s="24">
        <v>73696</v>
      </c>
      <c r="D8" s="24">
        <v>74149</v>
      </c>
      <c r="E8" s="24">
        <v>74992</v>
      </c>
      <c r="F8" s="24">
        <v>76862</v>
      </c>
      <c r="G8" s="24">
        <v>79443</v>
      </c>
      <c r="H8" s="24">
        <v>81986</v>
      </c>
      <c r="I8" s="24">
        <v>83778</v>
      </c>
      <c r="J8" s="24">
        <v>85355</v>
      </c>
      <c r="K8" s="24">
        <v>88884</v>
      </c>
      <c r="L8" s="24">
        <v>89824</v>
      </c>
      <c r="M8" s="24">
        <v>90293</v>
      </c>
      <c r="N8" s="24">
        <v>90250</v>
      </c>
      <c r="O8" s="24">
        <v>90178</v>
      </c>
      <c r="P8" s="24">
        <v>90045</v>
      </c>
      <c r="Q8" s="24">
        <v>90093</v>
      </c>
      <c r="R8" s="24">
        <v>90063</v>
      </c>
      <c r="S8" s="24">
        <v>89531</v>
      </c>
      <c r="T8" s="24">
        <v>90370</v>
      </c>
      <c r="U8" s="24">
        <v>90811</v>
      </c>
      <c r="V8" s="24">
        <v>91662</v>
      </c>
      <c r="W8" s="24">
        <v>93019</v>
      </c>
      <c r="X8" s="24">
        <v>93374</v>
      </c>
      <c r="Y8" s="24">
        <v>94961</v>
      </c>
    </row>
    <row r="9" spans="1:25" ht="18" customHeight="1">
      <c r="A9" s="12" t="s">
        <v>39</v>
      </c>
      <c r="B9" s="23">
        <v>54613</v>
      </c>
      <c r="C9" s="23">
        <v>54629</v>
      </c>
      <c r="D9" s="23">
        <v>54638</v>
      </c>
      <c r="E9" s="23">
        <v>54718</v>
      </c>
      <c r="F9" s="23">
        <v>55437</v>
      </c>
      <c r="G9" s="23">
        <v>56709</v>
      </c>
      <c r="H9" s="23">
        <v>57564</v>
      </c>
      <c r="I9" s="23">
        <v>58198</v>
      </c>
      <c r="J9" s="23">
        <v>58687</v>
      </c>
      <c r="K9" s="23">
        <v>60404</v>
      </c>
      <c r="L9" s="23">
        <v>61046</v>
      </c>
      <c r="M9" s="23">
        <v>61642</v>
      </c>
      <c r="N9" s="23">
        <v>62183</v>
      </c>
      <c r="O9" s="23">
        <v>62238</v>
      </c>
      <c r="P9" s="23">
        <v>62359</v>
      </c>
      <c r="Q9" s="23">
        <v>62615</v>
      </c>
      <c r="R9" s="23">
        <v>62950</v>
      </c>
      <c r="S9" s="23">
        <v>63444</v>
      </c>
      <c r="T9" s="23">
        <v>63895</v>
      </c>
      <c r="U9" s="23">
        <v>63992</v>
      </c>
      <c r="V9" s="23">
        <v>64148</v>
      </c>
      <c r="W9" s="23">
        <v>64326</v>
      </c>
      <c r="X9" s="23">
        <v>64600</v>
      </c>
      <c r="Y9" s="23">
        <v>65039</v>
      </c>
    </row>
    <row r="10" spans="1:25" ht="18" customHeight="1">
      <c r="A10" s="13" t="s">
        <v>40</v>
      </c>
      <c r="B10" s="16">
        <v>38688</v>
      </c>
      <c r="C10" s="16">
        <v>38201</v>
      </c>
      <c r="D10" s="16">
        <v>38021</v>
      </c>
      <c r="E10" s="16">
        <v>38001</v>
      </c>
      <c r="F10" s="16">
        <v>37967</v>
      </c>
      <c r="G10" s="16">
        <v>38508</v>
      </c>
      <c r="H10" s="16">
        <v>38607</v>
      </c>
      <c r="I10" s="16">
        <v>38601</v>
      </c>
      <c r="J10" s="16">
        <v>38551</v>
      </c>
      <c r="K10" s="16">
        <v>39687</v>
      </c>
      <c r="L10" s="16">
        <v>39924</v>
      </c>
      <c r="M10" s="16">
        <v>40304</v>
      </c>
      <c r="N10" s="16">
        <v>40489</v>
      </c>
      <c r="O10" s="16">
        <v>40490</v>
      </c>
      <c r="P10" s="16">
        <v>40551</v>
      </c>
      <c r="Q10" s="16">
        <v>40526</v>
      </c>
      <c r="R10" s="16">
        <v>40769</v>
      </c>
      <c r="S10" s="16">
        <v>41293</v>
      </c>
      <c r="T10" s="16">
        <v>41617</v>
      </c>
      <c r="U10" s="16">
        <v>41579</v>
      </c>
      <c r="V10" s="16">
        <v>41487</v>
      </c>
      <c r="W10" s="16">
        <v>41474</v>
      </c>
      <c r="X10" s="16">
        <v>41402</v>
      </c>
      <c r="Y10" s="16">
        <v>41235</v>
      </c>
    </row>
    <row r="11" spans="1:25" ht="18" customHeight="1">
      <c r="A11" s="13" t="s">
        <v>41</v>
      </c>
      <c r="B11" s="16">
        <v>3758</v>
      </c>
      <c r="C11" s="16">
        <v>3961</v>
      </c>
      <c r="D11" s="16">
        <v>4077</v>
      </c>
      <c r="E11" s="16">
        <v>4174</v>
      </c>
      <c r="F11" s="16">
        <v>4495</v>
      </c>
      <c r="G11" s="16">
        <v>4673</v>
      </c>
      <c r="H11" s="16">
        <v>4928</v>
      </c>
      <c r="I11" s="16">
        <v>5122</v>
      </c>
      <c r="J11" s="16">
        <v>5388</v>
      </c>
      <c r="K11" s="16">
        <v>5597</v>
      </c>
      <c r="L11" s="16">
        <v>5825</v>
      </c>
      <c r="M11" s="16">
        <v>5949</v>
      </c>
      <c r="N11" s="16">
        <v>6179</v>
      </c>
      <c r="O11" s="16">
        <v>6314</v>
      </c>
      <c r="P11" s="16">
        <v>6343</v>
      </c>
      <c r="Q11" s="16">
        <v>6553</v>
      </c>
      <c r="R11" s="16">
        <v>6634</v>
      </c>
      <c r="S11" s="16">
        <v>6662</v>
      </c>
      <c r="T11" s="16">
        <v>6703</v>
      </c>
      <c r="U11" s="16">
        <v>6741</v>
      </c>
      <c r="V11" s="16">
        <v>6800</v>
      </c>
      <c r="W11" s="16">
        <v>6854</v>
      </c>
      <c r="X11" s="16">
        <v>6995</v>
      </c>
      <c r="Y11" s="16">
        <v>7103</v>
      </c>
    </row>
    <row r="12" spans="1:25" ht="18" customHeight="1">
      <c r="A12" s="13" t="s">
        <v>42</v>
      </c>
      <c r="B12" s="16">
        <v>9661</v>
      </c>
      <c r="C12" s="16">
        <v>9958</v>
      </c>
      <c r="D12" s="16">
        <v>10049</v>
      </c>
      <c r="E12" s="16">
        <v>10081</v>
      </c>
      <c r="F12" s="16">
        <v>10502</v>
      </c>
      <c r="G12" s="16">
        <v>11024</v>
      </c>
      <c r="H12" s="16">
        <v>11462</v>
      </c>
      <c r="I12" s="16">
        <v>11897</v>
      </c>
      <c r="J12" s="16">
        <v>12177</v>
      </c>
      <c r="K12" s="16">
        <v>12553</v>
      </c>
      <c r="L12" s="16">
        <v>12743</v>
      </c>
      <c r="M12" s="16">
        <v>12839</v>
      </c>
      <c r="N12" s="16">
        <v>12945</v>
      </c>
      <c r="O12" s="16">
        <v>12886</v>
      </c>
      <c r="P12" s="16">
        <v>12936</v>
      </c>
      <c r="Q12" s="16">
        <v>13007</v>
      </c>
      <c r="R12" s="16">
        <v>13028</v>
      </c>
      <c r="S12" s="16">
        <v>12993</v>
      </c>
      <c r="T12" s="16">
        <v>13051</v>
      </c>
      <c r="U12" s="16">
        <v>13122</v>
      </c>
      <c r="V12" s="16">
        <v>13287</v>
      </c>
      <c r="W12" s="16">
        <v>13406</v>
      </c>
      <c r="X12" s="16">
        <v>13628</v>
      </c>
      <c r="Y12" s="16">
        <v>14068</v>
      </c>
    </row>
    <row r="13" spans="1:25" ht="18" customHeight="1">
      <c r="A13" s="13" t="s">
        <v>43</v>
      </c>
      <c r="B13" s="16">
        <v>2506</v>
      </c>
      <c r="C13" s="16">
        <v>2509</v>
      </c>
      <c r="D13" s="16">
        <v>2491</v>
      </c>
      <c r="E13" s="16">
        <v>2462</v>
      </c>
      <c r="F13" s="16">
        <v>2473</v>
      </c>
      <c r="G13" s="16">
        <v>2504</v>
      </c>
      <c r="H13" s="16">
        <v>2567</v>
      </c>
      <c r="I13" s="16">
        <v>2578</v>
      </c>
      <c r="J13" s="16">
        <v>2571</v>
      </c>
      <c r="K13" s="16">
        <v>2567</v>
      </c>
      <c r="L13" s="16">
        <v>2554</v>
      </c>
      <c r="M13" s="16">
        <v>2550</v>
      </c>
      <c r="N13" s="16">
        <v>2570</v>
      </c>
      <c r="O13" s="16">
        <v>2548</v>
      </c>
      <c r="P13" s="16">
        <v>2529</v>
      </c>
      <c r="Q13" s="16">
        <v>2529</v>
      </c>
      <c r="R13" s="16">
        <v>2519</v>
      </c>
      <c r="S13" s="16">
        <v>2496</v>
      </c>
      <c r="T13" s="16">
        <v>2524</v>
      </c>
      <c r="U13" s="16">
        <v>2550</v>
      </c>
      <c r="V13" s="16">
        <v>2574</v>
      </c>
      <c r="W13" s="16">
        <v>2592</v>
      </c>
      <c r="X13" s="16">
        <v>2575</v>
      </c>
      <c r="Y13" s="16">
        <v>2633</v>
      </c>
    </row>
    <row r="14" spans="1:25" ht="18" customHeight="1">
      <c r="A14" s="12" t="s">
        <v>44</v>
      </c>
      <c r="B14" s="23">
        <v>18753</v>
      </c>
      <c r="C14" s="23">
        <v>19067</v>
      </c>
      <c r="D14" s="23">
        <v>19511</v>
      </c>
      <c r="E14" s="23">
        <v>20274</v>
      </c>
      <c r="F14" s="23">
        <v>21425</v>
      </c>
      <c r="G14" s="23">
        <v>22734</v>
      </c>
      <c r="H14" s="23">
        <v>24422</v>
      </c>
      <c r="I14" s="23">
        <v>25580</v>
      </c>
      <c r="J14" s="23">
        <v>26668</v>
      </c>
      <c r="K14" s="23">
        <v>28480</v>
      </c>
      <c r="L14" s="23">
        <v>28778</v>
      </c>
      <c r="M14" s="23">
        <v>28651</v>
      </c>
      <c r="N14" s="23">
        <v>28067</v>
      </c>
      <c r="O14" s="23">
        <v>27940</v>
      </c>
      <c r="P14" s="23">
        <v>27686</v>
      </c>
      <c r="Q14" s="23">
        <v>27478</v>
      </c>
      <c r="R14" s="23">
        <v>27113</v>
      </c>
      <c r="S14" s="23">
        <v>26087</v>
      </c>
      <c r="T14" s="23">
        <v>26475</v>
      </c>
      <c r="U14" s="23">
        <v>26819</v>
      </c>
      <c r="V14" s="23">
        <v>27514</v>
      </c>
      <c r="W14" s="23">
        <v>28693</v>
      </c>
      <c r="X14" s="23">
        <v>28774</v>
      </c>
      <c r="Y14" s="23">
        <v>29922</v>
      </c>
    </row>
    <row r="15" spans="1:25" ht="18" customHeight="1">
      <c r="A15" s="13" t="s">
        <v>45</v>
      </c>
      <c r="B15" s="16">
        <v>17163</v>
      </c>
      <c r="C15" s="16">
        <v>17182</v>
      </c>
      <c r="D15" s="16">
        <v>17080</v>
      </c>
      <c r="E15" s="16">
        <v>17001</v>
      </c>
      <c r="F15" s="16">
        <v>17204</v>
      </c>
      <c r="G15" s="16">
        <v>17630</v>
      </c>
      <c r="H15" s="16">
        <v>17936</v>
      </c>
      <c r="I15" s="16">
        <v>18000</v>
      </c>
      <c r="J15" s="16">
        <v>17976</v>
      </c>
      <c r="K15" s="16">
        <v>18073</v>
      </c>
      <c r="L15" s="16">
        <v>17890</v>
      </c>
      <c r="M15" s="16">
        <v>17607</v>
      </c>
      <c r="N15" s="16">
        <v>17455</v>
      </c>
      <c r="O15" s="16">
        <v>17082</v>
      </c>
      <c r="P15" s="16">
        <v>16715</v>
      </c>
      <c r="Q15" s="16">
        <v>16448</v>
      </c>
      <c r="R15" s="16">
        <v>16208</v>
      </c>
      <c r="S15" s="16">
        <v>16013</v>
      </c>
      <c r="T15" s="16">
        <v>15879</v>
      </c>
      <c r="U15" s="16">
        <v>15679</v>
      </c>
      <c r="V15" s="16">
        <v>15680</v>
      </c>
      <c r="W15" s="16">
        <v>15577</v>
      </c>
      <c r="X15" s="16">
        <v>15466</v>
      </c>
      <c r="Y15" s="16">
        <v>15497</v>
      </c>
    </row>
    <row r="16" spans="1:25" ht="18" customHeight="1">
      <c r="A16" s="17" t="s">
        <v>46</v>
      </c>
      <c r="B16" s="18">
        <v>1590</v>
      </c>
      <c r="C16" s="18">
        <v>1885</v>
      </c>
      <c r="D16" s="18">
        <v>2431</v>
      </c>
      <c r="E16" s="18">
        <v>3273</v>
      </c>
      <c r="F16" s="18">
        <v>4221</v>
      </c>
      <c r="G16" s="18">
        <v>5104</v>
      </c>
      <c r="H16" s="18">
        <v>6486</v>
      </c>
      <c r="I16" s="18">
        <v>7580</v>
      </c>
      <c r="J16" s="18">
        <v>8692</v>
      </c>
      <c r="K16" s="18">
        <v>10407</v>
      </c>
      <c r="L16" s="18">
        <v>10888</v>
      </c>
      <c r="M16" s="18">
        <v>11044</v>
      </c>
      <c r="N16" s="18">
        <v>10612</v>
      </c>
      <c r="O16" s="18">
        <v>10858</v>
      </c>
      <c r="P16" s="18">
        <v>10971</v>
      </c>
      <c r="Q16" s="18">
        <v>11030</v>
      </c>
      <c r="R16" s="18">
        <v>10905</v>
      </c>
      <c r="S16" s="18">
        <v>10074</v>
      </c>
      <c r="T16" s="18">
        <v>10596</v>
      </c>
      <c r="U16" s="18">
        <v>11140</v>
      </c>
      <c r="V16" s="18">
        <v>11834</v>
      </c>
      <c r="W16" s="18">
        <v>13116</v>
      </c>
      <c r="X16" s="18">
        <v>13308</v>
      </c>
      <c r="Y16" s="18">
        <v>14425</v>
      </c>
    </row>
    <row r="17" spans="1:25" ht="18" customHeight="1">
      <c r="A17" s="14" t="s">
        <v>47</v>
      </c>
      <c r="B17" s="14"/>
      <c r="C17" s="14"/>
      <c r="D17" s="14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5" ht="18" customHeight="1">
      <c r="A18" s="14"/>
      <c r="B18" s="14"/>
      <c r="C18" s="14"/>
      <c r="D18" s="14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5" ht="18" customHeight="1"/>
    <row r="20" spans="1:25" ht="18" customHeight="1">
      <c r="A20" s="22" t="s">
        <v>48</v>
      </c>
      <c r="B20" s="73" t="s">
        <v>15</v>
      </c>
      <c r="C20" s="73" t="s">
        <v>16</v>
      </c>
      <c r="D20" s="73" t="s">
        <v>17</v>
      </c>
      <c r="E20" s="73">
        <v>2002</v>
      </c>
      <c r="F20" s="73">
        <v>2003</v>
      </c>
      <c r="G20" s="73">
        <v>2004</v>
      </c>
      <c r="H20" s="73">
        <v>2005</v>
      </c>
      <c r="I20" s="73">
        <v>2006</v>
      </c>
      <c r="J20" s="73">
        <v>2007</v>
      </c>
      <c r="K20" s="73">
        <v>2008</v>
      </c>
      <c r="L20" s="73">
        <v>2009</v>
      </c>
      <c r="M20" s="73">
        <v>2010</v>
      </c>
      <c r="N20" s="73">
        <v>2011</v>
      </c>
      <c r="O20" s="73">
        <v>2012</v>
      </c>
      <c r="P20" s="73">
        <v>2013</v>
      </c>
      <c r="Q20" s="73">
        <v>2014</v>
      </c>
      <c r="R20" s="73">
        <v>2015</v>
      </c>
      <c r="S20" s="73">
        <v>2016</v>
      </c>
      <c r="T20" s="73">
        <v>2017</v>
      </c>
      <c r="U20" s="73">
        <v>2018</v>
      </c>
      <c r="V20" s="73">
        <v>2019</v>
      </c>
      <c r="W20" s="73">
        <v>2020</v>
      </c>
      <c r="X20" s="73">
        <v>2021</v>
      </c>
      <c r="Y20" s="73">
        <v>2022</v>
      </c>
    </row>
    <row r="21" spans="1:25" ht="18" customHeight="1">
      <c r="A21" s="66" t="s">
        <v>38</v>
      </c>
      <c r="B21" s="24">
        <v>35782</v>
      </c>
      <c r="C21" s="24">
        <v>35982</v>
      </c>
      <c r="D21" s="24">
        <v>36301</v>
      </c>
      <c r="E21" s="24">
        <v>36812</v>
      </c>
      <c r="F21" s="24">
        <v>37856</v>
      </c>
      <c r="G21" s="24">
        <v>39160</v>
      </c>
      <c r="H21" s="24">
        <v>40592</v>
      </c>
      <c r="I21" s="24">
        <v>41542</v>
      </c>
      <c r="J21" s="24">
        <v>42456</v>
      </c>
      <c r="K21" s="24">
        <v>44465</v>
      </c>
      <c r="L21" s="24">
        <v>44848</v>
      </c>
      <c r="M21" s="24">
        <v>45034</v>
      </c>
      <c r="N21" s="24">
        <v>44952</v>
      </c>
      <c r="O21" s="24">
        <v>44831</v>
      </c>
      <c r="P21" s="24">
        <v>44690</v>
      </c>
      <c r="Q21" s="24">
        <v>44689</v>
      </c>
      <c r="R21" s="24">
        <v>44617</v>
      </c>
      <c r="S21" s="24">
        <v>44236</v>
      </c>
      <c r="T21" s="24">
        <v>44653</v>
      </c>
      <c r="U21" s="24">
        <v>44854</v>
      </c>
      <c r="V21" s="24">
        <v>45242</v>
      </c>
      <c r="W21" s="24">
        <v>45938</v>
      </c>
      <c r="X21" s="24">
        <v>46069</v>
      </c>
      <c r="Y21" s="24">
        <v>46715</v>
      </c>
    </row>
    <row r="22" spans="1:25" ht="18" customHeight="1">
      <c r="A22" s="74" t="s">
        <v>39</v>
      </c>
      <c r="B22" s="23">
        <v>27089</v>
      </c>
      <c r="C22" s="23">
        <v>27117</v>
      </c>
      <c r="D22" s="23">
        <v>27131</v>
      </c>
      <c r="E22" s="23">
        <v>27184</v>
      </c>
      <c r="F22" s="23">
        <v>27627</v>
      </c>
      <c r="G22" s="23">
        <v>28283</v>
      </c>
      <c r="H22" s="23">
        <v>28783</v>
      </c>
      <c r="I22" s="23">
        <v>29094</v>
      </c>
      <c r="J22" s="23">
        <v>29376</v>
      </c>
      <c r="K22" s="23">
        <v>30307</v>
      </c>
      <c r="L22" s="23">
        <v>30573</v>
      </c>
      <c r="M22" s="23">
        <v>30888</v>
      </c>
      <c r="N22" s="23">
        <v>31161</v>
      </c>
      <c r="O22" s="23">
        <v>31182</v>
      </c>
      <c r="P22" s="23">
        <v>31233</v>
      </c>
      <c r="Q22" s="23">
        <v>31344</v>
      </c>
      <c r="R22" s="23">
        <v>31537</v>
      </c>
      <c r="S22" s="23">
        <v>31739</v>
      </c>
      <c r="T22" s="23">
        <v>31998</v>
      </c>
      <c r="U22" s="23">
        <v>32079</v>
      </c>
      <c r="V22" s="23">
        <v>32141</v>
      </c>
      <c r="W22" s="23">
        <v>32221</v>
      </c>
      <c r="X22" s="23">
        <v>32341</v>
      </c>
      <c r="Y22" s="23">
        <v>32516</v>
      </c>
    </row>
    <row r="23" spans="1:25" ht="18" customHeight="1">
      <c r="A23" s="75" t="s">
        <v>40</v>
      </c>
      <c r="B23" s="16">
        <v>19469</v>
      </c>
      <c r="C23" s="16">
        <v>19205</v>
      </c>
      <c r="D23" s="16">
        <v>19109</v>
      </c>
      <c r="E23" s="16">
        <v>19089</v>
      </c>
      <c r="F23" s="16">
        <v>19082</v>
      </c>
      <c r="G23" s="16">
        <v>19371</v>
      </c>
      <c r="H23" s="16">
        <v>19435</v>
      </c>
      <c r="I23" s="16">
        <v>19412</v>
      </c>
      <c r="J23" s="16">
        <v>19387</v>
      </c>
      <c r="K23" s="16">
        <v>19980</v>
      </c>
      <c r="L23" s="16">
        <v>20046</v>
      </c>
      <c r="M23" s="16">
        <v>20207</v>
      </c>
      <c r="N23" s="16">
        <v>20280</v>
      </c>
      <c r="O23" s="16">
        <v>20239</v>
      </c>
      <c r="P23" s="16">
        <v>20290</v>
      </c>
      <c r="Q23" s="16">
        <v>20301</v>
      </c>
      <c r="R23" s="16">
        <v>20450</v>
      </c>
      <c r="S23" s="16">
        <v>20705</v>
      </c>
      <c r="T23" s="16">
        <v>20847</v>
      </c>
      <c r="U23" s="16">
        <v>20845</v>
      </c>
      <c r="V23" s="16">
        <v>20765</v>
      </c>
      <c r="W23" s="16">
        <v>20738</v>
      </c>
      <c r="X23" s="16">
        <v>20683</v>
      </c>
      <c r="Y23" s="16">
        <v>20556</v>
      </c>
    </row>
    <row r="24" spans="1:25" ht="18" customHeight="1">
      <c r="A24" s="75" t="s">
        <v>41</v>
      </c>
      <c r="B24" s="16">
        <v>1796</v>
      </c>
      <c r="C24" s="16">
        <v>1921</v>
      </c>
      <c r="D24" s="16">
        <v>1980</v>
      </c>
      <c r="E24" s="16">
        <v>2027</v>
      </c>
      <c r="F24" s="16">
        <v>2218</v>
      </c>
      <c r="G24" s="16">
        <v>2310</v>
      </c>
      <c r="H24" s="16">
        <v>2455</v>
      </c>
      <c r="I24" s="16">
        <v>2532</v>
      </c>
      <c r="J24" s="16">
        <v>2670</v>
      </c>
      <c r="K24" s="16">
        <v>2792</v>
      </c>
      <c r="L24" s="16">
        <v>2908</v>
      </c>
      <c r="M24" s="16">
        <v>2984</v>
      </c>
      <c r="N24" s="16">
        <v>3115</v>
      </c>
      <c r="O24" s="16">
        <v>3216</v>
      </c>
      <c r="P24" s="16">
        <v>3205</v>
      </c>
      <c r="Q24" s="16">
        <v>3294</v>
      </c>
      <c r="R24" s="16">
        <v>3325</v>
      </c>
      <c r="S24" s="16">
        <v>3334</v>
      </c>
      <c r="T24" s="16">
        <v>3356</v>
      </c>
      <c r="U24" s="16">
        <v>3357</v>
      </c>
      <c r="V24" s="16">
        <v>3395</v>
      </c>
      <c r="W24" s="16">
        <v>3432</v>
      </c>
      <c r="X24" s="16">
        <v>3510</v>
      </c>
      <c r="Y24" s="16">
        <v>3557</v>
      </c>
    </row>
    <row r="25" spans="1:25" ht="18" customHeight="1">
      <c r="A25" s="75" t="s">
        <v>42</v>
      </c>
      <c r="B25" s="16">
        <v>4713</v>
      </c>
      <c r="C25" s="16">
        <v>4873</v>
      </c>
      <c r="D25" s="16">
        <v>4929</v>
      </c>
      <c r="E25" s="16">
        <v>4960</v>
      </c>
      <c r="F25" s="16">
        <v>5216</v>
      </c>
      <c r="G25" s="16">
        <v>5476</v>
      </c>
      <c r="H25" s="16">
        <v>5742</v>
      </c>
      <c r="I25" s="16">
        <v>5992</v>
      </c>
      <c r="J25" s="16">
        <v>6172</v>
      </c>
      <c r="K25" s="16">
        <v>6386</v>
      </c>
      <c r="L25" s="16">
        <v>6475</v>
      </c>
      <c r="M25" s="16">
        <v>6541</v>
      </c>
      <c r="N25" s="16">
        <v>6605</v>
      </c>
      <c r="O25" s="16">
        <v>6584</v>
      </c>
      <c r="P25" s="16">
        <v>6609</v>
      </c>
      <c r="Q25" s="16">
        <v>6616</v>
      </c>
      <c r="R25" s="16">
        <v>6629</v>
      </c>
      <c r="S25" s="16">
        <v>6590</v>
      </c>
      <c r="T25" s="16">
        <v>6671</v>
      </c>
      <c r="U25" s="16">
        <v>6737</v>
      </c>
      <c r="V25" s="16">
        <v>6807</v>
      </c>
      <c r="W25" s="16">
        <v>6865</v>
      </c>
      <c r="X25" s="16">
        <v>6976</v>
      </c>
      <c r="Y25" s="16">
        <v>7214</v>
      </c>
    </row>
    <row r="26" spans="1:25" ht="18" customHeight="1">
      <c r="A26" s="75" t="s">
        <v>43</v>
      </c>
      <c r="B26" s="16">
        <v>1110</v>
      </c>
      <c r="C26" s="16">
        <v>1118</v>
      </c>
      <c r="D26" s="16">
        <v>1113</v>
      </c>
      <c r="E26" s="16">
        <v>1108</v>
      </c>
      <c r="F26" s="16">
        <v>1111</v>
      </c>
      <c r="G26" s="16">
        <v>1126</v>
      </c>
      <c r="H26" s="16">
        <v>1151</v>
      </c>
      <c r="I26" s="16">
        <v>1158</v>
      </c>
      <c r="J26" s="16">
        <v>1147</v>
      </c>
      <c r="K26" s="16">
        <v>1149</v>
      </c>
      <c r="L26" s="16">
        <v>1144</v>
      </c>
      <c r="M26" s="16">
        <v>1156</v>
      </c>
      <c r="N26" s="16">
        <v>1161</v>
      </c>
      <c r="O26" s="16">
        <v>1143</v>
      </c>
      <c r="P26" s="16">
        <v>1129</v>
      </c>
      <c r="Q26" s="16">
        <v>1133</v>
      </c>
      <c r="R26" s="16">
        <v>1133</v>
      </c>
      <c r="S26" s="16">
        <v>1110</v>
      </c>
      <c r="T26" s="16">
        <v>1124</v>
      </c>
      <c r="U26" s="16">
        <v>1140</v>
      </c>
      <c r="V26" s="16">
        <v>1174</v>
      </c>
      <c r="W26" s="16">
        <v>1186</v>
      </c>
      <c r="X26" s="16">
        <v>1172</v>
      </c>
      <c r="Y26" s="16">
        <v>1189</v>
      </c>
    </row>
    <row r="27" spans="1:25" ht="18" customHeight="1">
      <c r="A27" s="74" t="s">
        <v>44</v>
      </c>
      <c r="B27" s="23">
        <v>8693</v>
      </c>
      <c r="C27" s="23">
        <v>8865</v>
      </c>
      <c r="D27" s="23">
        <v>9170</v>
      </c>
      <c r="E27" s="23">
        <v>9628</v>
      </c>
      <c r="F27" s="23">
        <v>10229</v>
      </c>
      <c r="G27" s="23">
        <v>10877</v>
      </c>
      <c r="H27" s="23">
        <v>11809</v>
      </c>
      <c r="I27" s="23">
        <v>12448</v>
      </c>
      <c r="J27" s="23">
        <v>13080</v>
      </c>
      <c r="K27" s="23">
        <v>14158</v>
      </c>
      <c r="L27" s="23">
        <v>14275</v>
      </c>
      <c r="M27" s="23">
        <v>14146</v>
      </c>
      <c r="N27" s="23">
        <v>13791</v>
      </c>
      <c r="O27" s="23">
        <v>13649</v>
      </c>
      <c r="P27" s="23">
        <v>13457</v>
      </c>
      <c r="Q27" s="23">
        <v>13345</v>
      </c>
      <c r="R27" s="23">
        <v>13080</v>
      </c>
      <c r="S27" s="23">
        <v>12497</v>
      </c>
      <c r="T27" s="23">
        <v>12655</v>
      </c>
      <c r="U27" s="23">
        <v>12775</v>
      </c>
      <c r="V27" s="23">
        <v>13101</v>
      </c>
      <c r="W27" s="23">
        <v>13717</v>
      </c>
      <c r="X27" s="23">
        <v>13728</v>
      </c>
      <c r="Y27" s="23">
        <v>14199</v>
      </c>
    </row>
    <row r="28" spans="1:25" ht="18" customHeight="1">
      <c r="A28" s="75" t="s">
        <v>45</v>
      </c>
      <c r="B28" s="16">
        <v>7910</v>
      </c>
      <c r="C28" s="16">
        <v>7912</v>
      </c>
      <c r="D28" s="16">
        <v>7887</v>
      </c>
      <c r="E28" s="16">
        <v>7878</v>
      </c>
      <c r="F28" s="16">
        <v>7969</v>
      </c>
      <c r="G28" s="16">
        <v>8189</v>
      </c>
      <c r="H28" s="16">
        <v>8346</v>
      </c>
      <c r="I28" s="16">
        <v>8404</v>
      </c>
      <c r="J28" s="16">
        <v>8425</v>
      </c>
      <c r="K28" s="16">
        <v>8483</v>
      </c>
      <c r="L28" s="16">
        <v>8370</v>
      </c>
      <c r="M28" s="16">
        <v>8221</v>
      </c>
      <c r="N28" s="16">
        <v>8167</v>
      </c>
      <c r="O28" s="16">
        <v>7992</v>
      </c>
      <c r="P28" s="16">
        <v>7803</v>
      </c>
      <c r="Q28" s="16">
        <v>7699</v>
      </c>
      <c r="R28" s="16">
        <v>7576</v>
      </c>
      <c r="S28" s="16">
        <v>7525</v>
      </c>
      <c r="T28" s="16">
        <v>7452</v>
      </c>
      <c r="U28" s="16">
        <v>7357</v>
      </c>
      <c r="V28" s="16">
        <v>7352</v>
      </c>
      <c r="W28" s="16">
        <v>7293</v>
      </c>
      <c r="X28" s="16">
        <v>7264</v>
      </c>
      <c r="Y28" s="16">
        <v>7278</v>
      </c>
    </row>
    <row r="29" spans="1:25" ht="18" customHeight="1">
      <c r="A29" s="76" t="s">
        <v>46</v>
      </c>
      <c r="B29" s="18">
        <v>783</v>
      </c>
      <c r="C29" s="18">
        <v>953</v>
      </c>
      <c r="D29" s="18">
        <v>1283</v>
      </c>
      <c r="E29" s="18">
        <v>1750</v>
      </c>
      <c r="F29" s="18">
        <v>2260</v>
      </c>
      <c r="G29" s="18">
        <v>2688</v>
      </c>
      <c r="H29" s="18">
        <v>3463</v>
      </c>
      <c r="I29" s="18">
        <v>4044</v>
      </c>
      <c r="J29" s="18">
        <v>4655</v>
      </c>
      <c r="K29" s="18">
        <v>5675</v>
      </c>
      <c r="L29" s="18">
        <v>5905</v>
      </c>
      <c r="M29" s="18">
        <v>5925</v>
      </c>
      <c r="N29" s="18">
        <v>5624</v>
      </c>
      <c r="O29" s="18">
        <v>5657</v>
      </c>
      <c r="P29" s="18">
        <v>5654</v>
      </c>
      <c r="Q29" s="18">
        <v>5646</v>
      </c>
      <c r="R29" s="18">
        <v>5504</v>
      </c>
      <c r="S29" s="18">
        <v>4972</v>
      </c>
      <c r="T29" s="18">
        <v>5203</v>
      </c>
      <c r="U29" s="18">
        <v>5418</v>
      </c>
      <c r="V29" s="18">
        <v>5749</v>
      </c>
      <c r="W29" s="18">
        <v>6424</v>
      </c>
      <c r="X29" s="18">
        <v>6464</v>
      </c>
      <c r="Y29" s="18">
        <v>6921</v>
      </c>
    </row>
    <row r="30" spans="1:25" ht="18" customHeight="1">
      <c r="A30" s="19" t="s">
        <v>47</v>
      </c>
      <c r="B30" s="14"/>
      <c r="C30" s="14"/>
      <c r="D30" s="14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5" ht="18" customHeight="1">
      <c r="A31" s="14"/>
      <c r="B31" s="14"/>
      <c r="C31" s="14"/>
      <c r="D31" s="14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3" spans="1:25" ht="18" customHeight="1">
      <c r="A33" s="22" t="s">
        <v>49</v>
      </c>
      <c r="B33" s="73" t="s">
        <v>15</v>
      </c>
      <c r="C33" s="73" t="s">
        <v>16</v>
      </c>
      <c r="D33" s="73" t="s">
        <v>17</v>
      </c>
      <c r="E33" s="73">
        <v>2002</v>
      </c>
      <c r="F33" s="73">
        <v>2003</v>
      </c>
      <c r="G33" s="73">
        <v>2004</v>
      </c>
      <c r="H33" s="73">
        <v>2005</v>
      </c>
      <c r="I33" s="73">
        <v>2006</v>
      </c>
      <c r="J33" s="73">
        <v>2007</v>
      </c>
      <c r="K33" s="73">
        <v>2008</v>
      </c>
      <c r="L33" s="73">
        <v>2009</v>
      </c>
      <c r="M33" s="73">
        <v>2010</v>
      </c>
      <c r="N33" s="73">
        <v>2011</v>
      </c>
      <c r="O33" s="73">
        <v>2012</v>
      </c>
      <c r="P33" s="73">
        <v>2013</v>
      </c>
      <c r="Q33" s="73">
        <v>2014</v>
      </c>
      <c r="R33" s="73">
        <v>2015</v>
      </c>
      <c r="S33" s="73">
        <v>2016</v>
      </c>
      <c r="T33" s="73">
        <v>2017</v>
      </c>
      <c r="U33" s="73">
        <v>2018</v>
      </c>
      <c r="V33" s="73">
        <v>2019</v>
      </c>
      <c r="W33" s="73">
        <v>2020</v>
      </c>
      <c r="X33" s="73">
        <v>2021</v>
      </c>
      <c r="Y33" s="73">
        <v>2022</v>
      </c>
    </row>
    <row r="34" spans="1:25" ht="18" customHeight="1">
      <c r="A34" s="66" t="s">
        <v>38</v>
      </c>
      <c r="B34" s="24">
        <v>37584</v>
      </c>
      <c r="C34" s="24">
        <v>37714</v>
      </c>
      <c r="D34" s="24">
        <v>37848</v>
      </c>
      <c r="E34" s="24">
        <v>38180</v>
      </c>
      <c r="F34" s="24">
        <v>39006</v>
      </c>
      <c r="G34" s="24">
        <v>40283</v>
      </c>
      <c r="H34" s="24">
        <v>41394</v>
      </c>
      <c r="I34" s="24">
        <v>42236</v>
      </c>
      <c r="J34" s="24">
        <v>42899</v>
      </c>
      <c r="K34" s="24">
        <v>44419</v>
      </c>
      <c r="L34" s="24">
        <v>44976</v>
      </c>
      <c r="M34" s="24">
        <v>45259</v>
      </c>
      <c r="N34" s="24">
        <v>45298</v>
      </c>
      <c r="O34" s="24">
        <v>45347</v>
      </c>
      <c r="P34" s="24">
        <v>45355</v>
      </c>
      <c r="Q34" s="24">
        <v>45404</v>
      </c>
      <c r="R34" s="24">
        <v>45446</v>
      </c>
      <c r="S34" s="24">
        <v>45295</v>
      </c>
      <c r="T34" s="24">
        <v>45717</v>
      </c>
      <c r="U34" s="24">
        <v>45957</v>
      </c>
      <c r="V34" s="24">
        <v>46420</v>
      </c>
      <c r="W34" s="24">
        <v>47081</v>
      </c>
      <c r="X34" s="24">
        <v>47305</v>
      </c>
      <c r="Y34" s="24">
        <v>48246</v>
      </c>
    </row>
    <row r="35" spans="1:25" ht="18" customHeight="1">
      <c r="A35" s="74" t="s">
        <v>39</v>
      </c>
      <c r="B35" s="23">
        <v>27525</v>
      </c>
      <c r="C35" s="23">
        <v>27512</v>
      </c>
      <c r="D35" s="23">
        <v>27507</v>
      </c>
      <c r="E35" s="23">
        <v>27534</v>
      </c>
      <c r="F35" s="23">
        <v>27810</v>
      </c>
      <c r="G35" s="23">
        <v>28426</v>
      </c>
      <c r="H35" s="23">
        <v>28781</v>
      </c>
      <c r="I35" s="23">
        <v>29104</v>
      </c>
      <c r="J35" s="23">
        <v>29311</v>
      </c>
      <c r="K35" s="23">
        <v>30097</v>
      </c>
      <c r="L35" s="23">
        <v>30473</v>
      </c>
      <c r="M35" s="23">
        <v>30754</v>
      </c>
      <c r="N35" s="23">
        <v>31022</v>
      </c>
      <c r="O35" s="23">
        <v>31056</v>
      </c>
      <c r="P35" s="23">
        <v>31126</v>
      </c>
      <c r="Q35" s="23">
        <v>31271</v>
      </c>
      <c r="R35" s="23">
        <v>31413</v>
      </c>
      <c r="S35" s="23">
        <v>31705</v>
      </c>
      <c r="T35" s="23">
        <v>31897</v>
      </c>
      <c r="U35" s="23">
        <v>31913</v>
      </c>
      <c r="V35" s="23">
        <v>32007</v>
      </c>
      <c r="W35" s="23">
        <v>32105</v>
      </c>
      <c r="X35" s="23">
        <v>32259</v>
      </c>
      <c r="Y35" s="23">
        <v>32523</v>
      </c>
    </row>
    <row r="36" spans="1:25" ht="18" customHeight="1">
      <c r="A36" s="75" t="s">
        <v>40</v>
      </c>
      <c r="B36" s="16">
        <v>19220</v>
      </c>
      <c r="C36" s="16">
        <v>18996</v>
      </c>
      <c r="D36" s="16">
        <v>18912</v>
      </c>
      <c r="E36" s="16">
        <v>18912</v>
      </c>
      <c r="F36" s="16">
        <v>18885</v>
      </c>
      <c r="G36" s="16">
        <v>19137</v>
      </c>
      <c r="H36" s="16">
        <v>19172</v>
      </c>
      <c r="I36" s="16">
        <v>19189</v>
      </c>
      <c r="J36" s="16">
        <v>19164</v>
      </c>
      <c r="K36" s="16">
        <v>19707</v>
      </c>
      <c r="L36" s="16">
        <v>19878</v>
      </c>
      <c r="M36" s="16">
        <v>20097</v>
      </c>
      <c r="N36" s="16">
        <v>20209</v>
      </c>
      <c r="O36" s="16">
        <v>20251</v>
      </c>
      <c r="P36" s="16">
        <v>20261</v>
      </c>
      <c r="Q36" s="16">
        <v>20225</v>
      </c>
      <c r="R36" s="16">
        <v>20319</v>
      </c>
      <c r="S36" s="16">
        <v>20588</v>
      </c>
      <c r="T36" s="16">
        <v>20770</v>
      </c>
      <c r="U36" s="16">
        <v>20734</v>
      </c>
      <c r="V36" s="16">
        <v>20722</v>
      </c>
      <c r="W36" s="16">
        <v>20736</v>
      </c>
      <c r="X36" s="16">
        <v>20719</v>
      </c>
      <c r="Y36" s="16">
        <v>20679</v>
      </c>
    </row>
    <row r="37" spans="1:25" ht="18" customHeight="1">
      <c r="A37" s="75" t="s">
        <v>41</v>
      </c>
      <c r="B37" s="16">
        <v>1962</v>
      </c>
      <c r="C37" s="16">
        <v>2040</v>
      </c>
      <c r="D37" s="16">
        <v>2097</v>
      </c>
      <c r="E37" s="16">
        <v>2147</v>
      </c>
      <c r="F37" s="16">
        <v>2277</v>
      </c>
      <c r="G37" s="16">
        <v>2363</v>
      </c>
      <c r="H37" s="16">
        <v>2473</v>
      </c>
      <c r="I37" s="16">
        <v>2590</v>
      </c>
      <c r="J37" s="16">
        <v>2718</v>
      </c>
      <c r="K37" s="16">
        <v>2805</v>
      </c>
      <c r="L37" s="16">
        <v>2917</v>
      </c>
      <c r="M37" s="16">
        <v>2965</v>
      </c>
      <c r="N37" s="16">
        <v>3064</v>
      </c>
      <c r="O37" s="16">
        <v>3098</v>
      </c>
      <c r="P37" s="16">
        <v>3138</v>
      </c>
      <c r="Q37" s="16">
        <v>3259</v>
      </c>
      <c r="R37" s="16">
        <v>3309</v>
      </c>
      <c r="S37" s="16">
        <v>3328</v>
      </c>
      <c r="T37" s="16">
        <v>3347</v>
      </c>
      <c r="U37" s="16">
        <v>3384</v>
      </c>
      <c r="V37" s="16">
        <v>3405</v>
      </c>
      <c r="W37" s="16">
        <v>3422</v>
      </c>
      <c r="X37" s="16">
        <v>3485</v>
      </c>
      <c r="Y37" s="16">
        <v>3546</v>
      </c>
    </row>
    <row r="38" spans="1:25" ht="18" customHeight="1">
      <c r="A38" s="75" t="s">
        <v>42</v>
      </c>
      <c r="B38" s="16">
        <v>4948</v>
      </c>
      <c r="C38" s="16">
        <v>5085</v>
      </c>
      <c r="D38" s="16">
        <v>5120</v>
      </c>
      <c r="E38" s="16">
        <v>5121</v>
      </c>
      <c r="F38" s="16">
        <v>5286</v>
      </c>
      <c r="G38" s="16">
        <v>5548</v>
      </c>
      <c r="H38" s="16">
        <v>5720</v>
      </c>
      <c r="I38" s="16">
        <v>5905</v>
      </c>
      <c r="J38" s="16">
        <v>6005</v>
      </c>
      <c r="K38" s="16">
        <v>6167</v>
      </c>
      <c r="L38" s="16">
        <v>6268</v>
      </c>
      <c r="M38" s="16">
        <v>6298</v>
      </c>
      <c r="N38" s="16">
        <v>6340</v>
      </c>
      <c r="O38" s="16">
        <v>6302</v>
      </c>
      <c r="P38" s="16">
        <v>6327</v>
      </c>
      <c r="Q38" s="16">
        <v>6391</v>
      </c>
      <c r="R38" s="16">
        <v>6399</v>
      </c>
      <c r="S38" s="16">
        <v>6403</v>
      </c>
      <c r="T38" s="16">
        <v>6380</v>
      </c>
      <c r="U38" s="16">
        <v>6385</v>
      </c>
      <c r="V38" s="16">
        <v>6480</v>
      </c>
      <c r="W38" s="16">
        <v>6541</v>
      </c>
      <c r="X38" s="16">
        <v>6652</v>
      </c>
      <c r="Y38" s="16">
        <v>6854</v>
      </c>
    </row>
    <row r="39" spans="1:25" ht="18" customHeight="1">
      <c r="A39" s="75" t="s">
        <v>43</v>
      </c>
      <c r="B39" s="16">
        <v>1395</v>
      </c>
      <c r="C39" s="16">
        <v>1391</v>
      </c>
      <c r="D39" s="16">
        <v>1378</v>
      </c>
      <c r="E39" s="16">
        <v>1354</v>
      </c>
      <c r="F39" s="16">
        <v>1362</v>
      </c>
      <c r="G39" s="16">
        <v>1378</v>
      </c>
      <c r="H39" s="16">
        <v>1416</v>
      </c>
      <c r="I39" s="16">
        <v>1420</v>
      </c>
      <c r="J39" s="16">
        <v>1424</v>
      </c>
      <c r="K39" s="16">
        <v>1418</v>
      </c>
      <c r="L39" s="16">
        <v>1410</v>
      </c>
      <c r="M39" s="16">
        <v>1394</v>
      </c>
      <c r="N39" s="16">
        <v>1409</v>
      </c>
      <c r="O39" s="16">
        <v>1405</v>
      </c>
      <c r="P39" s="16">
        <v>1400</v>
      </c>
      <c r="Q39" s="16">
        <v>1396</v>
      </c>
      <c r="R39" s="16">
        <v>1386</v>
      </c>
      <c r="S39" s="16">
        <v>1386</v>
      </c>
      <c r="T39" s="16">
        <v>1400</v>
      </c>
      <c r="U39" s="16">
        <v>1410</v>
      </c>
      <c r="V39" s="16">
        <v>1400</v>
      </c>
      <c r="W39" s="16">
        <v>1406</v>
      </c>
      <c r="X39" s="16">
        <v>1403</v>
      </c>
      <c r="Y39" s="16">
        <v>1444</v>
      </c>
    </row>
    <row r="40" spans="1:25" ht="18" customHeight="1">
      <c r="A40" s="74" t="s">
        <v>44</v>
      </c>
      <c r="B40" s="23">
        <v>10059</v>
      </c>
      <c r="C40" s="23">
        <v>10202</v>
      </c>
      <c r="D40" s="23">
        <v>10341</v>
      </c>
      <c r="E40" s="23">
        <v>10646</v>
      </c>
      <c r="F40" s="23">
        <v>11196</v>
      </c>
      <c r="G40" s="23">
        <v>11857</v>
      </c>
      <c r="H40" s="23">
        <v>12613</v>
      </c>
      <c r="I40" s="23">
        <v>13132</v>
      </c>
      <c r="J40" s="23">
        <v>13588</v>
      </c>
      <c r="K40" s="23">
        <v>14322</v>
      </c>
      <c r="L40" s="23">
        <v>14503</v>
      </c>
      <c r="M40" s="23">
        <v>14505</v>
      </c>
      <c r="N40" s="23">
        <v>14276</v>
      </c>
      <c r="O40" s="23">
        <v>14291</v>
      </c>
      <c r="P40" s="23">
        <v>14229</v>
      </c>
      <c r="Q40" s="23">
        <v>14133</v>
      </c>
      <c r="R40" s="23">
        <v>14033</v>
      </c>
      <c r="S40" s="23">
        <v>13590</v>
      </c>
      <c r="T40" s="23">
        <v>13820</v>
      </c>
      <c r="U40" s="23">
        <v>14044</v>
      </c>
      <c r="V40" s="23">
        <v>14413</v>
      </c>
      <c r="W40" s="23">
        <v>14976</v>
      </c>
      <c r="X40" s="23">
        <v>15046</v>
      </c>
      <c r="Y40" s="23">
        <v>15723</v>
      </c>
    </row>
    <row r="41" spans="1:25" ht="18" customHeight="1">
      <c r="A41" s="75" t="s">
        <v>45</v>
      </c>
      <c r="B41" s="16">
        <v>9253</v>
      </c>
      <c r="C41" s="16">
        <v>9270</v>
      </c>
      <c r="D41" s="16">
        <v>9193</v>
      </c>
      <c r="E41" s="16">
        <v>9123</v>
      </c>
      <c r="F41" s="16">
        <v>9235</v>
      </c>
      <c r="G41" s="16">
        <v>9441</v>
      </c>
      <c r="H41" s="16">
        <v>9590</v>
      </c>
      <c r="I41" s="16">
        <v>9596</v>
      </c>
      <c r="J41" s="16">
        <v>9551</v>
      </c>
      <c r="K41" s="16">
        <v>9590</v>
      </c>
      <c r="L41" s="16">
        <v>9520</v>
      </c>
      <c r="M41" s="16">
        <v>9386</v>
      </c>
      <c r="N41" s="16">
        <v>9288</v>
      </c>
      <c r="O41" s="16">
        <v>9090</v>
      </c>
      <c r="P41" s="16">
        <v>8912</v>
      </c>
      <c r="Q41" s="16">
        <v>8749</v>
      </c>
      <c r="R41" s="16">
        <v>8632</v>
      </c>
      <c r="S41" s="16">
        <v>8488</v>
      </c>
      <c r="T41" s="16">
        <v>8427</v>
      </c>
      <c r="U41" s="16">
        <v>8322</v>
      </c>
      <c r="V41" s="16">
        <v>8328</v>
      </c>
      <c r="W41" s="16">
        <v>8284</v>
      </c>
      <c r="X41" s="16">
        <v>8202</v>
      </c>
      <c r="Y41" s="16">
        <v>8219</v>
      </c>
    </row>
    <row r="42" spans="1:25" ht="18" customHeight="1">
      <c r="A42" s="76" t="s">
        <v>46</v>
      </c>
      <c r="B42" s="18">
        <v>807</v>
      </c>
      <c r="C42" s="18">
        <v>932</v>
      </c>
      <c r="D42" s="18">
        <v>1148</v>
      </c>
      <c r="E42" s="18">
        <v>1523</v>
      </c>
      <c r="F42" s="18">
        <v>1961</v>
      </c>
      <c r="G42" s="18">
        <v>2416</v>
      </c>
      <c r="H42" s="18">
        <v>3023</v>
      </c>
      <c r="I42" s="18">
        <v>3536</v>
      </c>
      <c r="J42" s="18">
        <v>4037</v>
      </c>
      <c r="K42" s="18">
        <v>4732</v>
      </c>
      <c r="L42" s="18">
        <v>4983</v>
      </c>
      <c r="M42" s="18">
        <v>5119</v>
      </c>
      <c r="N42" s="18">
        <v>4988</v>
      </c>
      <c r="O42" s="18">
        <v>5201</v>
      </c>
      <c r="P42" s="18">
        <v>5317</v>
      </c>
      <c r="Q42" s="18">
        <v>5384</v>
      </c>
      <c r="R42" s="18">
        <v>5401</v>
      </c>
      <c r="S42" s="18">
        <v>5102</v>
      </c>
      <c r="T42" s="18">
        <v>5393</v>
      </c>
      <c r="U42" s="18">
        <v>5722</v>
      </c>
      <c r="V42" s="18">
        <v>6085</v>
      </c>
      <c r="W42" s="18">
        <v>6692</v>
      </c>
      <c r="X42" s="18">
        <v>6844</v>
      </c>
      <c r="Y42" s="18">
        <v>7504</v>
      </c>
    </row>
    <row r="43" spans="1:25" ht="18" customHeight="1">
      <c r="A43" s="19" t="s">
        <v>47</v>
      </c>
      <c r="B43" s="14"/>
      <c r="C43" s="14"/>
      <c r="D43" s="14"/>
    </row>
    <row r="47" spans="1:25" ht="21">
      <c r="A47" s="33" t="s">
        <v>50</v>
      </c>
      <c r="B47" s="33"/>
      <c r="C47" s="33"/>
      <c r="D47" s="33"/>
      <c r="E47" s="33"/>
      <c r="F47" s="33"/>
      <c r="G47" s="33"/>
      <c r="H47" s="33"/>
      <c r="I47" s="33"/>
      <c r="J47" s="33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spans="1:25" ht="2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1:25" ht="16.5">
      <c r="A49" s="21" t="s">
        <v>14</v>
      </c>
      <c r="B49" s="73" t="s">
        <v>15</v>
      </c>
      <c r="C49" s="73" t="s">
        <v>16</v>
      </c>
      <c r="D49" s="73" t="s">
        <v>17</v>
      </c>
      <c r="E49" s="73" t="s">
        <v>18</v>
      </c>
      <c r="F49" s="73" t="s">
        <v>19</v>
      </c>
      <c r="G49" s="73" t="s">
        <v>20</v>
      </c>
      <c r="H49" s="73" t="s">
        <v>21</v>
      </c>
      <c r="I49" s="73" t="s">
        <v>22</v>
      </c>
      <c r="J49" s="73" t="s">
        <v>23</v>
      </c>
      <c r="K49" s="73" t="s">
        <v>24</v>
      </c>
      <c r="L49" s="73" t="s">
        <v>25</v>
      </c>
      <c r="M49" s="73" t="s">
        <v>26</v>
      </c>
      <c r="N49" s="73" t="s">
        <v>27</v>
      </c>
      <c r="O49" s="73" t="s">
        <v>28</v>
      </c>
      <c r="P49" s="73" t="s">
        <v>29</v>
      </c>
      <c r="Q49" s="73" t="s">
        <v>30</v>
      </c>
      <c r="R49" s="73" t="s">
        <v>31</v>
      </c>
      <c r="S49" s="73" t="s">
        <v>32</v>
      </c>
      <c r="T49" s="73" t="s">
        <v>33</v>
      </c>
      <c r="U49" s="73" t="s">
        <v>34</v>
      </c>
      <c r="V49" s="73" t="s">
        <v>35</v>
      </c>
      <c r="W49" s="73" t="s">
        <v>36</v>
      </c>
      <c r="X49" s="129" t="s">
        <v>37</v>
      </c>
      <c r="Y49" s="130" t="s">
        <v>51</v>
      </c>
    </row>
    <row r="50" spans="1:25">
      <c r="A50" s="15" t="s">
        <v>38</v>
      </c>
      <c r="B50" s="131">
        <f>B8/B8</f>
        <v>1</v>
      </c>
      <c r="C50" s="131">
        <f t="shared" ref="C50:Y50" si="0">C8/C8</f>
        <v>1</v>
      </c>
      <c r="D50" s="131">
        <f t="shared" si="0"/>
        <v>1</v>
      </c>
      <c r="E50" s="131">
        <f t="shared" si="0"/>
        <v>1</v>
      </c>
      <c r="F50" s="131">
        <f t="shared" si="0"/>
        <v>1</v>
      </c>
      <c r="G50" s="131">
        <f t="shared" si="0"/>
        <v>1</v>
      </c>
      <c r="H50" s="131">
        <f t="shared" si="0"/>
        <v>1</v>
      </c>
      <c r="I50" s="131">
        <f t="shared" si="0"/>
        <v>1</v>
      </c>
      <c r="J50" s="131">
        <f t="shared" si="0"/>
        <v>1</v>
      </c>
      <c r="K50" s="131">
        <f t="shared" si="0"/>
        <v>1</v>
      </c>
      <c r="L50" s="131">
        <f t="shared" si="0"/>
        <v>1</v>
      </c>
      <c r="M50" s="131">
        <f t="shared" si="0"/>
        <v>1</v>
      </c>
      <c r="N50" s="131">
        <f t="shared" si="0"/>
        <v>1</v>
      </c>
      <c r="O50" s="131">
        <f t="shared" si="0"/>
        <v>1</v>
      </c>
      <c r="P50" s="131">
        <f t="shared" si="0"/>
        <v>1</v>
      </c>
      <c r="Q50" s="131">
        <f t="shared" si="0"/>
        <v>1</v>
      </c>
      <c r="R50" s="131">
        <f t="shared" si="0"/>
        <v>1</v>
      </c>
      <c r="S50" s="131">
        <f t="shared" si="0"/>
        <v>1</v>
      </c>
      <c r="T50" s="131">
        <f t="shared" si="0"/>
        <v>1</v>
      </c>
      <c r="U50" s="131">
        <f t="shared" si="0"/>
        <v>1</v>
      </c>
      <c r="V50" s="131">
        <f t="shared" si="0"/>
        <v>1</v>
      </c>
      <c r="W50" s="131">
        <f t="shared" si="0"/>
        <v>1</v>
      </c>
      <c r="X50" s="131">
        <f t="shared" si="0"/>
        <v>1</v>
      </c>
      <c r="Y50" s="131">
        <f t="shared" si="0"/>
        <v>1</v>
      </c>
    </row>
    <row r="51" spans="1:25">
      <c r="A51" s="12" t="s">
        <v>39</v>
      </c>
      <c r="B51" s="132">
        <f>B9/B8</f>
        <v>0.74439113485810871</v>
      </c>
      <c r="C51" s="132">
        <f t="shared" ref="C51:Y51" si="1">C9/C8</f>
        <v>0.74127496743378207</v>
      </c>
      <c r="D51" s="132">
        <f t="shared" si="1"/>
        <v>0.73686765836356527</v>
      </c>
      <c r="E51" s="132">
        <f t="shared" si="1"/>
        <v>0.72965116279069764</v>
      </c>
      <c r="F51" s="132">
        <f t="shared" si="1"/>
        <v>0.72125367541828211</v>
      </c>
      <c r="G51" s="132">
        <f t="shared" si="1"/>
        <v>0.71383255919338395</v>
      </c>
      <c r="H51" s="132">
        <f t="shared" si="1"/>
        <v>0.70211987412485055</v>
      </c>
      <c r="I51" s="132">
        <f t="shared" si="1"/>
        <v>0.69466924490916471</v>
      </c>
      <c r="J51" s="132">
        <f t="shared" si="1"/>
        <v>0.68756370452814719</v>
      </c>
      <c r="K51" s="132">
        <f t="shared" si="1"/>
        <v>0.67958237703073665</v>
      </c>
      <c r="L51" s="132">
        <f t="shared" si="1"/>
        <v>0.67961791948699679</v>
      </c>
      <c r="M51" s="132">
        <f t="shared" si="1"/>
        <v>0.68268858051011705</v>
      </c>
      <c r="N51" s="132">
        <f t="shared" si="1"/>
        <v>0.68900831024930753</v>
      </c>
      <c r="O51" s="132">
        <f t="shared" si="1"/>
        <v>0.69016833373993658</v>
      </c>
      <c r="P51" s="132">
        <f t="shared" si="1"/>
        <v>0.69253151202176688</v>
      </c>
      <c r="Q51" s="132">
        <f t="shared" si="1"/>
        <v>0.69500405136914079</v>
      </c>
      <c r="R51" s="132">
        <f t="shared" si="1"/>
        <v>0.69895517582136946</v>
      </c>
      <c r="S51" s="132">
        <f t="shared" si="1"/>
        <v>0.70862606248115179</v>
      </c>
      <c r="T51" s="132">
        <f t="shared" si="1"/>
        <v>0.70703773376120393</v>
      </c>
      <c r="U51" s="132">
        <f t="shared" si="1"/>
        <v>0.70467234145643154</v>
      </c>
      <c r="V51" s="132">
        <f t="shared" si="1"/>
        <v>0.69983199144683728</v>
      </c>
      <c r="W51" s="132">
        <f t="shared" si="1"/>
        <v>0.69153613777830336</v>
      </c>
      <c r="X51" s="132">
        <f t="shared" si="1"/>
        <v>0.69184141195621907</v>
      </c>
      <c r="Y51" s="132">
        <f t="shared" si="1"/>
        <v>0.68490222301787052</v>
      </c>
    </row>
    <row r="52" spans="1:25">
      <c r="A52" s="13" t="s">
        <v>40</v>
      </c>
      <c r="B52" s="133">
        <f>B10/B8</f>
        <v>0.52732873538151193</v>
      </c>
      <c r="C52" s="133">
        <f t="shared" ref="C52:Y52" si="2">C10/C8</f>
        <v>0.51835920538428137</v>
      </c>
      <c r="D52" s="133">
        <f t="shared" si="2"/>
        <v>0.51276483836599285</v>
      </c>
      <c r="E52" s="133">
        <f t="shared" si="2"/>
        <v>0.50673405163217411</v>
      </c>
      <c r="F52" s="133">
        <f t="shared" si="2"/>
        <v>0.49396320678618821</v>
      </c>
      <c r="G52" s="133">
        <f t="shared" si="2"/>
        <v>0.48472489709603112</v>
      </c>
      <c r="H52" s="133">
        <f t="shared" si="2"/>
        <v>0.47089747029980727</v>
      </c>
      <c r="I52" s="133">
        <f t="shared" si="2"/>
        <v>0.46075341975220224</v>
      </c>
      <c r="J52" s="133">
        <f t="shared" si="2"/>
        <v>0.4516548532599145</v>
      </c>
      <c r="K52" s="133">
        <f t="shared" si="2"/>
        <v>0.44650330768192248</v>
      </c>
      <c r="L52" s="133">
        <f t="shared" si="2"/>
        <v>0.44446918418240117</v>
      </c>
      <c r="M52" s="133">
        <f t="shared" si="2"/>
        <v>0.44636904300444108</v>
      </c>
      <c r="N52" s="133">
        <f t="shared" si="2"/>
        <v>0.44863157894736844</v>
      </c>
      <c r="O52" s="133">
        <f t="shared" si="2"/>
        <v>0.44900086495597596</v>
      </c>
      <c r="P52" s="133">
        <f t="shared" si="2"/>
        <v>0.45034149591870731</v>
      </c>
      <c r="Q52" s="133">
        <f t="shared" si="2"/>
        <v>0.44982407068251695</v>
      </c>
      <c r="R52" s="133">
        <f t="shared" si="2"/>
        <v>0.45267201847595573</v>
      </c>
      <c r="S52" s="133">
        <f t="shared" si="2"/>
        <v>0.46121455138443668</v>
      </c>
      <c r="T52" s="133">
        <f t="shared" si="2"/>
        <v>0.46051787097488106</v>
      </c>
      <c r="U52" s="133">
        <f t="shared" si="2"/>
        <v>0.45786303421391683</v>
      </c>
      <c r="V52" s="133">
        <f t="shared" si="2"/>
        <v>0.45260849643254564</v>
      </c>
      <c r="W52" s="133">
        <f t="shared" si="2"/>
        <v>0.44586589836485019</v>
      </c>
      <c r="X52" s="133">
        <f t="shared" si="2"/>
        <v>0.44339966157602761</v>
      </c>
      <c r="Y52" s="133">
        <f t="shared" si="2"/>
        <v>0.43423089478838683</v>
      </c>
    </row>
    <row r="53" spans="1:25">
      <c r="A53" s="13" t="s">
        <v>41</v>
      </c>
      <c r="B53" s="133">
        <f>B11/B8</f>
        <v>5.1222637188888587E-2</v>
      </c>
      <c r="C53" s="133">
        <f t="shared" ref="C53:Y53" si="3">C11/C8</f>
        <v>5.374782891880156E-2</v>
      </c>
      <c r="D53" s="133">
        <f t="shared" si="3"/>
        <v>5.4983883801534746E-2</v>
      </c>
      <c r="E53" s="133">
        <f t="shared" si="3"/>
        <v>5.5659270322167699E-2</v>
      </c>
      <c r="F53" s="133">
        <f t="shared" si="3"/>
        <v>5.8481434258801486E-2</v>
      </c>
      <c r="G53" s="133">
        <f t="shared" si="3"/>
        <v>5.8822048512770161E-2</v>
      </c>
      <c r="H53" s="133">
        <f t="shared" si="3"/>
        <v>6.0107823286902645E-2</v>
      </c>
      <c r="I53" s="133">
        <f t="shared" si="3"/>
        <v>6.1137768865334577E-2</v>
      </c>
      <c r="J53" s="133">
        <f t="shared" si="3"/>
        <v>6.3124597270224361E-2</v>
      </c>
      <c r="K53" s="133">
        <f t="shared" si="3"/>
        <v>6.2969713334233388E-2</v>
      </c>
      <c r="L53" s="133">
        <f t="shared" si="3"/>
        <v>6.4849038118988248E-2</v>
      </c>
      <c r="M53" s="133">
        <f t="shared" si="3"/>
        <v>6.5885506074668032E-2</v>
      </c>
      <c r="N53" s="133">
        <f t="shared" si="3"/>
        <v>6.8465373961218837E-2</v>
      </c>
      <c r="O53" s="133">
        <f t="shared" si="3"/>
        <v>7.0017077335935596E-2</v>
      </c>
      <c r="P53" s="133">
        <f t="shared" si="3"/>
        <v>7.044255649952802E-2</v>
      </c>
      <c r="Q53" s="133">
        <f t="shared" si="3"/>
        <v>7.2735950628794691E-2</v>
      </c>
      <c r="R53" s="133">
        <f t="shared" si="3"/>
        <v>7.3659549426512552E-2</v>
      </c>
      <c r="S53" s="133">
        <f t="shared" si="3"/>
        <v>7.4409980900470227E-2</v>
      </c>
      <c r="T53" s="133">
        <f t="shared" si="3"/>
        <v>7.4172844970676111E-2</v>
      </c>
      <c r="U53" s="133">
        <f t="shared" si="3"/>
        <v>7.4231095351884685E-2</v>
      </c>
      <c r="V53" s="133">
        <f t="shared" si="3"/>
        <v>7.4185594903013241E-2</v>
      </c>
      <c r="W53" s="133">
        <f t="shared" si="3"/>
        <v>7.3683871037099946E-2</v>
      </c>
      <c r="X53" s="133">
        <f t="shared" si="3"/>
        <v>7.4913787563989975E-2</v>
      </c>
      <c r="Y53" s="133">
        <f t="shared" si="3"/>
        <v>7.4799128063099588E-2</v>
      </c>
    </row>
    <row r="54" spans="1:25">
      <c r="A54" s="13" t="s">
        <v>42</v>
      </c>
      <c r="B54" s="133">
        <f>B12/B8</f>
        <v>0.13168225063380859</v>
      </c>
      <c r="C54" s="133">
        <f t="shared" ref="C54:Y54" si="4">C12/C8</f>
        <v>0.13512266608771167</v>
      </c>
      <c r="D54" s="133">
        <f t="shared" si="4"/>
        <v>0.13552441705215174</v>
      </c>
      <c r="E54" s="133">
        <f t="shared" si="4"/>
        <v>0.13442767228504374</v>
      </c>
      <c r="F54" s="133">
        <f t="shared" si="4"/>
        <v>0.13663448778329995</v>
      </c>
      <c r="G54" s="133">
        <f t="shared" si="4"/>
        <v>0.13876615938471609</v>
      </c>
      <c r="H54" s="133">
        <f t="shared" si="4"/>
        <v>0.13980435684141196</v>
      </c>
      <c r="I54" s="133">
        <f t="shared" si="4"/>
        <v>0.14200625462531929</v>
      </c>
      <c r="J54" s="133">
        <f t="shared" si="4"/>
        <v>0.14266299572374203</v>
      </c>
      <c r="K54" s="133">
        <f t="shared" si="4"/>
        <v>0.14122901759596779</v>
      </c>
      <c r="L54" s="133">
        <f t="shared" si="4"/>
        <v>0.14186631635197719</v>
      </c>
      <c r="M54" s="133">
        <f t="shared" si="4"/>
        <v>0.14219263951801359</v>
      </c>
      <c r="N54" s="133">
        <f t="shared" si="4"/>
        <v>0.14343490304709142</v>
      </c>
      <c r="O54" s="133">
        <f t="shared" si="4"/>
        <v>0.14289516290004214</v>
      </c>
      <c r="P54" s="133">
        <f t="shared" si="4"/>
        <v>0.1436615025820423</v>
      </c>
      <c r="Q54" s="133">
        <f t="shared" si="4"/>
        <v>0.14437303675091295</v>
      </c>
      <c r="R54" s="133">
        <f t="shared" si="4"/>
        <v>0.14465429754727246</v>
      </c>
      <c r="S54" s="133">
        <f t="shared" si="4"/>
        <v>0.14512291831879462</v>
      </c>
      <c r="T54" s="133">
        <f t="shared" si="4"/>
        <v>0.14441739515325883</v>
      </c>
      <c r="U54" s="133">
        <f t="shared" si="4"/>
        <v>0.144497913248395</v>
      </c>
      <c r="V54" s="133">
        <f t="shared" si="4"/>
        <v>0.14495647051122604</v>
      </c>
      <c r="W54" s="133">
        <f t="shared" si="4"/>
        <v>0.14412109354002944</v>
      </c>
      <c r="X54" s="133">
        <f t="shared" si="4"/>
        <v>0.14595069291237389</v>
      </c>
      <c r="Y54" s="133">
        <f t="shared" si="4"/>
        <v>0.14814502795884626</v>
      </c>
    </row>
    <row r="55" spans="1:25">
      <c r="A55" s="13" t="s">
        <v>43</v>
      </c>
      <c r="B55" s="133">
        <f>B13/B8</f>
        <v>3.4157511653899623E-2</v>
      </c>
      <c r="C55" s="133">
        <f t="shared" ref="C55:Y55" si="5">C13/C8</f>
        <v>3.4045267042987409E-2</v>
      </c>
      <c r="D55" s="133">
        <f t="shared" si="5"/>
        <v>3.3594519143885962E-2</v>
      </c>
      <c r="E55" s="133">
        <f t="shared" si="5"/>
        <v>3.2830168551312142E-2</v>
      </c>
      <c r="F55" s="133">
        <f t="shared" si="5"/>
        <v>3.2174546589992456E-2</v>
      </c>
      <c r="G55" s="133">
        <f t="shared" si="5"/>
        <v>3.151945419986657E-2</v>
      </c>
      <c r="H55" s="133">
        <f t="shared" si="5"/>
        <v>3.1310223696728708E-2</v>
      </c>
      <c r="I55" s="133">
        <f t="shared" si="5"/>
        <v>3.0771801666308579E-2</v>
      </c>
      <c r="J55" s="133">
        <f t="shared" si="5"/>
        <v>3.0121258274266299E-2</v>
      </c>
      <c r="K55" s="133">
        <f t="shared" si="5"/>
        <v>2.8880338418613025E-2</v>
      </c>
      <c r="L55" s="133">
        <f t="shared" si="5"/>
        <v>2.8433380833630211E-2</v>
      </c>
      <c r="M55" s="133">
        <f t="shared" si="5"/>
        <v>2.8241391912994362E-2</v>
      </c>
      <c r="N55" s="133">
        <f t="shared" si="5"/>
        <v>2.8476454293628811E-2</v>
      </c>
      <c r="O55" s="133">
        <f t="shared" si="5"/>
        <v>2.8255228547982878E-2</v>
      </c>
      <c r="P55" s="133">
        <f t="shared" si="5"/>
        <v>2.8085957021489256E-2</v>
      </c>
      <c r="Q55" s="133">
        <f t="shared" si="5"/>
        <v>2.8070993306916186E-2</v>
      </c>
      <c r="R55" s="133">
        <f t="shared" si="5"/>
        <v>2.7969310371628749E-2</v>
      </c>
      <c r="S55" s="133">
        <f t="shared" si="5"/>
        <v>2.787861187745027E-2</v>
      </c>
      <c r="T55" s="133">
        <f t="shared" si="5"/>
        <v>2.7929622662387962E-2</v>
      </c>
      <c r="U55" s="133">
        <f t="shared" si="5"/>
        <v>2.808029864223497E-2</v>
      </c>
      <c r="V55" s="133">
        <f t="shared" si="5"/>
        <v>2.8081429600052367E-2</v>
      </c>
      <c r="W55" s="133">
        <f t="shared" si="5"/>
        <v>2.7865274836323763E-2</v>
      </c>
      <c r="X55" s="133">
        <f t="shared" si="5"/>
        <v>2.7577269903827618E-2</v>
      </c>
      <c r="Y55" s="133">
        <f t="shared" si="5"/>
        <v>2.7727172207537832E-2</v>
      </c>
    </row>
    <row r="56" spans="1:25">
      <c r="A56" s="12" t="s">
        <v>44</v>
      </c>
      <c r="B56" s="132">
        <f>B14/B8</f>
        <v>0.25560886514189135</v>
      </c>
      <c r="C56" s="132">
        <f t="shared" ref="C56:Y56" si="6">C14/C8</f>
        <v>0.25872503256621798</v>
      </c>
      <c r="D56" s="132">
        <f t="shared" si="6"/>
        <v>0.26313234163643473</v>
      </c>
      <c r="E56" s="132">
        <f t="shared" si="6"/>
        <v>0.27034883720930231</v>
      </c>
      <c r="F56" s="132">
        <f t="shared" si="6"/>
        <v>0.27874632458171789</v>
      </c>
      <c r="G56" s="132">
        <f t="shared" si="6"/>
        <v>0.28616744080661605</v>
      </c>
      <c r="H56" s="132">
        <f t="shared" si="6"/>
        <v>0.29788012587514939</v>
      </c>
      <c r="I56" s="132">
        <f t="shared" si="6"/>
        <v>0.30533075509083529</v>
      </c>
      <c r="J56" s="132">
        <f t="shared" si="6"/>
        <v>0.31243629547185287</v>
      </c>
      <c r="K56" s="132">
        <f t="shared" si="6"/>
        <v>0.32041762296926329</v>
      </c>
      <c r="L56" s="132">
        <f t="shared" si="6"/>
        <v>0.32038208051300321</v>
      </c>
      <c r="M56" s="132">
        <f t="shared" si="6"/>
        <v>0.31731141948988295</v>
      </c>
      <c r="N56" s="132">
        <f t="shared" si="6"/>
        <v>0.31099168975069252</v>
      </c>
      <c r="O56" s="132">
        <f t="shared" si="6"/>
        <v>0.30983166626006342</v>
      </c>
      <c r="P56" s="132">
        <f t="shared" si="6"/>
        <v>0.30746848797823312</v>
      </c>
      <c r="Q56" s="132">
        <f t="shared" si="6"/>
        <v>0.30499594863085921</v>
      </c>
      <c r="R56" s="132">
        <f t="shared" si="6"/>
        <v>0.30104482417863049</v>
      </c>
      <c r="S56" s="132">
        <f t="shared" si="6"/>
        <v>0.29137393751884821</v>
      </c>
      <c r="T56" s="132">
        <f t="shared" si="6"/>
        <v>0.29296226623879607</v>
      </c>
      <c r="U56" s="132">
        <f t="shared" si="6"/>
        <v>0.29532765854356852</v>
      </c>
      <c r="V56" s="132">
        <f t="shared" si="6"/>
        <v>0.30016800855316272</v>
      </c>
      <c r="W56" s="132">
        <f t="shared" si="6"/>
        <v>0.30846386222169664</v>
      </c>
      <c r="X56" s="132">
        <f t="shared" si="6"/>
        <v>0.30815858804378093</v>
      </c>
      <c r="Y56" s="132">
        <f t="shared" si="6"/>
        <v>0.31509777698212948</v>
      </c>
    </row>
    <row r="57" spans="1:25">
      <c r="A57" s="13" t="s">
        <v>45</v>
      </c>
      <c r="B57" s="133">
        <f>B15/B8</f>
        <v>0.23393670092413379</v>
      </c>
      <c r="C57" s="133">
        <f t="shared" ref="C57:Y57" si="7">C15/C8</f>
        <v>0.23314698219713417</v>
      </c>
      <c r="D57" s="133">
        <f t="shared" si="7"/>
        <v>0.2303470040054485</v>
      </c>
      <c r="E57" s="133">
        <f t="shared" si="7"/>
        <v>0.22670418177938981</v>
      </c>
      <c r="F57" s="133">
        <f t="shared" si="7"/>
        <v>0.22382972079831387</v>
      </c>
      <c r="G57" s="133">
        <f t="shared" si="7"/>
        <v>0.22192011882733531</v>
      </c>
      <c r="H57" s="133">
        <f t="shared" si="7"/>
        <v>0.21876905813187617</v>
      </c>
      <c r="I57" s="133">
        <f t="shared" si="7"/>
        <v>0.21485354150254243</v>
      </c>
      <c r="J57" s="133">
        <f t="shared" si="7"/>
        <v>0.21060277663874408</v>
      </c>
      <c r="K57" s="133">
        <f t="shared" si="7"/>
        <v>0.2033324332838306</v>
      </c>
      <c r="L57" s="133">
        <f t="shared" si="7"/>
        <v>0.19916726042037763</v>
      </c>
      <c r="M57" s="133">
        <f t="shared" si="7"/>
        <v>0.19499850486748696</v>
      </c>
      <c r="N57" s="133">
        <f t="shared" si="7"/>
        <v>0.19340720221606647</v>
      </c>
      <c r="O57" s="133">
        <f t="shared" si="7"/>
        <v>0.18942535873494645</v>
      </c>
      <c r="P57" s="133">
        <f t="shared" si="7"/>
        <v>0.18562940751846299</v>
      </c>
      <c r="Q57" s="133">
        <f t="shared" si="7"/>
        <v>0.18256690308903023</v>
      </c>
      <c r="R57" s="133">
        <f t="shared" si="7"/>
        <v>0.17996291484849494</v>
      </c>
      <c r="S57" s="133">
        <f t="shared" si="7"/>
        <v>0.17885425160000445</v>
      </c>
      <c r="T57" s="133">
        <f t="shared" si="7"/>
        <v>0.1757109660285493</v>
      </c>
      <c r="U57" s="133">
        <f t="shared" si="7"/>
        <v>0.17265529506337338</v>
      </c>
      <c r="V57" s="133">
        <f t="shared" si="7"/>
        <v>0.17106325412930112</v>
      </c>
      <c r="W57" s="133">
        <f t="shared" si="7"/>
        <v>0.16746041131381761</v>
      </c>
      <c r="X57" s="133">
        <f t="shared" si="7"/>
        <v>0.16563497333304775</v>
      </c>
      <c r="Y57" s="133">
        <f t="shared" si="7"/>
        <v>0.16319331093817463</v>
      </c>
    </row>
    <row r="58" spans="1:25">
      <c r="A58" s="17" t="s">
        <v>46</v>
      </c>
      <c r="B58" s="134">
        <f>B16/B8</f>
        <v>2.1672164217757545E-2</v>
      </c>
      <c r="C58" s="134">
        <f t="shared" ref="C58:Y58" si="8">C16/C8</f>
        <v>2.5578050369083803E-2</v>
      </c>
      <c r="D58" s="134">
        <f t="shared" si="8"/>
        <v>3.2785337630986254E-2</v>
      </c>
      <c r="E58" s="134">
        <f t="shared" si="8"/>
        <v>4.3644655429912527E-2</v>
      </c>
      <c r="F58" s="134">
        <f t="shared" si="8"/>
        <v>5.4916603783404024E-2</v>
      </c>
      <c r="G58" s="134">
        <f t="shared" si="8"/>
        <v>6.4247321979280736E-2</v>
      </c>
      <c r="H58" s="134">
        <f t="shared" si="8"/>
        <v>7.9111067743273242E-2</v>
      </c>
      <c r="I58" s="134">
        <f t="shared" si="8"/>
        <v>9.0477213588292874E-2</v>
      </c>
      <c r="J58" s="134">
        <f t="shared" si="8"/>
        <v>0.10183351883310877</v>
      </c>
      <c r="K58" s="134">
        <f t="shared" si="8"/>
        <v>0.1170851896854327</v>
      </c>
      <c r="L58" s="134">
        <f t="shared" si="8"/>
        <v>0.12121482009262557</v>
      </c>
      <c r="M58" s="134">
        <f t="shared" si="8"/>
        <v>0.12231291462239598</v>
      </c>
      <c r="N58" s="134">
        <f t="shared" si="8"/>
        <v>0.11758448753462604</v>
      </c>
      <c r="O58" s="134">
        <f t="shared" si="8"/>
        <v>0.120406307525117</v>
      </c>
      <c r="P58" s="134">
        <f t="shared" si="8"/>
        <v>0.12183908045977011</v>
      </c>
      <c r="Q58" s="134">
        <f t="shared" si="8"/>
        <v>0.122429045541829</v>
      </c>
      <c r="R58" s="134">
        <f t="shared" si="8"/>
        <v>0.12108190933013557</v>
      </c>
      <c r="S58" s="134">
        <f t="shared" si="8"/>
        <v>0.11251968591884376</v>
      </c>
      <c r="T58" s="134">
        <f t="shared" si="8"/>
        <v>0.11725130021024677</v>
      </c>
      <c r="U58" s="134">
        <f t="shared" si="8"/>
        <v>0.12267236348019513</v>
      </c>
      <c r="V58" s="134">
        <f t="shared" si="8"/>
        <v>0.12910475442386157</v>
      </c>
      <c r="W58" s="134">
        <f t="shared" si="8"/>
        <v>0.14100345090787902</v>
      </c>
      <c r="X58" s="134">
        <f t="shared" si="8"/>
        <v>0.14252361471073319</v>
      </c>
      <c r="Y58" s="134">
        <f t="shared" si="8"/>
        <v>0.15190446604395488</v>
      </c>
    </row>
    <row r="59" spans="1:25">
      <c r="A59" s="14" t="s">
        <v>52</v>
      </c>
      <c r="B59" s="135"/>
      <c r="C59" s="14"/>
      <c r="D59" s="14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97"/>
      <c r="Y59" s="97"/>
    </row>
    <row r="60" spans="1:25">
      <c r="A60" s="14"/>
      <c r="B60" s="135"/>
      <c r="C60" s="14"/>
      <c r="D60" s="14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97"/>
      <c r="Y60" s="97"/>
    </row>
    <row r="61" spans="1:25">
      <c r="A61" s="14"/>
      <c r="B61" s="135"/>
      <c r="C61" s="14"/>
      <c r="D61" s="14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97"/>
      <c r="Y61" s="97"/>
    </row>
    <row r="62" spans="1:25" ht="16.5">
      <c r="A62" s="22" t="s">
        <v>48</v>
      </c>
      <c r="B62" s="73" t="s">
        <v>15</v>
      </c>
      <c r="C62" s="73" t="s">
        <v>16</v>
      </c>
      <c r="D62" s="73" t="s">
        <v>17</v>
      </c>
      <c r="E62" s="73">
        <v>2002</v>
      </c>
      <c r="F62" s="73">
        <v>2003</v>
      </c>
      <c r="G62" s="73">
        <v>2004</v>
      </c>
      <c r="H62" s="73">
        <v>2005</v>
      </c>
      <c r="I62" s="73">
        <v>2006</v>
      </c>
      <c r="J62" s="73">
        <v>2007</v>
      </c>
      <c r="K62" s="73">
        <v>2008</v>
      </c>
      <c r="L62" s="73">
        <v>2009</v>
      </c>
      <c r="M62" s="73">
        <v>2010</v>
      </c>
      <c r="N62" s="73">
        <v>2011</v>
      </c>
      <c r="O62" s="73">
        <v>2012</v>
      </c>
      <c r="P62" s="73">
        <v>2013</v>
      </c>
      <c r="Q62" s="73">
        <v>2014</v>
      </c>
      <c r="R62" s="73">
        <v>2015</v>
      </c>
      <c r="S62" s="73">
        <v>2016</v>
      </c>
      <c r="T62" s="73">
        <v>2017</v>
      </c>
      <c r="U62" s="73">
        <v>2018</v>
      </c>
      <c r="V62" s="73">
        <v>2019</v>
      </c>
      <c r="W62" s="73">
        <v>2020</v>
      </c>
      <c r="X62" s="136">
        <v>2021</v>
      </c>
      <c r="Y62" s="137" t="s">
        <v>51</v>
      </c>
    </row>
    <row r="63" spans="1:25">
      <c r="A63" s="66" t="s">
        <v>38</v>
      </c>
      <c r="B63" s="131">
        <f>B21/B21</f>
        <v>1</v>
      </c>
      <c r="C63" s="131">
        <f t="shared" ref="C63:Y63" si="9">C21/C21</f>
        <v>1</v>
      </c>
      <c r="D63" s="131">
        <f t="shared" si="9"/>
        <v>1</v>
      </c>
      <c r="E63" s="131">
        <f t="shared" si="9"/>
        <v>1</v>
      </c>
      <c r="F63" s="131">
        <f t="shared" si="9"/>
        <v>1</v>
      </c>
      <c r="G63" s="131">
        <f t="shared" si="9"/>
        <v>1</v>
      </c>
      <c r="H63" s="131">
        <f t="shared" si="9"/>
        <v>1</v>
      </c>
      <c r="I63" s="131">
        <f t="shared" si="9"/>
        <v>1</v>
      </c>
      <c r="J63" s="131">
        <f t="shared" si="9"/>
        <v>1</v>
      </c>
      <c r="K63" s="131">
        <f t="shared" si="9"/>
        <v>1</v>
      </c>
      <c r="L63" s="131">
        <f t="shared" si="9"/>
        <v>1</v>
      </c>
      <c r="M63" s="131">
        <f t="shared" si="9"/>
        <v>1</v>
      </c>
      <c r="N63" s="131">
        <f t="shared" si="9"/>
        <v>1</v>
      </c>
      <c r="O63" s="131">
        <f t="shared" si="9"/>
        <v>1</v>
      </c>
      <c r="P63" s="131">
        <f t="shared" si="9"/>
        <v>1</v>
      </c>
      <c r="Q63" s="131">
        <f t="shared" si="9"/>
        <v>1</v>
      </c>
      <c r="R63" s="131">
        <f t="shared" si="9"/>
        <v>1</v>
      </c>
      <c r="S63" s="131">
        <f t="shared" si="9"/>
        <v>1</v>
      </c>
      <c r="T63" s="131">
        <f t="shared" si="9"/>
        <v>1</v>
      </c>
      <c r="U63" s="131">
        <f t="shared" si="9"/>
        <v>1</v>
      </c>
      <c r="V63" s="131">
        <f t="shared" si="9"/>
        <v>1</v>
      </c>
      <c r="W63" s="131">
        <f t="shared" si="9"/>
        <v>1</v>
      </c>
      <c r="X63" s="138">
        <f t="shared" si="9"/>
        <v>1</v>
      </c>
      <c r="Y63" s="139">
        <f t="shared" si="9"/>
        <v>1</v>
      </c>
    </row>
    <row r="64" spans="1:25">
      <c r="A64" s="74" t="s">
        <v>39</v>
      </c>
      <c r="B64" s="132">
        <f>B22/B21</f>
        <v>0.75705662064725276</v>
      </c>
      <c r="C64" s="132">
        <f t="shared" ref="C64:Y64" si="10">C22/C21</f>
        <v>0.75362681340670334</v>
      </c>
      <c r="D64" s="132">
        <f t="shared" si="10"/>
        <v>0.74738987906669241</v>
      </c>
      <c r="E64" s="132">
        <f t="shared" si="10"/>
        <v>0.73845485167880043</v>
      </c>
      <c r="F64" s="132">
        <f t="shared" si="10"/>
        <v>0.729791842772612</v>
      </c>
      <c r="G64" s="132">
        <f t="shared" si="10"/>
        <v>0.72224208375893773</v>
      </c>
      <c r="H64" s="132">
        <f t="shared" si="10"/>
        <v>0.70908060701616082</v>
      </c>
      <c r="I64" s="132">
        <f t="shared" si="10"/>
        <v>0.7003514515430167</v>
      </c>
      <c r="J64" s="132">
        <f t="shared" si="10"/>
        <v>0.69191633691351051</v>
      </c>
      <c r="K64" s="132">
        <f t="shared" si="10"/>
        <v>0.6815922635780951</v>
      </c>
      <c r="L64" s="132">
        <f t="shared" si="10"/>
        <v>0.68170264002854086</v>
      </c>
      <c r="M64" s="132">
        <f t="shared" si="10"/>
        <v>0.68588177821201757</v>
      </c>
      <c r="N64" s="132">
        <f t="shared" si="10"/>
        <v>0.69320608649225846</v>
      </c>
      <c r="O64" s="132">
        <f t="shared" si="10"/>
        <v>0.69554549307398894</v>
      </c>
      <c r="P64" s="132">
        <f t="shared" si="10"/>
        <v>0.69888118147236522</v>
      </c>
      <c r="Q64" s="132">
        <f t="shared" si="10"/>
        <v>0.7013806529571035</v>
      </c>
      <c r="R64" s="132">
        <f t="shared" si="10"/>
        <v>0.70683820068583725</v>
      </c>
      <c r="S64" s="132">
        <f t="shared" si="10"/>
        <v>0.71749254001265939</v>
      </c>
      <c r="T64" s="132">
        <f t="shared" si="10"/>
        <v>0.7165923902089445</v>
      </c>
      <c r="U64" s="132">
        <f t="shared" si="10"/>
        <v>0.71518705132206717</v>
      </c>
      <c r="V64" s="132">
        <f t="shared" si="10"/>
        <v>0.71042394235444939</v>
      </c>
      <c r="W64" s="132">
        <f t="shared" si="10"/>
        <v>0.70140188950324345</v>
      </c>
      <c r="X64" s="138">
        <f t="shared" si="10"/>
        <v>0.70201219909266532</v>
      </c>
      <c r="Y64" s="140">
        <f t="shared" si="10"/>
        <v>0.69605051910521243</v>
      </c>
    </row>
    <row r="65" spans="1:25">
      <c r="A65" s="75" t="s">
        <v>40</v>
      </c>
      <c r="B65" s="133">
        <f>B23/B21</f>
        <v>0.54410038566877206</v>
      </c>
      <c r="C65" s="133">
        <f t="shared" ref="C65:Y65" si="11">C23/C21</f>
        <v>0.5337390917681063</v>
      </c>
      <c r="D65" s="133">
        <f t="shared" si="11"/>
        <v>0.52640423128839431</v>
      </c>
      <c r="E65" s="133">
        <f t="shared" si="11"/>
        <v>0.51855373247853964</v>
      </c>
      <c r="F65" s="133">
        <f t="shared" si="11"/>
        <v>0.50406804733727806</v>
      </c>
      <c r="G65" s="133">
        <f t="shared" si="11"/>
        <v>0.49466292134831463</v>
      </c>
      <c r="H65" s="133">
        <f t="shared" si="11"/>
        <v>0.47878892392589673</v>
      </c>
      <c r="I65" s="133">
        <f t="shared" si="11"/>
        <v>0.4672861200712532</v>
      </c>
      <c r="J65" s="133">
        <f t="shared" si="11"/>
        <v>0.45663745995854532</v>
      </c>
      <c r="K65" s="133">
        <f t="shared" si="11"/>
        <v>0.44934217924210051</v>
      </c>
      <c r="L65" s="133">
        <f t="shared" si="11"/>
        <v>0.44697645379950052</v>
      </c>
      <c r="M65" s="133">
        <f t="shared" si="11"/>
        <v>0.44870542256961404</v>
      </c>
      <c r="N65" s="133">
        <f t="shared" si="11"/>
        <v>0.45114789108382275</v>
      </c>
      <c r="O65" s="133">
        <f t="shared" si="11"/>
        <v>0.45145100488501261</v>
      </c>
      <c r="P65" s="133">
        <f t="shared" si="11"/>
        <v>0.45401655851420897</v>
      </c>
      <c r="Q65" s="133">
        <f t="shared" si="11"/>
        <v>0.45427286356821589</v>
      </c>
      <c r="R65" s="133">
        <f t="shared" si="11"/>
        <v>0.45834547369836609</v>
      </c>
      <c r="S65" s="133">
        <f t="shared" si="11"/>
        <v>0.4680576905687675</v>
      </c>
      <c r="T65" s="133">
        <f t="shared" si="11"/>
        <v>0.46686672787942579</v>
      </c>
      <c r="U65" s="133">
        <f t="shared" si="11"/>
        <v>0.46473001293084226</v>
      </c>
      <c r="V65" s="133">
        <f t="shared" si="11"/>
        <v>0.45897617258299811</v>
      </c>
      <c r="W65" s="133">
        <f t="shared" si="11"/>
        <v>0.45143454220906437</v>
      </c>
      <c r="X65" s="141">
        <f t="shared" si="11"/>
        <v>0.44895699928368316</v>
      </c>
      <c r="Y65" s="142">
        <f t="shared" si="11"/>
        <v>0.44002996896071928</v>
      </c>
    </row>
    <row r="66" spans="1:25">
      <c r="A66" s="75" t="s">
        <v>41</v>
      </c>
      <c r="B66" s="133">
        <f>B24/B21</f>
        <v>5.0192834386004137E-2</v>
      </c>
      <c r="C66" s="133">
        <f t="shared" ref="C66:Y66" si="12">C24/C21</f>
        <v>5.3387805013617923E-2</v>
      </c>
      <c r="D66" s="133">
        <f t="shared" si="12"/>
        <v>5.4543951957246359E-2</v>
      </c>
      <c r="E66" s="133">
        <f t="shared" si="12"/>
        <v>5.5063566228403783E-2</v>
      </c>
      <c r="F66" s="133">
        <f t="shared" si="12"/>
        <v>5.8590448013524934E-2</v>
      </c>
      <c r="G66" s="133">
        <f t="shared" si="12"/>
        <v>5.8988764044943819E-2</v>
      </c>
      <c r="H66" s="133">
        <f t="shared" si="12"/>
        <v>6.0479897516752069E-2</v>
      </c>
      <c r="I66" s="133">
        <f t="shared" si="12"/>
        <v>6.0950363487554761E-2</v>
      </c>
      <c r="J66" s="133">
        <f t="shared" si="12"/>
        <v>6.2888637648388923E-2</v>
      </c>
      <c r="K66" s="133">
        <f t="shared" si="12"/>
        <v>6.2790959181378614E-2</v>
      </c>
      <c r="L66" s="133">
        <f t="shared" si="12"/>
        <v>6.484124152693542E-2</v>
      </c>
      <c r="M66" s="133">
        <f t="shared" si="12"/>
        <v>6.6261047208775598E-2</v>
      </c>
      <c r="N66" s="133">
        <f t="shared" si="12"/>
        <v>6.9296138102865279E-2</v>
      </c>
      <c r="O66" s="133">
        <f t="shared" si="12"/>
        <v>7.1736075483482417E-2</v>
      </c>
      <c r="P66" s="133">
        <f t="shared" si="12"/>
        <v>7.1716267621391813E-2</v>
      </c>
      <c r="Q66" s="133">
        <f t="shared" si="12"/>
        <v>7.3709413949741551E-2</v>
      </c>
      <c r="R66" s="133">
        <f t="shared" si="12"/>
        <v>7.452316381648251E-2</v>
      </c>
      <c r="S66" s="133">
        <f t="shared" si="12"/>
        <v>7.5368478162582506E-2</v>
      </c>
      <c r="T66" s="133">
        <f t="shared" si="12"/>
        <v>7.5157324255929053E-2</v>
      </c>
      <c r="U66" s="133">
        <f t="shared" si="12"/>
        <v>7.4842823382529983E-2</v>
      </c>
      <c r="V66" s="133">
        <f t="shared" si="12"/>
        <v>7.5040891207285271E-2</v>
      </c>
      <c r="W66" s="133">
        <f t="shared" si="12"/>
        <v>7.4709390918194091E-2</v>
      </c>
      <c r="X66" s="141">
        <f t="shared" si="12"/>
        <v>7.6190062731988972E-2</v>
      </c>
      <c r="Y66" s="142">
        <f t="shared" si="12"/>
        <v>7.6142566627421596E-2</v>
      </c>
    </row>
    <row r="67" spans="1:25">
      <c r="A67" s="75" t="s">
        <v>42</v>
      </c>
      <c r="B67" s="133">
        <f>B25/B21</f>
        <v>0.13171426974456429</v>
      </c>
      <c r="C67" s="133">
        <f t="shared" ref="C67:Y67" si="13">C25/C21</f>
        <v>0.13542882552387306</v>
      </c>
      <c r="D67" s="133">
        <f t="shared" si="13"/>
        <v>0.13578138343296328</v>
      </c>
      <c r="E67" s="133">
        <f t="shared" si="13"/>
        <v>0.1347386721721178</v>
      </c>
      <c r="F67" s="133">
        <f t="shared" si="13"/>
        <v>0.13778529163144548</v>
      </c>
      <c r="G67" s="133">
        <f t="shared" si="13"/>
        <v>0.13983656792645557</v>
      </c>
      <c r="H67" s="133">
        <f t="shared" si="13"/>
        <v>0.14145644461962947</v>
      </c>
      <c r="I67" s="133">
        <f t="shared" si="13"/>
        <v>0.14423956477781522</v>
      </c>
      <c r="J67" s="133">
        <f t="shared" si="13"/>
        <v>0.14537403429432824</v>
      </c>
      <c r="K67" s="133">
        <f t="shared" si="13"/>
        <v>0.14361857640841111</v>
      </c>
      <c r="L67" s="133">
        <f t="shared" si="13"/>
        <v>0.14437656082768463</v>
      </c>
      <c r="M67" s="133">
        <f t="shared" si="13"/>
        <v>0.1452458142736599</v>
      </c>
      <c r="N67" s="133">
        <f t="shared" si="13"/>
        <v>0.14693450791955864</v>
      </c>
      <c r="O67" s="133">
        <f t="shared" si="13"/>
        <v>0.14686266199727868</v>
      </c>
      <c r="P67" s="133">
        <f t="shared" si="13"/>
        <v>0.14788543298277018</v>
      </c>
      <c r="Q67" s="133">
        <f t="shared" si="13"/>
        <v>0.14804538029492717</v>
      </c>
      <c r="R67" s="133">
        <f t="shared" si="13"/>
        <v>0.14857565501938724</v>
      </c>
      <c r="S67" s="133">
        <f t="shared" si="13"/>
        <v>0.1489736865901076</v>
      </c>
      <c r="T67" s="133">
        <f t="shared" si="13"/>
        <v>0.14939645712494121</v>
      </c>
      <c r="U67" s="133">
        <f t="shared" si="13"/>
        <v>0.15019842154545859</v>
      </c>
      <c r="V67" s="133">
        <f t="shared" si="13"/>
        <v>0.1504575394544892</v>
      </c>
      <c r="W67" s="133">
        <f t="shared" si="13"/>
        <v>0.14944055030693543</v>
      </c>
      <c r="X67" s="141">
        <f t="shared" si="13"/>
        <v>0.15142503635850571</v>
      </c>
      <c r="Y67" s="142">
        <f t="shared" si="13"/>
        <v>0.15442577330621857</v>
      </c>
    </row>
    <row r="68" spans="1:25">
      <c r="A68" s="75" t="s">
        <v>43</v>
      </c>
      <c r="B68" s="133">
        <f>B26/B21</f>
        <v>3.1021183835447989E-2</v>
      </c>
      <c r="C68" s="133">
        <f t="shared" ref="C68:Y68" si="14">C26/C21</f>
        <v>3.1071091101106108E-2</v>
      </c>
      <c r="D68" s="133">
        <f t="shared" si="14"/>
        <v>3.0660312388088484E-2</v>
      </c>
      <c r="E68" s="133">
        <f t="shared" si="14"/>
        <v>3.0098880799739214E-2</v>
      </c>
      <c r="F68" s="133">
        <f t="shared" si="14"/>
        <v>2.9348055790363484E-2</v>
      </c>
      <c r="G68" s="133">
        <f t="shared" si="14"/>
        <v>2.8753830439223697E-2</v>
      </c>
      <c r="H68" s="133">
        <f t="shared" si="14"/>
        <v>2.8355340953882539E-2</v>
      </c>
      <c r="I68" s="133">
        <f t="shared" si="14"/>
        <v>2.7875403206393531E-2</v>
      </c>
      <c r="J68" s="133">
        <f t="shared" si="14"/>
        <v>2.7016205012247975E-2</v>
      </c>
      <c r="K68" s="133">
        <f t="shared" si="14"/>
        <v>2.5840548746204881E-2</v>
      </c>
      <c r="L68" s="133">
        <f t="shared" si="14"/>
        <v>2.5508383874420264E-2</v>
      </c>
      <c r="M68" s="133">
        <f t="shared" si="14"/>
        <v>2.5669494159968023E-2</v>
      </c>
      <c r="N68" s="133">
        <f t="shared" si="14"/>
        <v>2.5827549386011745E-2</v>
      </c>
      <c r="O68" s="133">
        <f t="shared" si="14"/>
        <v>2.5495750708215296E-2</v>
      </c>
      <c r="P68" s="133">
        <f t="shared" si="14"/>
        <v>2.5262922353994181E-2</v>
      </c>
      <c r="Q68" s="133">
        <f t="shared" si="14"/>
        <v>2.5352995144218935E-2</v>
      </c>
      <c r="R68" s="133">
        <f t="shared" si="14"/>
        <v>2.5393908151601408E-2</v>
      </c>
      <c r="S68" s="133">
        <f t="shared" si="14"/>
        <v>2.5092684691201735E-2</v>
      </c>
      <c r="T68" s="133">
        <f t="shared" si="14"/>
        <v>2.5171880948648466E-2</v>
      </c>
      <c r="U68" s="133">
        <f t="shared" si="14"/>
        <v>2.5415793463236278E-2</v>
      </c>
      <c r="V68" s="133">
        <f t="shared" si="14"/>
        <v>2.5949339109676849E-2</v>
      </c>
      <c r="W68" s="133">
        <f t="shared" si="14"/>
        <v>2.581740606904959E-2</v>
      </c>
      <c r="X68" s="141">
        <f t="shared" si="14"/>
        <v>2.5440100718487485E-2</v>
      </c>
      <c r="Y68" s="142">
        <f t="shared" si="14"/>
        <v>2.5452210210853046E-2</v>
      </c>
    </row>
    <row r="69" spans="1:25">
      <c r="A69" s="74" t="s">
        <v>44</v>
      </c>
      <c r="B69" s="132">
        <f>B27/B21</f>
        <v>0.24294337935274718</v>
      </c>
      <c r="C69" s="132">
        <f t="shared" ref="C69:Y69" si="15">C27/C21</f>
        <v>0.24637318659329666</v>
      </c>
      <c r="D69" s="132">
        <f t="shared" si="15"/>
        <v>0.25261012093330765</v>
      </c>
      <c r="E69" s="132">
        <f t="shared" si="15"/>
        <v>0.26154514832119963</v>
      </c>
      <c r="F69" s="132">
        <f t="shared" si="15"/>
        <v>0.270208157227388</v>
      </c>
      <c r="G69" s="132">
        <f t="shared" si="15"/>
        <v>0.27775791624106233</v>
      </c>
      <c r="H69" s="132">
        <f t="shared" si="15"/>
        <v>0.29091939298383918</v>
      </c>
      <c r="I69" s="132">
        <f t="shared" si="15"/>
        <v>0.2996485484569833</v>
      </c>
      <c r="J69" s="132">
        <f t="shared" si="15"/>
        <v>0.30808366308648955</v>
      </c>
      <c r="K69" s="132">
        <f t="shared" si="15"/>
        <v>0.3184077364219049</v>
      </c>
      <c r="L69" s="132">
        <f t="shared" si="15"/>
        <v>0.31829735997145914</v>
      </c>
      <c r="M69" s="132">
        <f t="shared" si="15"/>
        <v>0.31411822178798243</v>
      </c>
      <c r="N69" s="132">
        <f t="shared" si="15"/>
        <v>0.3067939135077416</v>
      </c>
      <c r="O69" s="132">
        <f t="shared" si="15"/>
        <v>0.304454506926011</v>
      </c>
      <c r="P69" s="132">
        <f t="shared" si="15"/>
        <v>0.30111881852763484</v>
      </c>
      <c r="Q69" s="132">
        <f t="shared" si="15"/>
        <v>0.29861934704289644</v>
      </c>
      <c r="R69" s="132">
        <f t="shared" si="15"/>
        <v>0.29316179931416275</v>
      </c>
      <c r="S69" s="132">
        <f t="shared" si="15"/>
        <v>0.28250745998734061</v>
      </c>
      <c r="T69" s="132">
        <f t="shared" si="15"/>
        <v>0.28340760979105545</v>
      </c>
      <c r="U69" s="132">
        <f t="shared" si="15"/>
        <v>0.28481294867793283</v>
      </c>
      <c r="V69" s="132">
        <f t="shared" si="15"/>
        <v>0.28957605764555061</v>
      </c>
      <c r="W69" s="132">
        <f t="shared" si="15"/>
        <v>0.2985981104967565</v>
      </c>
      <c r="X69" s="138">
        <f t="shared" si="15"/>
        <v>0.29798780090733468</v>
      </c>
      <c r="Y69" s="140">
        <f t="shared" si="15"/>
        <v>0.30394948089478752</v>
      </c>
    </row>
    <row r="70" spans="1:25">
      <c r="A70" s="75" t="s">
        <v>45</v>
      </c>
      <c r="B70" s="133">
        <f>B28/B21</f>
        <v>0.22106086859314739</v>
      </c>
      <c r="C70" s="133">
        <f t="shared" ref="C70:Y70" si="16">C28/C21</f>
        <v>0.21988772163859707</v>
      </c>
      <c r="D70" s="133">
        <f t="shared" si="16"/>
        <v>0.21726674196303133</v>
      </c>
      <c r="E70" s="133">
        <f t="shared" si="16"/>
        <v>0.21400630229273063</v>
      </c>
      <c r="F70" s="133">
        <f t="shared" si="16"/>
        <v>0.21050824175824176</v>
      </c>
      <c r="G70" s="133">
        <f t="shared" si="16"/>
        <v>0.2091164453524004</v>
      </c>
      <c r="H70" s="133">
        <f t="shared" si="16"/>
        <v>0.20560701616081986</v>
      </c>
      <c r="I70" s="133">
        <f t="shared" si="16"/>
        <v>0.20230128544605461</v>
      </c>
      <c r="J70" s="133">
        <f t="shared" si="16"/>
        <v>0.1984407386470699</v>
      </c>
      <c r="K70" s="133">
        <f t="shared" si="16"/>
        <v>0.19077926459012706</v>
      </c>
      <c r="L70" s="133">
        <f t="shared" si="16"/>
        <v>0.18663039600428113</v>
      </c>
      <c r="M70" s="133">
        <f t="shared" si="16"/>
        <v>0.18255096149575875</v>
      </c>
      <c r="N70" s="133">
        <f t="shared" si="16"/>
        <v>0.18168268375155722</v>
      </c>
      <c r="O70" s="133">
        <f t="shared" si="16"/>
        <v>0.1782695010149227</v>
      </c>
      <c r="P70" s="133">
        <f t="shared" si="16"/>
        <v>0.17460281942268965</v>
      </c>
      <c r="Q70" s="133">
        <f t="shared" si="16"/>
        <v>0.17227953187585313</v>
      </c>
      <c r="R70" s="133">
        <f t="shared" si="16"/>
        <v>0.1698007485935854</v>
      </c>
      <c r="S70" s="133">
        <f t="shared" si="16"/>
        <v>0.17011031738855231</v>
      </c>
      <c r="T70" s="133">
        <f t="shared" si="16"/>
        <v>0.16688688330011422</v>
      </c>
      <c r="U70" s="133">
        <f t="shared" si="16"/>
        <v>0.16402104606055201</v>
      </c>
      <c r="V70" s="133">
        <f t="shared" si="16"/>
        <v>0.16250386808717562</v>
      </c>
      <c r="W70" s="133">
        <f t="shared" si="16"/>
        <v>0.15875745570116243</v>
      </c>
      <c r="X70" s="141">
        <f t="shared" si="16"/>
        <v>0.15767652868523302</v>
      </c>
      <c r="Y70" s="142">
        <f t="shared" si="16"/>
        <v>0.15579578293909879</v>
      </c>
    </row>
    <row r="71" spans="1:25">
      <c r="A71" s="76" t="s">
        <v>46</v>
      </c>
      <c r="B71" s="134">
        <f>B29/B21</f>
        <v>2.1882510759599797E-2</v>
      </c>
      <c r="C71" s="134">
        <f t="shared" ref="C71:Y71" si="17">C29/C21</f>
        <v>2.6485464954699573E-2</v>
      </c>
      <c r="D71" s="134">
        <f t="shared" si="17"/>
        <v>3.5343378970276298E-2</v>
      </c>
      <c r="E71" s="134">
        <f t="shared" si="17"/>
        <v>4.753884602846898E-2</v>
      </c>
      <c r="F71" s="134">
        <f t="shared" si="17"/>
        <v>5.9699915469146235E-2</v>
      </c>
      <c r="G71" s="134">
        <f t="shared" si="17"/>
        <v>6.8641470888661904E-2</v>
      </c>
      <c r="H71" s="134">
        <f t="shared" si="17"/>
        <v>8.5312376823019315E-2</v>
      </c>
      <c r="I71" s="134">
        <f t="shared" si="17"/>
        <v>9.7347263010928692E-2</v>
      </c>
      <c r="J71" s="134">
        <f t="shared" si="17"/>
        <v>0.10964292443941963</v>
      </c>
      <c r="K71" s="134">
        <f t="shared" si="17"/>
        <v>0.12762847183177781</v>
      </c>
      <c r="L71" s="134">
        <f t="shared" si="17"/>
        <v>0.13166696396717803</v>
      </c>
      <c r="M71" s="134">
        <f t="shared" si="17"/>
        <v>0.13156726029222365</v>
      </c>
      <c r="N71" s="134">
        <f t="shared" si="17"/>
        <v>0.12511122975618438</v>
      </c>
      <c r="O71" s="134">
        <f t="shared" si="17"/>
        <v>0.1261850059110883</v>
      </c>
      <c r="P71" s="134">
        <f t="shared" si="17"/>
        <v>0.12651599910494518</v>
      </c>
      <c r="Q71" s="134">
        <f t="shared" si="17"/>
        <v>0.12633981516704335</v>
      </c>
      <c r="R71" s="134">
        <f t="shared" si="17"/>
        <v>0.12336105072057736</v>
      </c>
      <c r="S71" s="134">
        <f t="shared" si="17"/>
        <v>0.11239714259878832</v>
      </c>
      <c r="T71" s="134">
        <f t="shared" si="17"/>
        <v>0.11652072649094126</v>
      </c>
      <c r="U71" s="134">
        <f t="shared" si="17"/>
        <v>0.12079190261738083</v>
      </c>
      <c r="V71" s="134">
        <f t="shared" si="17"/>
        <v>0.12707218955837496</v>
      </c>
      <c r="W71" s="134">
        <f t="shared" si="17"/>
        <v>0.13984065479559407</v>
      </c>
      <c r="X71" s="143">
        <f t="shared" si="17"/>
        <v>0.14031127222210163</v>
      </c>
      <c r="Y71" s="144">
        <f t="shared" si="17"/>
        <v>0.14815369795568875</v>
      </c>
    </row>
    <row r="72" spans="1:25">
      <c r="A72" s="19" t="s">
        <v>52</v>
      </c>
      <c r="B72" s="14"/>
      <c r="C72" s="14"/>
      <c r="D72" s="14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</row>
    <row r="73" spans="1:25">
      <c r="A73" s="14"/>
      <c r="B73" s="14"/>
      <c r="C73" s="14"/>
      <c r="D73" s="14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</row>
    <row r="75" spans="1:25" ht="16.5">
      <c r="A75" s="22" t="s">
        <v>49</v>
      </c>
      <c r="B75" s="73" t="s">
        <v>15</v>
      </c>
      <c r="C75" s="73" t="s">
        <v>16</v>
      </c>
      <c r="D75" s="73" t="s">
        <v>17</v>
      </c>
      <c r="E75" s="73">
        <v>2002</v>
      </c>
      <c r="F75" s="73">
        <v>2003</v>
      </c>
      <c r="G75" s="73">
        <v>2004</v>
      </c>
      <c r="H75" s="73">
        <v>2005</v>
      </c>
      <c r="I75" s="73">
        <v>2006</v>
      </c>
      <c r="J75" s="73">
        <v>2007</v>
      </c>
      <c r="K75" s="73">
        <v>2008</v>
      </c>
      <c r="L75" s="73">
        <v>2009</v>
      </c>
      <c r="M75" s="73">
        <v>2010</v>
      </c>
      <c r="N75" s="73">
        <v>2011</v>
      </c>
      <c r="O75" s="73">
        <v>2012</v>
      </c>
      <c r="P75" s="73">
        <v>2013</v>
      </c>
      <c r="Q75" s="73">
        <v>2014</v>
      </c>
      <c r="R75" s="73">
        <v>2015</v>
      </c>
      <c r="S75" s="73">
        <v>2016</v>
      </c>
      <c r="T75" s="73">
        <v>2017</v>
      </c>
      <c r="U75" s="73">
        <v>2018</v>
      </c>
      <c r="V75" s="73">
        <v>2019</v>
      </c>
      <c r="W75" s="73">
        <v>2020</v>
      </c>
      <c r="X75" s="136">
        <v>2021</v>
      </c>
      <c r="Y75" s="137" t="s">
        <v>51</v>
      </c>
    </row>
    <row r="76" spans="1:25">
      <c r="A76" s="66" t="s">
        <v>38</v>
      </c>
      <c r="B76" s="131">
        <f>B34/B34</f>
        <v>1</v>
      </c>
      <c r="C76" s="131">
        <f t="shared" ref="C76:Y76" si="18">C34/C34</f>
        <v>1</v>
      </c>
      <c r="D76" s="131">
        <f t="shared" si="18"/>
        <v>1</v>
      </c>
      <c r="E76" s="131">
        <f t="shared" si="18"/>
        <v>1</v>
      </c>
      <c r="F76" s="131">
        <f t="shared" si="18"/>
        <v>1</v>
      </c>
      <c r="G76" s="131">
        <f t="shared" si="18"/>
        <v>1</v>
      </c>
      <c r="H76" s="131">
        <f t="shared" si="18"/>
        <v>1</v>
      </c>
      <c r="I76" s="131">
        <f t="shared" si="18"/>
        <v>1</v>
      </c>
      <c r="J76" s="131">
        <f t="shared" si="18"/>
        <v>1</v>
      </c>
      <c r="K76" s="131">
        <f t="shared" si="18"/>
        <v>1</v>
      </c>
      <c r="L76" s="131">
        <f t="shared" si="18"/>
        <v>1</v>
      </c>
      <c r="M76" s="131">
        <f t="shared" si="18"/>
        <v>1</v>
      </c>
      <c r="N76" s="131">
        <f t="shared" si="18"/>
        <v>1</v>
      </c>
      <c r="O76" s="131">
        <f t="shared" si="18"/>
        <v>1</v>
      </c>
      <c r="P76" s="131">
        <f t="shared" si="18"/>
        <v>1</v>
      </c>
      <c r="Q76" s="131">
        <f t="shared" si="18"/>
        <v>1</v>
      </c>
      <c r="R76" s="131">
        <f t="shared" si="18"/>
        <v>1</v>
      </c>
      <c r="S76" s="131">
        <f t="shared" si="18"/>
        <v>1</v>
      </c>
      <c r="T76" s="131">
        <f t="shared" si="18"/>
        <v>1</v>
      </c>
      <c r="U76" s="131">
        <f t="shared" si="18"/>
        <v>1</v>
      </c>
      <c r="V76" s="131">
        <f t="shared" si="18"/>
        <v>1</v>
      </c>
      <c r="W76" s="131">
        <f t="shared" si="18"/>
        <v>1</v>
      </c>
      <c r="X76" s="138">
        <f t="shared" si="18"/>
        <v>1</v>
      </c>
      <c r="Y76" s="139">
        <f t="shared" si="18"/>
        <v>1</v>
      </c>
    </row>
    <row r="77" spans="1:25">
      <c r="A77" s="74" t="s">
        <v>39</v>
      </c>
      <c r="B77" s="132">
        <f>B35/B34</f>
        <v>0.73235951468710092</v>
      </c>
      <c r="C77" s="132">
        <f t="shared" ref="C77:Y77" si="19">C35/C34</f>
        <v>0.7294903749270828</v>
      </c>
      <c r="D77" s="132">
        <f t="shared" si="19"/>
        <v>0.72677552314521243</v>
      </c>
      <c r="E77" s="132">
        <f t="shared" si="19"/>
        <v>0.72116291251964382</v>
      </c>
      <c r="F77" s="132">
        <f t="shared" si="19"/>
        <v>0.71296723580987542</v>
      </c>
      <c r="G77" s="132">
        <f t="shared" si="19"/>
        <v>0.70565747337586571</v>
      </c>
      <c r="H77" s="132">
        <f t="shared" si="19"/>
        <v>0.69529400396192687</v>
      </c>
      <c r="I77" s="132">
        <f t="shared" si="19"/>
        <v>0.6890804053414149</v>
      </c>
      <c r="J77" s="132">
        <f t="shared" si="19"/>
        <v>0.68325601995384511</v>
      </c>
      <c r="K77" s="132">
        <f t="shared" si="19"/>
        <v>0.67757040905918642</v>
      </c>
      <c r="L77" s="132">
        <f t="shared" si="19"/>
        <v>0.67753913198150129</v>
      </c>
      <c r="M77" s="132">
        <f t="shared" si="19"/>
        <v>0.6795112574294615</v>
      </c>
      <c r="N77" s="132">
        <f t="shared" si="19"/>
        <v>0.68484259790719237</v>
      </c>
      <c r="O77" s="132">
        <f t="shared" si="19"/>
        <v>0.68485236068538158</v>
      </c>
      <c r="P77" s="132">
        <f t="shared" si="19"/>
        <v>0.68627494212324991</v>
      </c>
      <c r="Q77" s="132">
        <f t="shared" si="19"/>
        <v>0.68872786538630959</v>
      </c>
      <c r="R77" s="132">
        <f t="shared" si="19"/>
        <v>0.69121594859833646</v>
      </c>
      <c r="S77" s="132">
        <f t="shared" si="19"/>
        <v>0.69996688376200467</v>
      </c>
      <c r="T77" s="132">
        <f t="shared" si="19"/>
        <v>0.6977054487389811</v>
      </c>
      <c r="U77" s="132">
        <f t="shared" si="19"/>
        <v>0.69440999194899578</v>
      </c>
      <c r="V77" s="132">
        <f t="shared" si="19"/>
        <v>0.68950883239982763</v>
      </c>
      <c r="W77" s="132">
        <f t="shared" si="19"/>
        <v>0.68190989995964402</v>
      </c>
      <c r="X77" s="138">
        <f t="shared" si="19"/>
        <v>0.68193637036254096</v>
      </c>
      <c r="Y77" s="140">
        <f t="shared" si="19"/>
        <v>0.67410769804750648</v>
      </c>
    </row>
    <row r="78" spans="1:25">
      <c r="A78" s="75" t="s">
        <v>40</v>
      </c>
      <c r="B78" s="133">
        <f>B36/B34</f>
        <v>0.51138782460621546</v>
      </c>
      <c r="C78" s="133">
        <f t="shared" ref="C78:Y78" si="20">C36/C34</f>
        <v>0.50368563398207566</v>
      </c>
      <c r="D78" s="133">
        <f t="shared" si="20"/>
        <v>0.49968294229549776</v>
      </c>
      <c r="E78" s="133">
        <f t="shared" si="20"/>
        <v>0.49533787323205869</v>
      </c>
      <c r="F78" s="133">
        <f t="shared" si="20"/>
        <v>0.48415628364866942</v>
      </c>
      <c r="G78" s="133">
        <f t="shared" si="20"/>
        <v>0.47506392274656806</v>
      </c>
      <c r="H78" s="133">
        <f t="shared" si="20"/>
        <v>0.4631589119196019</v>
      </c>
      <c r="I78" s="133">
        <f t="shared" si="20"/>
        <v>0.45432806136944787</v>
      </c>
      <c r="J78" s="133">
        <f t="shared" si="20"/>
        <v>0.44672369985314342</v>
      </c>
      <c r="K78" s="133">
        <f t="shared" si="20"/>
        <v>0.44366149620657824</v>
      </c>
      <c r="L78" s="133">
        <f t="shared" si="20"/>
        <v>0.44196905016008536</v>
      </c>
      <c r="M78" s="133">
        <f t="shared" si="20"/>
        <v>0.44404427848604699</v>
      </c>
      <c r="N78" s="133">
        <f t="shared" si="20"/>
        <v>0.44613448717382664</v>
      </c>
      <c r="O78" s="133">
        <f t="shared" si="20"/>
        <v>0.44657860497938123</v>
      </c>
      <c r="P78" s="133">
        <f t="shared" si="20"/>
        <v>0.44672031749531471</v>
      </c>
      <c r="Q78" s="133">
        <f t="shared" si="20"/>
        <v>0.44544533521275659</v>
      </c>
      <c r="R78" s="133">
        <f t="shared" si="20"/>
        <v>0.44710205518637502</v>
      </c>
      <c r="S78" s="133">
        <f t="shared" si="20"/>
        <v>0.45453140523236563</v>
      </c>
      <c r="T78" s="133">
        <f t="shared" si="20"/>
        <v>0.45431677494148787</v>
      </c>
      <c r="U78" s="133">
        <f t="shared" si="20"/>
        <v>0.45116086776769587</v>
      </c>
      <c r="V78" s="133">
        <f t="shared" si="20"/>
        <v>0.44640241275312365</v>
      </c>
      <c r="W78" s="133">
        <f t="shared" si="20"/>
        <v>0.44043244620972366</v>
      </c>
      <c r="X78" s="141">
        <f t="shared" si="20"/>
        <v>0.43798752774548144</v>
      </c>
      <c r="Y78" s="142">
        <f t="shared" si="20"/>
        <v>0.42861584380052231</v>
      </c>
    </row>
    <row r="79" spans="1:25">
      <c r="A79" s="75" t="s">
        <v>41</v>
      </c>
      <c r="B79" s="133">
        <f>B37/B34</f>
        <v>5.220306513409962E-2</v>
      </c>
      <c r="C79" s="133">
        <f t="shared" ref="C79:Y79" si="21">C37/C34</f>
        <v>5.4091318873627829E-2</v>
      </c>
      <c r="D79" s="133">
        <f t="shared" si="21"/>
        <v>5.5405833861762843E-2</v>
      </c>
      <c r="E79" s="133">
        <f t="shared" si="21"/>
        <v>5.6233630172865375E-2</v>
      </c>
      <c r="F79" s="133">
        <f t="shared" si="21"/>
        <v>5.8375634517766499E-2</v>
      </c>
      <c r="G79" s="133">
        <f t="shared" si="21"/>
        <v>5.8659980636993271E-2</v>
      </c>
      <c r="H79" s="133">
        <f t="shared" si="21"/>
        <v>5.9742957916606269E-2</v>
      </c>
      <c r="I79" s="133">
        <f t="shared" si="21"/>
        <v>6.1322094895349941E-2</v>
      </c>
      <c r="J79" s="133">
        <f t="shared" si="21"/>
        <v>6.335812023590294E-2</v>
      </c>
      <c r="K79" s="133">
        <f t="shared" si="21"/>
        <v>6.3148652603615574E-2</v>
      </c>
      <c r="L79" s="133">
        <f t="shared" si="21"/>
        <v>6.4856812522234075E-2</v>
      </c>
      <c r="M79" s="133">
        <f t="shared" si="21"/>
        <v>6.5511831900837397E-2</v>
      </c>
      <c r="N79" s="133">
        <f t="shared" si="21"/>
        <v>6.7640955450571763E-2</v>
      </c>
      <c r="O79" s="133">
        <f t="shared" si="21"/>
        <v>6.831763953514014E-2</v>
      </c>
      <c r="P79" s="133">
        <f t="shared" si="21"/>
        <v>6.9187520670267885E-2</v>
      </c>
      <c r="Q79" s="133">
        <f t="shared" si="21"/>
        <v>7.1777816932428865E-2</v>
      </c>
      <c r="R79" s="133">
        <f t="shared" si="21"/>
        <v>7.281168859745632E-2</v>
      </c>
      <c r="S79" s="133">
        <f t="shared" si="21"/>
        <v>7.3473893365713652E-2</v>
      </c>
      <c r="T79" s="133">
        <f t="shared" si="21"/>
        <v>7.3211278080363984E-2</v>
      </c>
      <c r="U79" s="133">
        <f t="shared" si="21"/>
        <v>7.3634049219922976E-2</v>
      </c>
      <c r="V79" s="133">
        <f t="shared" si="21"/>
        <v>7.3352003446790173E-2</v>
      </c>
      <c r="W79" s="133">
        <f t="shared" si="21"/>
        <v>7.2683248019370872E-2</v>
      </c>
      <c r="X79" s="141">
        <f t="shared" si="21"/>
        <v>7.3670859317196913E-2</v>
      </c>
      <c r="Y79" s="142">
        <f t="shared" si="21"/>
        <v>7.349832110434025E-2</v>
      </c>
    </row>
    <row r="80" spans="1:25">
      <c r="A80" s="75" t="s">
        <v>42</v>
      </c>
      <c r="B80" s="133">
        <f>B38/B34</f>
        <v>0.13165176670923798</v>
      </c>
      <c r="C80" s="133">
        <f t="shared" ref="C80:Y80" si="22">C38/C34</f>
        <v>0.13483056689823408</v>
      </c>
      <c r="D80" s="133">
        <f t="shared" si="22"/>
        <v>0.13527795392094694</v>
      </c>
      <c r="E80" s="133">
        <f t="shared" si="22"/>
        <v>0.13412781561026715</v>
      </c>
      <c r="F80" s="133">
        <f t="shared" si="22"/>
        <v>0.13551761267497309</v>
      </c>
      <c r="G80" s="133">
        <f t="shared" si="22"/>
        <v>0.13772559144055804</v>
      </c>
      <c r="H80" s="133">
        <f t="shared" si="22"/>
        <v>0.13818427791467364</v>
      </c>
      <c r="I80" s="133">
        <f t="shared" si="22"/>
        <v>0.13980964106449476</v>
      </c>
      <c r="J80" s="133">
        <f t="shared" si="22"/>
        <v>0.1399799529126553</v>
      </c>
      <c r="K80" s="133">
        <f t="shared" si="22"/>
        <v>0.13883698417343929</v>
      </c>
      <c r="L80" s="133">
        <f t="shared" si="22"/>
        <v>0.13936321593738882</v>
      </c>
      <c r="M80" s="133">
        <f t="shared" si="22"/>
        <v>0.13915464327537064</v>
      </c>
      <c r="N80" s="133">
        <f t="shared" si="22"/>
        <v>0.13996202922866352</v>
      </c>
      <c r="O80" s="133">
        <f t="shared" si="22"/>
        <v>0.13897280966767372</v>
      </c>
      <c r="P80" s="133">
        <f t="shared" si="22"/>
        <v>0.13949950391357072</v>
      </c>
      <c r="Q80" s="133">
        <f t="shared" si="22"/>
        <v>0.14075852347810766</v>
      </c>
      <c r="R80" s="133">
        <f t="shared" si="22"/>
        <v>0.14080447124059323</v>
      </c>
      <c r="S80" s="133">
        <f t="shared" si="22"/>
        <v>0.14136218125620931</v>
      </c>
      <c r="T80" s="133">
        <f t="shared" si="22"/>
        <v>0.13955421396854562</v>
      </c>
      <c r="U80" s="133">
        <f t="shared" si="22"/>
        <v>0.13893422111974238</v>
      </c>
      <c r="V80" s="133">
        <f t="shared" si="22"/>
        <v>0.13959500215424386</v>
      </c>
      <c r="W80" s="133">
        <f t="shared" si="22"/>
        <v>0.13893077887045729</v>
      </c>
      <c r="X80" s="141">
        <f t="shared" si="22"/>
        <v>0.14061938484303985</v>
      </c>
      <c r="Y80" s="142">
        <f t="shared" si="22"/>
        <v>0.14206359076400116</v>
      </c>
    </row>
    <row r="81" spans="1:25">
      <c r="A81" s="75" t="s">
        <v>43</v>
      </c>
      <c r="B81" s="133">
        <f>B39/B34</f>
        <v>3.7116858237547894E-2</v>
      </c>
      <c r="C81" s="133">
        <f t="shared" ref="C81:Y81" si="23">C39/C34</f>
        <v>3.6882855173145254E-2</v>
      </c>
      <c r="D81" s="133">
        <f t="shared" si="23"/>
        <v>3.6408793067004862E-2</v>
      </c>
      <c r="E81" s="133">
        <f t="shared" si="23"/>
        <v>3.5463593504452592E-2</v>
      </c>
      <c r="F81" s="133">
        <f t="shared" si="23"/>
        <v>3.4917704968466391E-2</v>
      </c>
      <c r="G81" s="133">
        <f t="shared" si="23"/>
        <v>3.4207978551746392E-2</v>
      </c>
      <c r="H81" s="133">
        <f t="shared" si="23"/>
        <v>3.4207856211045079E-2</v>
      </c>
      <c r="I81" s="133">
        <f t="shared" si="23"/>
        <v>3.3620608012122362E-2</v>
      </c>
      <c r="J81" s="133">
        <f t="shared" si="23"/>
        <v>3.3194246952143409E-2</v>
      </c>
      <c r="K81" s="133">
        <f t="shared" si="23"/>
        <v>3.1923276075553252E-2</v>
      </c>
      <c r="L81" s="133">
        <f t="shared" si="23"/>
        <v>3.1350053361792959E-2</v>
      </c>
      <c r="M81" s="133">
        <f t="shared" si="23"/>
        <v>3.0800503767206524E-2</v>
      </c>
      <c r="N81" s="133">
        <f t="shared" si="23"/>
        <v>3.1105126054130426E-2</v>
      </c>
      <c r="O81" s="133">
        <f t="shared" si="23"/>
        <v>3.098330650318654E-2</v>
      </c>
      <c r="P81" s="133">
        <f t="shared" si="23"/>
        <v>3.0867600044096572E-2</v>
      </c>
      <c r="Q81" s="133">
        <f t="shared" si="23"/>
        <v>3.0746189763016473E-2</v>
      </c>
      <c r="R81" s="133">
        <f t="shared" si="23"/>
        <v>3.0497733573911896E-2</v>
      </c>
      <c r="S81" s="133">
        <f t="shared" si="23"/>
        <v>3.0599403907716084E-2</v>
      </c>
      <c r="T81" s="133">
        <f t="shared" si="23"/>
        <v>3.0623181748583677E-2</v>
      </c>
      <c r="U81" s="133">
        <f t="shared" si="23"/>
        <v>3.0680853841634572E-2</v>
      </c>
      <c r="V81" s="133">
        <f t="shared" si="23"/>
        <v>3.015941404566997E-2</v>
      </c>
      <c r="W81" s="133">
        <f t="shared" si="23"/>
        <v>2.986342686009218E-2</v>
      </c>
      <c r="X81" s="141">
        <f t="shared" si="23"/>
        <v>2.9658598456822748E-2</v>
      </c>
      <c r="Y81" s="142">
        <f t="shared" si="23"/>
        <v>2.9929942378642788E-2</v>
      </c>
    </row>
    <row r="82" spans="1:25">
      <c r="A82" s="74" t="s">
        <v>44</v>
      </c>
      <c r="B82" s="132">
        <f>B40/B34</f>
        <v>0.26764048531289908</v>
      </c>
      <c r="C82" s="132">
        <f t="shared" ref="C82:Y82" si="24">C40/C34</f>
        <v>0.2705096250729172</v>
      </c>
      <c r="D82" s="132">
        <f t="shared" si="24"/>
        <v>0.27322447685478757</v>
      </c>
      <c r="E82" s="132">
        <f t="shared" si="24"/>
        <v>0.27883708748035618</v>
      </c>
      <c r="F82" s="132">
        <f t="shared" si="24"/>
        <v>0.28703276419012458</v>
      </c>
      <c r="G82" s="132">
        <f t="shared" si="24"/>
        <v>0.29434252662413424</v>
      </c>
      <c r="H82" s="132">
        <f t="shared" si="24"/>
        <v>0.30470599603807313</v>
      </c>
      <c r="I82" s="132">
        <f t="shared" si="24"/>
        <v>0.3109195946585851</v>
      </c>
      <c r="J82" s="132">
        <f t="shared" si="24"/>
        <v>0.31674398004615495</v>
      </c>
      <c r="K82" s="132">
        <f t="shared" si="24"/>
        <v>0.32242959094081364</v>
      </c>
      <c r="L82" s="132">
        <f t="shared" si="24"/>
        <v>0.32246086801849877</v>
      </c>
      <c r="M82" s="132">
        <f t="shared" si="24"/>
        <v>0.32048874257053844</v>
      </c>
      <c r="N82" s="132">
        <f t="shared" si="24"/>
        <v>0.31515740209280763</v>
      </c>
      <c r="O82" s="132">
        <f t="shared" si="24"/>
        <v>0.31514763931461837</v>
      </c>
      <c r="P82" s="132">
        <f t="shared" si="24"/>
        <v>0.31372505787675009</v>
      </c>
      <c r="Q82" s="132">
        <f t="shared" si="24"/>
        <v>0.31127213461369041</v>
      </c>
      <c r="R82" s="132">
        <f t="shared" si="24"/>
        <v>0.30878405140166354</v>
      </c>
      <c r="S82" s="132">
        <f t="shared" si="24"/>
        <v>0.30003311623799539</v>
      </c>
      <c r="T82" s="132">
        <f t="shared" si="24"/>
        <v>0.3022945512610189</v>
      </c>
      <c r="U82" s="132">
        <f t="shared" si="24"/>
        <v>0.30559000805100422</v>
      </c>
      <c r="V82" s="132">
        <f t="shared" si="24"/>
        <v>0.31049116760017231</v>
      </c>
      <c r="W82" s="132">
        <f t="shared" si="24"/>
        <v>0.31809010004035598</v>
      </c>
      <c r="X82" s="138">
        <f t="shared" si="24"/>
        <v>0.31806362963745904</v>
      </c>
      <c r="Y82" s="140">
        <f t="shared" si="24"/>
        <v>0.32589230195249347</v>
      </c>
    </row>
    <row r="83" spans="1:25">
      <c r="A83" s="75" t="s">
        <v>45</v>
      </c>
      <c r="B83" s="133">
        <f>B41/B34</f>
        <v>0.24619518944231589</v>
      </c>
      <c r="C83" s="133">
        <f t="shared" ref="C83:Y83" si="25">C41/C34</f>
        <v>0.24579731664633822</v>
      </c>
      <c r="D83" s="133">
        <f t="shared" si="25"/>
        <v>0.24289262312407525</v>
      </c>
      <c r="E83" s="133">
        <f t="shared" si="25"/>
        <v>0.2389470927187009</v>
      </c>
      <c r="F83" s="133">
        <f t="shared" si="25"/>
        <v>0.2367584474183459</v>
      </c>
      <c r="G83" s="133">
        <f t="shared" si="25"/>
        <v>0.23436685450438149</v>
      </c>
      <c r="H83" s="133">
        <f t="shared" si="25"/>
        <v>0.23167608832197903</v>
      </c>
      <c r="I83" s="133">
        <f t="shared" si="25"/>
        <v>0.22719954541149731</v>
      </c>
      <c r="J83" s="133">
        <f t="shared" si="25"/>
        <v>0.22263922235949557</v>
      </c>
      <c r="K83" s="133">
        <f t="shared" si="25"/>
        <v>0.21589860194961616</v>
      </c>
      <c r="L83" s="133">
        <f t="shared" si="25"/>
        <v>0.21166844539309854</v>
      </c>
      <c r="M83" s="133">
        <f t="shared" si="25"/>
        <v>0.20738416668507922</v>
      </c>
      <c r="N83" s="133">
        <f t="shared" si="25"/>
        <v>0.20504216521700738</v>
      </c>
      <c r="O83" s="133">
        <f t="shared" si="25"/>
        <v>0.20045427481421041</v>
      </c>
      <c r="P83" s="133">
        <f t="shared" si="25"/>
        <v>0.19649432256642047</v>
      </c>
      <c r="Q83" s="133">
        <f t="shared" si="25"/>
        <v>0.19269227380847503</v>
      </c>
      <c r="R83" s="133">
        <f t="shared" si="25"/>
        <v>0.18993970866522905</v>
      </c>
      <c r="S83" s="133">
        <f t="shared" si="25"/>
        <v>0.18739375206976489</v>
      </c>
      <c r="T83" s="133">
        <f t="shared" si="25"/>
        <v>0.18432968042522474</v>
      </c>
      <c r="U83" s="133">
        <f t="shared" si="25"/>
        <v>0.18108231607807299</v>
      </c>
      <c r="V83" s="133">
        <f t="shared" si="25"/>
        <v>0.17940542869452822</v>
      </c>
      <c r="W83" s="133">
        <f t="shared" si="25"/>
        <v>0.17595208258108366</v>
      </c>
      <c r="X83" s="141">
        <f t="shared" si="25"/>
        <v>0.17338547722228095</v>
      </c>
      <c r="Y83" s="142">
        <f t="shared" si="25"/>
        <v>0.17035609169672097</v>
      </c>
    </row>
    <row r="84" spans="1:25">
      <c r="A84" s="76" t="s">
        <v>46</v>
      </c>
      <c r="B84" s="134">
        <f>B42/B34</f>
        <v>2.1471902937420177E-2</v>
      </c>
      <c r="C84" s="134">
        <f t="shared" ref="C84:Y84" si="26">C42/C34</f>
        <v>2.471230842657899E-2</v>
      </c>
      <c r="D84" s="134">
        <f t="shared" si="26"/>
        <v>3.0331853730712323E-2</v>
      </c>
      <c r="E84" s="134">
        <f t="shared" si="26"/>
        <v>3.988999476165532E-2</v>
      </c>
      <c r="F84" s="134">
        <f t="shared" si="26"/>
        <v>5.0274316771778703E-2</v>
      </c>
      <c r="G84" s="134">
        <f t="shared" si="26"/>
        <v>5.997567211975275E-2</v>
      </c>
      <c r="H84" s="134">
        <f t="shared" si="26"/>
        <v>7.302990771609412E-2</v>
      </c>
      <c r="I84" s="134">
        <f t="shared" si="26"/>
        <v>8.3720049247087786E-2</v>
      </c>
      <c r="J84" s="134">
        <f t="shared" si="26"/>
        <v>9.4104757686659365E-2</v>
      </c>
      <c r="K84" s="134">
        <f t="shared" si="26"/>
        <v>0.10653098899119746</v>
      </c>
      <c r="L84" s="134">
        <f t="shared" si="26"/>
        <v>0.11079242262540022</v>
      </c>
      <c r="M84" s="134">
        <f t="shared" si="26"/>
        <v>0.11310457588545925</v>
      </c>
      <c r="N84" s="134">
        <f t="shared" si="26"/>
        <v>0.11011523687580026</v>
      </c>
      <c r="O84" s="134">
        <f t="shared" si="26"/>
        <v>0.11469336450040797</v>
      </c>
      <c r="P84" s="134">
        <f t="shared" si="26"/>
        <v>0.11723073531032963</v>
      </c>
      <c r="Q84" s="134">
        <f t="shared" si="26"/>
        <v>0.1185798608052154</v>
      </c>
      <c r="R84" s="134">
        <f t="shared" si="26"/>
        <v>0.11884434273643445</v>
      </c>
      <c r="S84" s="134">
        <f t="shared" si="26"/>
        <v>0.11263936416823049</v>
      </c>
      <c r="T84" s="134">
        <f t="shared" si="26"/>
        <v>0.11796487083579413</v>
      </c>
      <c r="U84" s="134">
        <f t="shared" si="26"/>
        <v>0.12450769197293121</v>
      </c>
      <c r="V84" s="134">
        <f t="shared" si="26"/>
        <v>0.13108573890564412</v>
      </c>
      <c r="W84" s="134">
        <f t="shared" si="26"/>
        <v>0.14213801745927232</v>
      </c>
      <c r="X84" s="143">
        <f t="shared" si="26"/>
        <v>0.14467815241517809</v>
      </c>
      <c r="Y84" s="144">
        <f>Y42/Y34</f>
        <v>0.15553621025577249</v>
      </c>
    </row>
    <row r="85" spans="1:25">
      <c r="A85" s="19" t="s">
        <v>52</v>
      </c>
      <c r="B85" s="14"/>
      <c r="C85" s="14"/>
      <c r="D85" s="14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76"/>
  <sheetViews>
    <sheetView zoomScale="70" zoomScaleNormal="70" zoomScalePageLayoutView="70" workbookViewId="0">
      <selection activeCell="AA1" sqref="AA1"/>
    </sheetView>
  </sheetViews>
  <sheetFormatPr defaultColWidth="10.875" defaultRowHeight="15"/>
  <cols>
    <col min="1" max="1" width="36" style="5" customWidth="1"/>
    <col min="2" max="4" width="10.875" style="5" customWidth="1"/>
    <col min="5" max="5" width="11.625" style="5" customWidth="1"/>
    <col min="6" max="16384" width="10.875" style="5"/>
  </cols>
  <sheetData>
    <row r="1" spans="1:25" ht="30.75" customHeight="1">
      <c r="A1" s="20" t="s">
        <v>0</v>
      </c>
      <c r="B1" s="20"/>
      <c r="C1" s="20"/>
      <c r="D1" s="20"/>
      <c r="E1" s="10"/>
      <c r="F1" s="10"/>
      <c r="G1" s="10"/>
      <c r="H1" s="11"/>
    </row>
    <row r="2" spans="1:25" ht="30.75" customHeight="1">
      <c r="A2" s="10" t="s">
        <v>3</v>
      </c>
      <c r="B2" s="10"/>
      <c r="C2" s="10"/>
      <c r="D2" s="10"/>
      <c r="E2" s="11"/>
      <c r="F2" s="11"/>
      <c r="G2" s="11"/>
      <c r="H2" s="11"/>
      <c r="I2" s="11"/>
      <c r="J2" s="11"/>
      <c r="K2" s="11"/>
    </row>
    <row r="5" spans="1:25" ht="18" customHeight="1">
      <c r="A5" s="8" t="s">
        <v>53</v>
      </c>
      <c r="B5" s="8"/>
      <c r="C5" s="8"/>
      <c r="D5" s="8"/>
      <c r="E5" s="8"/>
      <c r="F5" s="8"/>
      <c r="G5" s="8"/>
      <c r="H5" s="8"/>
    </row>
    <row r="6" spans="1:25" ht="18" customHeight="1">
      <c r="A6" s="8"/>
      <c r="B6" s="8"/>
      <c r="C6" s="8"/>
      <c r="D6" s="8"/>
      <c r="E6" s="8"/>
      <c r="F6" s="8"/>
      <c r="G6" s="8"/>
      <c r="H6" s="8"/>
    </row>
    <row r="7" spans="1:25" s="26" customFormat="1" ht="18" customHeight="1">
      <c r="A7" s="77" t="s">
        <v>14</v>
      </c>
      <c r="B7" s="78">
        <v>1999</v>
      </c>
      <c r="C7" s="78">
        <v>2000</v>
      </c>
      <c r="D7" s="78">
        <v>2001</v>
      </c>
      <c r="E7" s="78">
        <v>2002</v>
      </c>
      <c r="F7" s="78">
        <v>2003</v>
      </c>
      <c r="G7" s="78">
        <v>2004</v>
      </c>
      <c r="H7" s="78">
        <v>2005</v>
      </c>
      <c r="I7" s="78">
        <v>2006</v>
      </c>
      <c r="J7" s="78">
        <v>2007</v>
      </c>
      <c r="K7" s="78">
        <v>2008</v>
      </c>
      <c r="L7" s="78">
        <v>2009</v>
      </c>
      <c r="M7" s="78">
        <v>2010</v>
      </c>
      <c r="N7" s="78">
        <v>2011</v>
      </c>
      <c r="O7" s="78">
        <v>2012</v>
      </c>
      <c r="P7" s="78">
        <v>2013</v>
      </c>
      <c r="Q7" s="78">
        <v>2014</v>
      </c>
      <c r="R7" s="78">
        <v>2015</v>
      </c>
      <c r="S7" s="78">
        <v>2016</v>
      </c>
      <c r="T7" s="78">
        <v>2017</v>
      </c>
      <c r="U7" s="78">
        <v>2018</v>
      </c>
      <c r="V7" s="78">
        <v>2019</v>
      </c>
      <c r="W7" s="78">
        <v>2020</v>
      </c>
      <c r="X7" s="78">
        <v>2021</v>
      </c>
      <c r="Y7" s="78">
        <v>2022</v>
      </c>
    </row>
    <row r="8" spans="1:25" s="26" customFormat="1" ht="18" customHeight="1">
      <c r="A8" s="27" t="s">
        <v>38</v>
      </c>
      <c r="B8" s="40">
        <f>B14+B21</f>
        <v>73366</v>
      </c>
      <c r="C8" s="40">
        <f t="shared" ref="C8:Y8" si="0">C14+C21</f>
        <v>73696</v>
      </c>
      <c r="D8" s="40">
        <f t="shared" si="0"/>
        <v>74149</v>
      </c>
      <c r="E8" s="40">
        <f t="shared" si="0"/>
        <v>74992</v>
      </c>
      <c r="F8" s="40">
        <f t="shared" si="0"/>
        <v>76862</v>
      </c>
      <c r="G8" s="40">
        <f t="shared" si="0"/>
        <v>79443</v>
      </c>
      <c r="H8" s="40">
        <f t="shared" si="0"/>
        <v>81986</v>
      </c>
      <c r="I8" s="40">
        <f t="shared" si="0"/>
        <v>83778</v>
      </c>
      <c r="J8" s="40">
        <f t="shared" si="0"/>
        <v>85355</v>
      </c>
      <c r="K8" s="40">
        <f t="shared" si="0"/>
        <v>88884</v>
      </c>
      <c r="L8" s="40">
        <f t="shared" si="0"/>
        <v>89824</v>
      </c>
      <c r="M8" s="40">
        <f t="shared" si="0"/>
        <v>90293</v>
      </c>
      <c r="N8" s="40">
        <f t="shared" si="0"/>
        <v>90250</v>
      </c>
      <c r="O8" s="40">
        <f t="shared" si="0"/>
        <v>90178</v>
      </c>
      <c r="P8" s="40">
        <f t="shared" si="0"/>
        <v>90045</v>
      </c>
      <c r="Q8" s="40">
        <f t="shared" si="0"/>
        <v>90093</v>
      </c>
      <c r="R8" s="40">
        <f t="shared" si="0"/>
        <v>90063</v>
      </c>
      <c r="S8" s="40">
        <f t="shared" si="0"/>
        <v>89531</v>
      </c>
      <c r="T8" s="40">
        <f t="shared" si="0"/>
        <v>90370</v>
      </c>
      <c r="U8" s="40">
        <f t="shared" si="0"/>
        <v>90811</v>
      </c>
      <c r="V8" s="40">
        <f t="shared" si="0"/>
        <v>91662</v>
      </c>
      <c r="W8" s="40">
        <f t="shared" si="0"/>
        <v>93019</v>
      </c>
      <c r="X8" s="40">
        <f t="shared" si="0"/>
        <v>93374</v>
      </c>
      <c r="Y8" s="40">
        <f t="shared" si="0"/>
        <v>94961</v>
      </c>
    </row>
    <row r="9" spans="1:25" s="26" customFormat="1" ht="18" customHeight="1">
      <c r="A9" s="28" t="s">
        <v>54</v>
      </c>
      <c r="B9" s="29">
        <f>B15+B22</f>
        <v>71776</v>
      </c>
      <c r="C9" s="29">
        <f t="shared" ref="C9:Y9" si="1">C15+C22</f>
        <v>71811</v>
      </c>
      <c r="D9" s="29">
        <f t="shared" si="1"/>
        <v>71718</v>
      </c>
      <c r="E9" s="29">
        <f t="shared" si="1"/>
        <v>71719</v>
      </c>
      <c r="F9" s="29">
        <f t="shared" si="1"/>
        <v>72641</v>
      </c>
      <c r="G9" s="29">
        <f t="shared" si="1"/>
        <v>74339</v>
      </c>
      <c r="H9" s="29">
        <f t="shared" si="1"/>
        <v>75500</v>
      </c>
      <c r="I9" s="29">
        <f t="shared" si="1"/>
        <v>76198</v>
      </c>
      <c r="J9" s="29">
        <f t="shared" si="1"/>
        <v>76663</v>
      </c>
      <c r="K9" s="29">
        <f t="shared" si="1"/>
        <v>78477</v>
      </c>
      <c r="L9" s="29">
        <f t="shared" si="1"/>
        <v>78936</v>
      </c>
      <c r="M9" s="29">
        <f t="shared" si="1"/>
        <v>79249</v>
      </c>
      <c r="N9" s="29">
        <f t="shared" si="1"/>
        <v>79638</v>
      </c>
      <c r="O9" s="29">
        <f t="shared" si="1"/>
        <v>79320</v>
      </c>
      <c r="P9" s="29">
        <f t="shared" si="1"/>
        <v>79074</v>
      </c>
      <c r="Q9" s="29">
        <f t="shared" si="1"/>
        <v>79063</v>
      </c>
      <c r="R9" s="29">
        <f t="shared" si="1"/>
        <v>79158</v>
      </c>
      <c r="S9" s="29">
        <f t="shared" si="1"/>
        <v>79457</v>
      </c>
      <c r="T9" s="29">
        <f t="shared" si="1"/>
        <v>79774</v>
      </c>
      <c r="U9" s="29">
        <f t="shared" si="1"/>
        <v>79671</v>
      </c>
      <c r="V9" s="29">
        <f t="shared" si="1"/>
        <v>79828</v>
      </c>
      <c r="W9" s="29">
        <f t="shared" si="1"/>
        <v>79903</v>
      </c>
      <c r="X9" s="29">
        <f t="shared" si="1"/>
        <v>80066</v>
      </c>
      <c r="Y9" s="29">
        <f t="shared" si="1"/>
        <v>80536</v>
      </c>
    </row>
    <row r="10" spans="1:25" s="26" customFormat="1" ht="18" customHeight="1">
      <c r="A10" s="30" t="s">
        <v>55</v>
      </c>
      <c r="B10" s="31">
        <f>B16+B23</f>
        <v>1590</v>
      </c>
      <c r="C10" s="31">
        <f t="shared" ref="C10:Y10" si="2">C16+C23</f>
        <v>1885</v>
      </c>
      <c r="D10" s="31">
        <f t="shared" si="2"/>
        <v>2431</v>
      </c>
      <c r="E10" s="31">
        <f t="shared" si="2"/>
        <v>3273</v>
      </c>
      <c r="F10" s="31">
        <f t="shared" si="2"/>
        <v>4221</v>
      </c>
      <c r="G10" s="31">
        <f t="shared" si="2"/>
        <v>5104</v>
      </c>
      <c r="H10" s="31">
        <f t="shared" si="2"/>
        <v>6486</v>
      </c>
      <c r="I10" s="31">
        <f t="shared" si="2"/>
        <v>7580</v>
      </c>
      <c r="J10" s="31">
        <f t="shared" si="2"/>
        <v>8692</v>
      </c>
      <c r="K10" s="31">
        <f t="shared" si="2"/>
        <v>10407</v>
      </c>
      <c r="L10" s="31">
        <f t="shared" si="2"/>
        <v>10888</v>
      </c>
      <c r="M10" s="31">
        <f t="shared" si="2"/>
        <v>11044</v>
      </c>
      <c r="N10" s="31">
        <f t="shared" si="2"/>
        <v>10612</v>
      </c>
      <c r="O10" s="31">
        <f t="shared" si="2"/>
        <v>10858</v>
      </c>
      <c r="P10" s="31">
        <f t="shared" si="2"/>
        <v>10971</v>
      </c>
      <c r="Q10" s="31">
        <f t="shared" si="2"/>
        <v>11030</v>
      </c>
      <c r="R10" s="31">
        <f t="shared" si="2"/>
        <v>10905</v>
      </c>
      <c r="S10" s="31">
        <f t="shared" si="2"/>
        <v>10074</v>
      </c>
      <c r="T10" s="31">
        <f t="shared" si="2"/>
        <v>10596</v>
      </c>
      <c r="U10" s="31">
        <f t="shared" si="2"/>
        <v>11140</v>
      </c>
      <c r="V10" s="31">
        <f t="shared" si="2"/>
        <v>11834</v>
      </c>
      <c r="W10" s="31">
        <f t="shared" si="2"/>
        <v>13116</v>
      </c>
      <c r="X10" s="31">
        <f t="shared" si="2"/>
        <v>13308</v>
      </c>
      <c r="Y10" s="31">
        <f t="shared" si="2"/>
        <v>14425</v>
      </c>
    </row>
    <row r="11" spans="1:25" s="26" customFormat="1" ht="18" customHeight="1">
      <c r="A11" s="32" t="s">
        <v>47</v>
      </c>
      <c r="B11" s="33"/>
      <c r="C11" s="33"/>
      <c r="D11" s="33"/>
      <c r="E11" s="33"/>
      <c r="F11" s="33"/>
      <c r="G11" s="33"/>
      <c r="H11" s="33"/>
    </row>
    <row r="12" spans="1:25" s="26" customFormat="1" ht="18" customHeight="1">
      <c r="A12" s="33"/>
      <c r="B12" s="33"/>
      <c r="C12" s="33"/>
      <c r="D12" s="33"/>
      <c r="E12" s="33"/>
      <c r="F12" s="33"/>
      <c r="G12" s="33"/>
      <c r="H12" s="33"/>
    </row>
    <row r="13" spans="1:25" s="26" customFormat="1" ht="18" customHeight="1">
      <c r="A13" s="77" t="s">
        <v>48</v>
      </c>
      <c r="B13" s="78">
        <v>1999</v>
      </c>
      <c r="C13" s="78">
        <v>2000</v>
      </c>
      <c r="D13" s="78">
        <v>2001</v>
      </c>
      <c r="E13" s="78">
        <v>2002</v>
      </c>
      <c r="F13" s="78">
        <v>2003</v>
      </c>
      <c r="G13" s="78">
        <v>2004</v>
      </c>
      <c r="H13" s="78">
        <v>2005</v>
      </c>
      <c r="I13" s="78">
        <v>2006</v>
      </c>
      <c r="J13" s="78">
        <v>2007</v>
      </c>
      <c r="K13" s="78">
        <v>2008</v>
      </c>
      <c r="L13" s="78">
        <v>2009</v>
      </c>
      <c r="M13" s="78">
        <v>2010</v>
      </c>
      <c r="N13" s="78">
        <v>2011</v>
      </c>
      <c r="O13" s="78">
        <v>2012</v>
      </c>
      <c r="P13" s="78">
        <v>2013</v>
      </c>
      <c r="Q13" s="78">
        <v>2014</v>
      </c>
      <c r="R13" s="78">
        <v>2015</v>
      </c>
      <c r="S13" s="78">
        <v>2016</v>
      </c>
      <c r="T13" s="78">
        <v>2017</v>
      </c>
      <c r="U13" s="78">
        <v>2018</v>
      </c>
      <c r="V13" s="78">
        <v>2019</v>
      </c>
      <c r="W13" s="78">
        <v>2020</v>
      </c>
      <c r="X13" s="78">
        <v>2021</v>
      </c>
      <c r="Y13" s="78">
        <v>2022</v>
      </c>
    </row>
    <row r="14" spans="1:25" s="26" customFormat="1" ht="18" customHeight="1">
      <c r="A14" s="27" t="s">
        <v>38</v>
      </c>
      <c r="B14" s="40">
        <v>35782</v>
      </c>
      <c r="C14" s="40">
        <v>35982</v>
      </c>
      <c r="D14" s="40">
        <v>36301</v>
      </c>
      <c r="E14" s="40">
        <v>36812</v>
      </c>
      <c r="F14" s="40">
        <v>37856</v>
      </c>
      <c r="G14" s="40">
        <v>39160</v>
      </c>
      <c r="H14" s="40">
        <v>40592</v>
      </c>
      <c r="I14" s="40">
        <v>41542</v>
      </c>
      <c r="J14" s="40">
        <v>42456</v>
      </c>
      <c r="K14" s="40">
        <v>44465</v>
      </c>
      <c r="L14" s="40">
        <v>44848</v>
      </c>
      <c r="M14" s="40">
        <v>45034</v>
      </c>
      <c r="N14" s="40">
        <v>44952</v>
      </c>
      <c r="O14" s="40">
        <v>44831</v>
      </c>
      <c r="P14" s="40">
        <v>44690</v>
      </c>
      <c r="Q14" s="40">
        <v>44689</v>
      </c>
      <c r="R14" s="40">
        <v>44617</v>
      </c>
      <c r="S14" s="40">
        <v>44236</v>
      </c>
      <c r="T14" s="40">
        <v>44653</v>
      </c>
      <c r="U14" s="40">
        <v>44854</v>
      </c>
      <c r="V14" s="40">
        <v>45242</v>
      </c>
      <c r="W14" s="40">
        <v>45938</v>
      </c>
      <c r="X14" s="40">
        <v>46069</v>
      </c>
      <c r="Y14" s="40">
        <v>46715</v>
      </c>
    </row>
    <row r="15" spans="1:25" s="26" customFormat="1" ht="18" customHeight="1">
      <c r="A15" s="28" t="s">
        <v>54</v>
      </c>
      <c r="B15" s="29">
        <f>B14-B16</f>
        <v>34999</v>
      </c>
      <c r="C15" s="29">
        <f t="shared" ref="C15:Y15" si="3">C14-C16</f>
        <v>35029</v>
      </c>
      <c r="D15" s="29">
        <f t="shared" si="3"/>
        <v>35018</v>
      </c>
      <c r="E15" s="29">
        <f t="shared" si="3"/>
        <v>35062</v>
      </c>
      <c r="F15" s="29">
        <f t="shared" si="3"/>
        <v>35596</v>
      </c>
      <c r="G15" s="29">
        <f t="shared" si="3"/>
        <v>36472</v>
      </c>
      <c r="H15" s="29">
        <f t="shared" si="3"/>
        <v>37129</v>
      </c>
      <c r="I15" s="29">
        <f t="shared" si="3"/>
        <v>37498</v>
      </c>
      <c r="J15" s="29">
        <f t="shared" si="3"/>
        <v>37801</v>
      </c>
      <c r="K15" s="29">
        <f t="shared" si="3"/>
        <v>38790</v>
      </c>
      <c r="L15" s="29">
        <f t="shared" si="3"/>
        <v>38943</v>
      </c>
      <c r="M15" s="29">
        <f t="shared" si="3"/>
        <v>39109</v>
      </c>
      <c r="N15" s="29">
        <f t="shared" si="3"/>
        <v>39328</v>
      </c>
      <c r="O15" s="29">
        <f t="shared" si="3"/>
        <v>39174</v>
      </c>
      <c r="P15" s="29">
        <f t="shared" si="3"/>
        <v>39036</v>
      </c>
      <c r="Q15" s="29">
        <f t="shared" si="3"/>
        <v>39043</v>
      </c>
      <c r="R15" s="29">
        <f t="shared" si="3"/>
        <v>39113</v>
      </c>
      <c r="S15" s="29">
        <f t="shared" si="3"/>
        <v>39264</v>
      </c>
      <c r="T15" s="29">
        <f t="shared" si="3"/>
        <v>39450</v>
      </c>
      <c r="U15" s="29">
        <f t="shared" si="3"/>
        <v>39436</v>
      </c>
      <c r="V15" s="29">
        <f t="shared" si="3"/>
        <v>39493</v>
      </c>
      <c r="W15" s="29">
        <f t="shared" si="3"/>
        <v>39514</v>
      </c>
      <c r="X15" s="29">
        <f t="shared" si="3"/>
        <v>39605</v>
      </c>
      <c r="Y15" s="29">
        <f t="shared" si="3"/>
        <v>39794</v>
      </c>
    </row>
    <row r="16" spans="1:25" s="26" customFormat="1" ht="18" customHeight="1">
      <c r="A16" s="30" t="s">
        <v>55</v>
      </c>
      <c r="B16" s="31">
        <v>783</v>
      </c>
      <c r="C16" s="31">
        <v>953</v>
      </c>
      <c r="D16" s="31">
        <v>1283</v>
      </c>
      <c r="E16" s="31">
        <v>1750</v>
      </c>
      <c r="F16" s="31">
        <v>2260</v>
      </c>
      <c r="G16" s="31">
        <v>2688</v>
      </c>
      <c r="H16" s="31">
        <v>3463</v>
      </c>
      <c r="I16" s="31">
        <v>4044</v>
      </c>
      <c r="J16" s="31">
        <v>4655</v>
      </c>
      <c r="K16" s="31">
        <v>5675</v>
      </c>
      <c r="L16" s="31">
        <v>5905</v>
      </c>
      <c r="M16" s="31">
        <v>5925</v>
      </c>
      <c r="N16" s="31">
        <v>5624</v>
      </c>
      <c r="O16" s="31">
        <v>5657</v>
      </c>
      <c r="P16" s="31">
        <v>5654</v>
      </c>
      <c r="Q16" s="31">
        <v>5646</v>
      </c>
      <c r="R16" s="31">
        <v>5504</v>
      </c>
      <c r="S16" s="31">
        <v>4972</v>
      </c>
      <c r="T16" s="31">
        <v>5203</v>
      </c>
      <c r="U16" s="31">
        <v>5418</v>
      </c>
      <c r="V16" s="31">
        <v>5749</v>
      </c>
      <c r="W16" s="31">
        <v>6424</v>
      </c>
      <c r="X16" s="31">
        <v>6464</v>
      </c>
      <c r="Y16" s="31">
        <v>6921</v>
      </c>
    </row>
    <row r="17" spans="1:25" s="26" customFormat="1" ht="18" customHeight="1">
      <c r="A17" s="32" t="s">
        <v>47</v>
      </c>
      <c r="B17" s="33"/>
      <c r="C17" s="33"/>
      <c r="D17" s="33"/>
      <c r="E17" s="33"/>
      <c r="F17" s="33"/>
      <c r="G17" s="33"/>
      <c r="H17" s="33"/>
    </row>
    <row r="18" spans="1:25" s="26" customFormat="1" ht="18" customHeight="1">
      <c r="A18" s="34"/>
      <c r="B18" s="33"/>
      <c r="C18" s="33"/>
      <c r="D18" s="33"/>
      <c r="E18" s="33"/>
      <c r="F18" s="33"/>
      <c r="G18" s="33"/>
      <c r="H18" s="33"/>
    </row>
    <row r="19" spans="1:25" s="26" customFormat="1" ht="18" customHeight="1">
      <c r="A19" s="34"/>
      <c r="B19" s="33"/>
      <c r="C19" s="33"/>
      <c r="D19" s="33"/>
      <c r="E19" s="33"/>
      <c r="F19" s="33"/>
      <c r="G19" s="33"/>
      <c r="H19" s="33"/>
    </row>
    <row r="20" spans="1:25" s="26" customFormat="1" ht="18" customHeight="1">
      <c r="A20" s="77" t="s">
        <v>49</v>
      </c>
      <c r="B20" s="78">
        <v>1999</v>
      </c>
      <c r="C20" s="78">
        <v>2000</v>
      </c>
      <c r="D20" s="78">
        <v>2001</v>
      </c>
      <c r="E20" s="78">
        <v>2002</v>
      </c>
      <c r="F20" s="78">
        <v>2003</v>
      </c>
      <c r="G20" s="78">
        <v>2004</v>
      </c>
      <c r="H20" s="78">
        <v>2005</v>
      </c>
      <c r="I20" s="78">
        <v>2006</v>
      </c>
      <c r="J20" s="78">
        <v>2007</v>
      </c>
      <c r="K20" s="78">
        <v>2008</v>
      </c>
      <c r="L20" s="78">
        <v>2009</v>
      </c>
      <c r="M20" s="78">
        <v>2010</v>
      </c>
      <c r="N20" s="78">
        <v>2011</v>
      </c>
      <c r="O20" s="78">
        <v>2012</v>
      </c>
      <c r="P20" s="78">
        <v>2013</v>
      </c>
      <c r="Q20" s="78">
        <v>2014</v>
      </c>
      <c r="R20" s="78">
        <v>2015</v>
      </c>
      <c r="S20" s="78">
        <v>2016</v>
      </c>
      <c r="T20" s="78">
        <v>2017</v>
      </c>
      <c r="U20" s="78">
        <v>2018</v>
      </c>
      <c r="V20" s="78">
        <v>2019</v>
      </c>
      <c r="W20" s="78">
        <v>2020</v>
      </c>
      <c r="X20" s="78">
        <v>2021</v>
      </c>
      <c r="Y20" s="78">
        <v>2022</v>
      </c>
    </row>
    <row r="21" spans="1:25" s="26" customFormat="1" ht="18" customHeight="1">
      <c r="A21" s="27" t="s">
        <v>38</v>
      </c>
      <c r="B21" s="40">
        <v>37584</v>
      </c>
      <c r="C21" s="40">
        <v>37714</v>
      </c>
      <c r="D21" s="40">
        <v>37848</v>
      </c>
      <c r="E21" s="40">
        <v>38180</v>
      </c>
      <c r="F21" s="40">
        <v>39006</v>
      </c>
      <c r="G21" s="40">
        <v>40283</v>
      </c>
      <c r="H21" s="40">
        <v>41394</v>
      </c>
      <c r="I21" s="40">
        <v>42236</v>
      </c>
      <c r="J21" s="40">
        <v>42899</v>
      </c>
      <c r="K21" s="40">
        <v>44419</v>
      </c>
      <c r="L21" s="40">
        <v>44976</v>
      </c>
      <c r="M21" s="40">
        <v>45259</v>
      </c>
      <c r="N21" s="40">
        <v>45298</v>
      </c>
      <c r="O21" s="40">
        <v>45347</v>
      </c>
      <c r="P21" s="40">
        <v>45355</v>
      </c>
      <c r="Q21" s="40">
        <v>45404</v>
      </c>
      <c r="R21" s="40">
        <v>45446</v>
      </c>
      <c r="S21" s="40">
        <v>45295</v>
      </c>
      <c r="T21" s="40">
        <v>45717</v>
      </c>
      <c r="U21" s="40">
        <v>45957</v>
      </c>
      <c r="V21" s="40">
        <v>46420</v>
      </c>
      <c r="W21" s="40">
        <v>47081</v>
      </c>
      <c r="X21" s="40">
        <v>47305</v>
      </c>
      <c r="Y21" s="40">
        <v>48246</v>
      </c>
    </row>
    <row r="22" spans="1:25" s="26" customFormat="1" ht="18" customHeight="1">
      <c r="A22" s="28" t="s">
        <v>54</v>
      </c>
      <c r="B22" s="29">
        <f>B21-B23</f>
        <v>36777</v>
      </c>
      <c r="C22" s="29">
        <f t="shared" ref="C22:Y22" si="4">C21-C23</f>
        <v>36782</v>
      </c>
      <c r="D22" s="29">
        <f t="shared" si="4"/>
        <v>36700</v>
      </c>
      <c r="E22" s="29">
        <f t="shared" si="4"/>
        <v>36657</v>
      </c>
      <c r="F22" s="29">
        <f t="shared" si="4"/>
        <v>37045</v>
      </c>
      <c r="G22" s="29">
        <f t="shared" si="4"/>
        <v>37867</v>
      </c>
      <c r="H22" s="29">
        <f t="shared" si="4"/>
        <v>38371</v>
      </c>
      <c r="I22" s="29">
        <f t="shared" si="4"/>
        <v>38700</v>
      </c>
      <c r="J22" s="29">
        <f t="shared" si="4"/>
        <v>38862</v>
      </c>
      <c r="K22" s="29">
        <f t="shared" si="4"/>
        <v>39687</v>
      </c>
      <c r="L22" s="29">
        <f t="shared" si="4"/>
        <v>39993</v>
      </c>
      <c r="M22" s="29">
        <f t="shared" si="4"/>
        <v>40140</v>
      </c>
      <c r="N22" s="29">
        <f t="shared" si="4"/>
        <v>40310</v>
      </c>
      <c r="O22" s="29">
        <f t="shared" si="4"/>
        <v>40146</v>
      </c>
      <c r="P22" s="29">
        <f t="shared" si="4"/>
        <v>40038</v>
      </c>
      <c r="Q22" s="29">
        <f t="shared" si="4"/>
        <v>40020</v>
      </c>
      <c r="R22" s="29">
        <f t="shared" si="4"/>
        <v>40045</v>
      </c>
      <c r="S22" s="29">
        <f t="shared" si="4"/>
        <v>40193</v>
      </c>
      <c r="T22" s="29">
        <f t="shared" si="4"/>
        <v>40324</v>
      </c>
      <c r="U22" s="29">
        <f t="shared" si="4"/>
        <v>40235</v>
      </c>
      <c r="V22" s="29">
        <f t="shared" si="4"/>
        <v>40335</v>
      </c>
      <c r="W22" s="29">
        <f t="shared" si="4"/>
        <v>40389</v>
      </c>
      <c r="X22" s="29">
        <f t="shared" si="4"/>
        <v>40461</v>
      </c>
      <c r="Y22" s="29">
        <f t="shared" si="4"/>
        <v>40742</v>
      </c>
    </row>
    <row r="23" spans="1:25" s="26" customFormat="1" ht="18" customHeight="1">
      <c r="A23" s="30" t="s">
        <v>55</v>
      </c>
      <c r="B23" s="31">
        <v>807</v>
      </c>
      <c r="C23" s="31">
        <v>932</v>
      </c>
      <c r="D23" s="31">
        <v>1148</v>
      </c>
      <c r="E23" s="31">
        <v>1523</v>
      </c>
      <c r="F23" s="31">
        <v>1961</v>
      </c>
      <c r="G23" s="31">
        <v>2416</v>
      </c>
      <c r="H23" s="31">
        <v>3023</v>
      </c>
      <c r="I23" s="31">
        <v>3536</v>
      </c>
      <c r="J23" s="31">
        <v>4037</v>
      </c>
      <c r="K23" s="31">
        <v>4732</v>
      </c>
      <c r="L23" s="31">
        <v>4983</v>
      </c>
      <c r="M23" s="31">
        <v>5119</v>
      </c>
      <c r="N23" s="31">
        <v>4988</v>
      </c>
      <c r="O23" s="31">
        <v>5201</v>
      </c>
      <c r="P23" s="31">
        <v>5317</v>
      </c>
      <c r="Q23" s="31">
        <v>5384</v>
      </c>
      <c r="R23" s="31">
        <v>5401</v>
      </c>
      <c r="S23" s="31">
        <v>5102</v>
      </c>
      <c r="T23" s="31">
        <v>5393</v>
      </c>
      <c r="U23" s="31">
        <v>5722</v>
      </c>
      <c r="V23" s="31">
        <v>6085</v>
      </c>
      <c r="W23" s="31">
        <v>6692</v>
      </c>
      <c r="X23" s="31">
        <v>6844</v>
      </c>
      <c r="Y23" s="31">
        <v>7504</v>
      </c>
    </row>
    <row r="24" spans="1:25" s="26" customFormat="1" ht="18" customHeight="1">
      <c r="A24" s="32" t="s">
        <v>47</v>
      </c>
      <c r="B24" s="33"/>
      <c r="C24" s="33"/>
      <c r="D24" s="33"/>
      <c r="E24" s="33"/>
      <c r="F24" s="33"/>
      <c r="G24" s="33"/>
      <c r="H24" s="33"/>
    </row>
    <row r="25" spans="1:25" s="26" customFormat="1" ht="18" customHeight="1"/>
    <row r="26" spans="1:25" s="26" customFormat="1" ht="18" customHeight="1"/>
    <row r="27" spans="1:25" s="26" customFormat="1" ht="18" customHeight="1"/>
    <row r="28" spans="1:25" s="35" customFormat="1" ht="18" customHeight="1">
      <c r="A28" s="33" t="s">
        <v>56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25" s="35" customFormat="1" ht="18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</row>
    <row r="30" spans="1:25" s="35" customFormat="1" ht="18" customHeight="1">
      <c r="A30" s="79" t="s">
        <v>14</v>
      </c>
      <c r="B30" s="110">
        <v>1999</v>
      </c>
      <c r="C30" s="110">
        <v>2000</v>
      </c>
      <c r="D30" s="110">
        <v>2001</v>
      </c>
      <c r="E30" s="110">
        <v>2002</v>
      </c>
      <c r="F30" s="110">
        <v>2003</v>
      </c>
      <c r="G30" s="110">
        <v>2004</v>
      </c>
      <c r="H30" s="110">
        <v>2005</v>
      </c>
      <c r="I30" s="110">
        <v>2006</v>
      </c>
      <c r="J30" s="110">
        <v>2007</v>
      </c>
      <c r="K30" s="110">
        <v>2008</v>
      </c>
      <c r="L30" s="110">
        <v>2009</v>
      </c>
      <c r="M30" s="110">
        <v>2010</v>
      </c>
      <c r="N30" s="110">
        <v>2011</v>
      </c>
      <c r="O30" s="110">
        <v>2012</v>
      </c>
      <c r="P30" s="110">
        <v>2013</v>
      </c>
      <c r="Q30" s="110">
        <v>2014</v>
      </c>
      <c r="R30" s="110">
        <v>2015</v>
      </c>
      <c r="S30" s="110">
        <v>2016</v>
      </c>
      <c r="T30" s="110">
        <v>2017</v>
      </c>
      <c r="U30" s="110">
        <v>2018</v>
      </c>
      <c r="V30" s="110">
        <v>2019</v>
      </c>
      <c r="W30" s="110">
        <v>2020</v>
      </c>
      <c r="X30" s="110">
        <v>2021</v>
      </c>
      <c r="Y30" s="110">
        <v>2022</v>
      </c>
    </row>
    <row r="31" spans="1:25" s="35" customFormat="1" ht="18" customHeight="1">
      <c r="A31" s="36" t="s">
        <v>54</v>
      </c>
      <c r="B31" s="111">
        <f t="shared" ref="B31:X31" si="5">B9/B8</f>
        <v>0.97832783578224247</v>
      </c>
      <c r="C31" s="111">
        <f t="shared" si="5"/>
        <v>0.97442194963091622</v>
      </c>
      <c r="D31" s="111">
        <f t="shared" si="5"/>
        <v>0.96721466236901377</v>
      </c>
      <c r="E31" s="111">
        <f t="shared" si="5"/>
        <v>0.95635534457008753</v>
      </c>
      <c r="F31" s="111">
        <f t="shared" si="5"/>
        <v>0.94508339621659598</v>
      </c>
      <c r="G31" s="111">
        <f t="shared" si="5"/>
        <v>0.93575267802071926</v>
      </c>
      <c r="H31" s="111">
        <f t="shared" si="5"/>
        <v>0.92088893225672674</v>
      </c>
      <c r="I31" s="111">
        <f t="shared" si="5"/>
        <v>0.90952278641170714</v>
      </c>
      <c r="J31" s="111">
        <f t="shared" si="5"/>
        <v>0.89816648116689124</v>
      </c>
      <c r="K31" s="111">
        <f t="shared" si="5"/>
        <v>0.88291481031456731</v>
      </c>
      <c r="L31" s="111">
        <f t="shared" si="5"/>
        <v>0.87878517990737437</v>
      </c>
      <c r="M31" s="111">
        <f t="shared" si="5"/>
        <v>0.87768708537760398</v>
      </c>
      <c r="N31" s="111">
        <f t="shared" si="5"/>
        <v>0.88241551246537397</v>
      </c>
      <c r="O31" s="111">
        <f t="shared" si="5"/>
        <v>0.87959369247488306</v>
      </c>
      <c r="P31" s="111">
        <f t="shared" si="5"/>
        <v>0.8781609195402299</v>
      </c>
      <c r="Q31" s="111">
        <f t="shared" si="5"/>
        <v>0.87757095445817102</v>
      </c>
      <c r="R31" s="111">
        <f t="shared" si="5"/>
        <v>0.87891809066986448</v>
      </c>
      <c r="S31" s="111">
        <f t="shared" si="5"/>
        <v>0.88748031408115624</v>
      </c>
      <c r="T31" s="111">
        <f t="shared" si="5"/>
        <v>0.88274869978975323</v>
      </c>
      <c r="U31" s="111">
        <f t="shared" si="5"/>
        <v>0.87732763651980483</v>
      </c>
      <c r="V31" s="111">
        <f t="shared" si="5"/>
        <v>0.8708952455761384</v>
      </c>
      <c r="W31" s="111">
        <f t="shared" si="5"/>
        <v>0.85899654909212098</v>
      </c>
      <c r="X31" s="111">
        <f t="shared" si="5"/>
        <v>0.85747638528926684</v>
      </c>
      <c r="Y31" s="111">
        <f>Y9/Y8</f>
        <v>0.84809553395604509</v>
      </c>
    </row>
    <row r="32" spans="1:25" s="35" customFormat="1" ht="18" customHeight="1">
      <c r="A32" s="28" t="s">
        <v>55</v>
      </c>
      <c r="B32" s="111">
        <f t="shared" ref="B32:X32" si="6">B10/B8</f>
        <v>2.1672164217757545E-2</v>
      </c>
      <c r="C32" s="111">
        <f t="shared" si="6"/>
        <v>2.5578050369083803E-2</v>
      </c>
      <c r="D32" s="111">
        <f t="shared" si="6"/>
        <v>3.2785337630986254E-2</v>
      </c>
      <c r="E32" s="111">
        <f t="shared" si="6"/>
        <v>4.3644655429912527E-2</v>
      </c>
      <c r="F32" s="111">
        <f t="shared" si="6"/>
        <v>5.4916603783404024E-2</v>
      </c>
      <c r="G32" s="111">
        <f t="shared" si="6"/>
        <v>6.4247321979280736E-2</v>
      </c>
      <c r="H32" s="111">
        <f t="shared" si="6"/>
        <v>7.9111067743273242E-2</v>
      </c>
      <c r="I32" s="111">
        <f t="shared" si="6"/>
        <v>9.0477213588292874E-2</v>
      </c>
      <c r="J32" s="111">
        <f t="shared" si="6"/>
        <v>0.10183351883310877</v>
      </c>
      <c r="K32" s="111">
        <f t="shared" si="6"/>
        <v>0.1170851896854327</v>
      </c>
      <c r="L32" s="111">
        <f t="shared" si="6"/>
        <v>0.12121482009262557</v>
      </c>
      <c r="M32" s="111">
        <f t="shared" si="6"/>
        <v>0.12231291462239598</v>
      </c>
      <c r="N32" s="111">
        <f t="shared" si="6"/>
        <v>0.11758448753462604</v>
      </c>
      <c r="O32" s="111">
        <f t="shared" si="6"/>
        <v>0.120406307525117</v>
      </c>
      <c r="P32" s="111">
        <f t="shared" si="6"/>
        <v>0.12183908045977011</v>
      </c>
      <c r="Q32" s="111">
        <f t="shared" si="6"/>
        <v>0.122429045541829</v>
      </c>
      <c r="R32" s="111">
        <f t="shared" si="6"/>
        <v>0.12108190933013557</v>
      </c>
      <c r="S32" s="111">
        <f t="shared" si="6"/>
        <v>0.11251968591884376</v>
      </c>
      <c r="T32" s="111">
        <f t="shared" si="6"/>
        <v>0.11725130021024677</v>
      </c>
      <c r="U32" s="111">
        <f t="shared" si="6"/>
        <v>0.12267236348019513</v>
      </c>
      <c r="V32" s="111">
        <f t="shared" si="6"/>
        <v>0.12910475442386157</v>
      </c>
      <c r="W32" s="111">
        <f t="shared" si="6"/>
        <v>0.14100345090787902</v>
      </c>
      <c r="X32" s="111">
        <f t="shared" si="6"/>
        <v>0.14252361471073319</v>
      </c>
      <c r="Y32" s="111">
        <f>Y10/Y8</f>
        <v>0.15190446604395488</v>
      </c>
    </row>
    <row r="33" spans="1:25" s="35" customFormat="1" ht="18" customHeight="1">
      <c r="A33" s="30" t="s">
        <v>38</v>
      </c>
      <c r="B33" s="41">
        <f t="shared" ref="B33:X33" si="7">B31+B32</f>
        <v>1</v>
      </c>
      <c r="C33" s="41">
        <f t="shared" si="7"/>
        <v>1</v>
      </c>
      <c r="D33" s="41">
        <f t="shared" si="7"/>
        <v>1</v>
      </c>
      <c r="E33" s="41">
        <f t="shared" si="7"/>
        <v>1</v>
      </c>
      <c r="F33" s="41">
        <f t="shared" si="7"/>
        <v>1</v>
      </c>
      <c r="G33" s="41">
        <f t="shared" si="7"/>
        <v>1</v>
      </c>
      <c r="H33" s="41">
        <f t="shared" si="7"/>
        <v>1</v>
      </c>
      <c r="I33" s="41">
        <f t="shared" si="7"/>
        <v>1</v>
      </c>
      <c r="J33" s="41">
        <f t="shared" si="7"/>
        <v>1</v>
      </c>
      <c r="K33" s="41">
        <f t="shared" si="7"/>
        <v>1</v>
      </c>
      <c r="L33" s="41">
        <f t="shared" si="7"/>
        <v>1</v>
      </c>
      <c r="M33" s="41">
        <f t="shared" si="7"/>
        <v>1</v>
      </c>
      <c r="N33" s="41">
        <f t="shared" si="7"/>
        <v>1</v>
      </c>
      <c r="O33" s="41">
        <f t="shared" si="7"/>
        <v>1</v>
      </c>
      <c r="P33" s="41">
        <f t="shared" si="7"/>
        <v>1</v>
      </c>
      <c r="Q33" s="41">
        <f t="shared" si="7"/>
        <v>1</v>
      </c>
      <c r="R33" s="41">
        <f t="shared" si="7"/>
        <v>1</v>
      </c>
      <c r="S33" s="41">
        <f t="shared" si="7"/>
        <v>1</v>
      </c>
      <c r="T33" s="41">
        <f t="shared" si="7"/>
        <v>1</v>
      </c>
      <c r="U33" s="41">
        <f t="shared" si="7"/>
        <v>1</v>
      </c>
      <c r="V33" s="41">
        <f t="shared" si="7"/>
        <v>1</v>
      </c>
      <c r="W33" s="41">
        <f t="shared" si="7"/>
        <v>1</v>
      </c>
      <c r="X33" s="41">
        <f t="shared" si="7"/>
        <v>1</v>
      </c>
      <c r="Y33" s="41">
        <f>Y31+Y32</f>
        <v>1</v>
      </c>
    </row>
    <row r="34" spans="1:25" s="35" customFormat="1" ht="18" customHeight="1">
      <c r="A34" s="32" t="s">
        <v>52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 s="35" customFormat="1" ht="18" customHeight="1">
      <c r="A35" s="34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s="35" customFormat="1" ht="18" customHeight="1">
      <c r="A36" s="34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s="35" customFormat="1" ht="18" customHeight="1">
      <c r="A37" s="79" t="s">
        <v>48</v>
      </c>
      <c r="B37" s="110">
        <v>1999</v>
      </c>
      <c r="C37" s="110">
        <v>2000</v>
      </c>
      <c r="D37" s="110">
        <v>2001</v>
      </c>
      <c r="E37" s="110">
        <v>2002</v>
      </c>
      <c r="F37" s="110">
        <v>2003</v>
      </c>
      <c r="G37" s="110">
        <v>2004</v>
      </c>
      <c r="H37" s="110">
        <v>2005</v>
      </c>
      <c r="I37" s="110">
        <v>2006</v>
      </c>
      <c r="J37" s="110">
        <v>2007</v>
      </c>
      <c r="K37" s="110">
        <v>2008</v>
      </c>
      <c r="L37" s="110">
        <v>2009</v>
      </c>
      <c r="M37" s="110">
        <v>2010</v>
      </c>
      <c r="N37" s="110">
        <v>2011</v>
      </c>
      <c r="O37" s="110">
        <v>2012</v>
      </c>
      <c r="P37" s="110">
        <v>2013</v>
      </c>
      <c r="Q37" s="110">
        <v>2014</v>
      </c>
      <c r="R37" s="110">
        <v>2015</v>
      </c>
      <c r="S37" s="110">
        <v>2016</v>
      </c>
      <c r="T37" s="110">
        <v>2017</v>
      </c>
      <c r="U37" s="110">
        <v>2018</v>
      </c>
      <c r="V37" s="110">
        <v>2019</v>
      </c>
      <c r="W37" s="110">
        <v>2020</v>
      </c>
      <c r="X37" s="110">
        <v>2021</v>
      </c>
      <c r="Y37" s="110">
        <v>2022</v>
      </c>
    </row>
    <row r="38" spans="1:25" s="35" customFormat="1" ht="18" customHeight="1">
      <c r="A38" s="36" t="s">
        <v>54</v>
      </c>
      <c r="B38" s="111">
        <f t="shared" ref="B38:X38" si="8">B15/B14</f>
        <v>0.97811748924040021</v>
      </c>
      <c r="C38" s="111">
        <f t="shared" si="8"/>
        <v>0.97351453504530039</v>
      </c>
      <c r="D38" s="111">
        <f t="shared" si="8"/>
        <v>0.96465662102972372</v>
      </c>
      <c r="E38" s="111">
        <f t="shared" si="8"/>
        <v>0.95246115397153097</v>
      </c>
      <c r="F38" s="111">
        <f t="shared" si="8"/>
        <v>0.94030008453085379</v>
      </c>
      <c r="G38" s="111">
        <f t="shared" si="8"/>
        <v>0.9313585291113381</v>
      </c>
      <c r="H38" s="111">
        <f t="shared" si="8"/>
        <v>0.91468762317698071</v>
      </c>
      <c r="I38" s="111">
        <f t="shared" si="8"/>
        <v>0.90265273698907134</v>
      </c>
      <c r="J38" s="111">
        <f t="shared" si="8"/>
        <v>0.89035707556058041</v>
      </c>
      <c r="K38" s="111">
        <f t="shared" si="8"/>
        <v>0.87237152816822217</v>
      </c>
      <c r="L38" s="111">
        <f t="shared" si="8"/>
        <v>0.86833303603282197</v>
      </c>
      <c r="M38" s="111">
        <f t="shared" si="8"/>
        <v>0.86843273970777635</v>
      </c>
      <c r="N38" s="111">
        <f t="shared" si="8"/>
        <v>0.87488877024381562</v>
      </c>
      <c r="O38" s="111">
        <f t="shared" si="8"/>
        <v>0.87381499408891172</v>
      </c>
      <c r="P38" s="111">
        <f t="shared" si="8"/>
        <v>0.87348400089505485</v>
      </c>
      <c r="Q38" s="111">
        <f t="shared" si="8"/>
        <v>0.87366018483295671</v>
      </c>
      <c r="R38" s="111">
        <f t="shared" si="8"/>
        <v>0.87663894927942265</v>
      </c>
      <c r="S38" s="111">
        <f t="shared" si="8"/>
        <v>0.8876028574012117</v>
      </c>
      <c r="T38" s="111">
        <f t="shared" si="8"/>
        <v>0.88347927350905875</v>
      </c>
      <c r="U38" s="111">
        <f t="shared" si="8"/>
        <v>0.87920809738261918</v>
      </c>
      <c r="V38" s="111">
        <f t="shared" si="8"/>
        <v>0.87292781044162504</v>
      </c>
      <c r="W38" s="111">
        <f t="shared" si="8"/>
        <v>0.86015934520440596</v>
      </c>
      <c r="X38" s="111">
        <f t="shared" si="8"/>
        <v>0.8596887277778984</v>
      </c>
      <c r="Y38" s="111">
        <f>Y15/Y14</f>
        <v>0.85184630204431122</v>
      </c>
    </row>
    <row r="39" spans="1:25" s="35" customFormat="1" ht="18" customHeight="1">
      <c r="A39" s="28" t="s">
        <v>55</v>
      </c>
      <c r="B39" s="111">
        <f t="shared" ref="B39:X39" si="9">B16/B14</f>
        <v>2.1882510759599797E-2</v>
      </c>
      <c r="C39" s="111">
        <f t="shared" si="9"/>
        <v>2.6485464954699573E-2</v>
      </c>
      <c r="D39" s="111">
        <f t="shared" si="9"/>
        <v>3.5343378970276298E-2</v>
      </c>
      <c r="E39" s="111">
        <f t="shared" si="9"/>
        <v>4.753884602846898E-2</v>
      </c>
      <c r="F39" s="111">
        <f t="shared" si="9"/>
        <v>5.9699915469146235E-2</v>
      </c>
      <c r="G39" s="111">
        <f t="shared" si="9"/>
        <v>6.8641470888661904E-2</v>
      </c>
      <c r="H39" s="111">
        <f t="shared" si="9"/>
        <v>8.5312376823019315E-2</v>
      </c>
      <c r="I39" s="111">
        <f t="shared" si="9"/>
        <v>9.7347263010928692E-2</v>
      </c>
      <c r="J39" s="111">
        <f t="shared" si="9"/>
        <v>0.10964292443941963</v>
      </c>
      <c r="K39" s="111">
        <f t="shared" si="9"/>
        <v>0.12762847183177781</v>
      </c>
      <c r="L39" s="111">
        <f t="shared" si="9"/>
        <v>0.13166696396717803</v>
      </c>
      <c r="M39" s="111">
        <f t="shared" si="9"/>
        <v>0.13156726029222365</v>
      </c>
      <c r="N39" s="111">
        <f t="shared" si="9"/>
        <v>0.12511122975618438</v>
      </c>
      <c r="O39" s="111">
        <f t="shared" si="9"/>
        <v>0.1261850059110883</v>
      </c>
      <c r="P39" s="111">
        <f t="shared" si="9"/>
        <v>0.12651599910494518</v>
      </c>
      <c r="Q39" s="111">
        <f t="shared" si="9"/>
        <v>0.12633981516704335</v>
      </c>
      <c r="R39" s="111">
        <f t="shared" si="9"/>
        <v>0.12336105072057736</v>
      </c>
      <c r="S39" s="111">
        <f t="shared" si="9"/>
        <v>0.11239714259878832</v>
      </c>
      <c r="T39" s="111">
        <f t="shared" si="9"/>
        <v>0.11652072649094126</v>
      </c>
      <c r="U39" s="111">
        <f t="shared" si="9"/>
        <v>0.12079190261738083</v>
      </c>
      <c r="V39" s="111">
        <f t="shared" si="9"/>
        <v>0.12707218955837496</v>
      </c>
      <c r="W39" s="111">
        <f t="shared" si="9"/>
        <v>0.13984065479559407</v>
      </c>
      <c r="X39" s="111">
        <f t="shared" si="9"/>
        <v>0.14031127222210163</v>
      </c>
      <c r="Y39" s="111">
        <f>Y16/Y14</f>
        <v>0.14815369795568875</v>
      </c>
    </row>
    <row r="40" spans="1:25" s="35" customFormat="1" ht="18" customHeight="1">
      <c r="A40" s="30" t="s">
        <v>38</v>
      </c>
      <c r="B40" s="41">
        <f t="shared" ref="B40:X40" si="10">B38+B39</f>
        <v>1</v>
      </c>
      <c r="C40" s="41">
        <f t="shared" si="10"/>
        <v>1</v>
      </c>
      <c r="D40" s="41">
        <f t="shared" si="10"/>
        <v>1</v>
      </c>
      <c r="E40" s="41">
        <f t="shared" si="10"/>
        <v>1</v>
      </c>
      <c r="F40" s="41">
        <f t="shared" si="10"/>
        <v>1</v>
      </c>
      <c r="G40" s="41">
        <f t="shared" si="10"/>
        <v>1</v>
      </c>
      <c r="H40" s="41">
        <f t="shared" si="10"/>
        <v>1</v>
      </c>
      <c r="I40" s="41">
        <f t="shared" si="10"/>
        <v>1</v>
      </c>
      <c r="J40" s="41">
        <f t="shared" si="10"/>
        <v>1</v>
      </c>
      <c r="K40" s="41">
        <f t="shared" si="10"/>
        <v>1</v>
      </c>
      <c r="L40" s="41">
        <f t="shared" si="10"/>
        <v>1</v>
      </c>
      <c r="M40" s="41">
        <f t="shared" si="10"/>
        <v>1</v>
      </c>
      <c r="N40" s="41">
        <f t="shared" si="10"/>
        <v>1</v>
      </c>
      <c r="O40" s="41">
        <f t="shared" si="10"/>
        <v>1</v>
      </c>
      <c r="P40" s="41">
        <f t="shared" si="10"/>
        <v>1</v>
      </c>
      <c r="Q40" s="41">
        <f t="shared" si="10"/>
        <v>1</v>
      </c>
      <c r="R40" s="41">
        <f t="shared" si="10"/>
        <v>1</v>
      </c>
      <c r="S40" s="41">
        <f t="shared" si="10"/>
        <v>1</v>
      </c>
      <c r="T40" s="41">
        <f t="shared" si="10"/>
        <v>1</v>
      </c>
      <c r="U40" s="41">
        <f t="shared" si="10"/>
        <v>1</v>
      </c>
      <c r="V40" s="41">
        <f t="shared" si="10"/>
        <v>1</v>
      </c>
      <c r="W40" s="41">
        <f t="shared" si="10"/>
        <v>1</v>
      </c>
      <c r="X40" s="41">
        <f t="shared" si="10"/>
        <v>1</v>
      </c>
      <c r="Y40" s="41">
        <f>Y38+Y39</f>
        <v>1</v>
      </c>
    </row>
    <row r="41" spans="1:25" s="35" customFormat="1" ht="18" customHeight="1">
      <c r="A41" s="32" t="s">
        <v>52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s="35" customFormat="1" ht="18" customHeight="1">
      <c r="A42" s="34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s="35" customFormat="1" ht="18" customHeight="1">
      <c r="A43" s="34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s="35" customFormat="1" ht="18" customHeight="1">
      <c r="A44" s="79" t="s">
        <v>49</v>
      </c>
      <c r="B44" s="110">
        <v>1999</v>
      </c>
      <c r="C44" s="110">
        <v>2000</v>
      </c>
      <c r="D44" s="110">
        <v>2001</v>
      </c>
      <c r="E44" s="110">
        <v>2002</v>
      </c>
      <c r="F44" s="110">
        <v>2003</v>
      </c>
      <c r="G44" s="110">
        <v>2004</v>
      </c>
      <c r="H44" s="110">
        <v>2005</v>
      </c>
      <c r="I44" s="110">
        <v>2006</v>
      </c>
      <c r="J44" s="110">
        <v>2007</v>
      </c>
      <c r="K44" s="110">
        <v>2008</v>
      </c>
      <c r="L44" s="110">
        <v>2009</v>
      </c>
      <c r="M44" s="110">
        <v>2010</v>
      </c>
      <c r="N44" s="110">
        <v>2011</v>
      </c>
      <c r="O44" s="110">
        <v>2012</v>
      </c>
      <c r="P44" s="110">
        <v>2013</v>
      </c>
      <c r="Q44" s="110">
        <v>2014</v>
      </c>
      <c r="R44" s="110">
        <v>2015</v>
      </c>
      <c r="S44" s="110">
        <v>2016</v>
      </c>
      <c r="T44" s="110">
        <v>2017</v>
      </c>
      <c r="U44" s="110">
        <v>2018</v>
      </c>
      <c r="V44" s="110">
        <v>2019</v>
      </c>
      <c r="W44" s="110">
        <v>2020</v>
      </c>
      <c r="X44" s="110">
        <v>2021</v>
      </c>
      <c r="Y44" s="110">
        <v>2022</v>
      </c>
    </row>
    <row r="45" spans="1:25" s="35" customFormat="1" ht="18" customHeight="1">
      <c r="A45" s="36" t="s">
        <v>54</v>
      </c>
      <c r="B45" s="111">
        <f t="shared" ref="B45:X45" si="11">B22/B21</f>
        <v>0.97852809706257982</v>
      </c>
      <c r="C45" s="111">
        <f t="shared" si="11"/>
        <v>0.97528769157342099</v>
      </c>
      <c r="D45" s="111">
        <f t="shared" si="11"/>
        <v>0.96966814626928766</v>
      </c>
      <c r="E45" s="111">
        <f t="shared" si="11"/>
        <v>0.96011000523834467</v>
      </c>
      <c r="F45" s="111">
        <f t="shared" si="11"/>
        <v>0.94972568322822126</v>
      </c>
      <c r="G45" s="111">
        <f t="shared" si="11"/>
        <v>0.94002432788024726</v>
      </c>
      <c r="H45" s="111">
        <f t="shared" si="11"/>
        <v>0.92697009228390592</v>
      </c>
      <c r="I45" s="111">
        <f t="shared" si="11"/>
        <v>0.91627995075291224</v>
      </c>
      <c r="J45" s="111">
        <f t="shared" si="11"/>
        <v>0.90589524231334062</v>
      </c>
      <c r="K45" s="111">
        <f t="shared" si="11"/>
        <v>0.89346901100880249</v>
      </c>
      <c r="L45" s="111">
        <f t="shared" si="11"/>
        <v>0.88920757737459977</v>
      </c>
      <c r="M45" s="111">
        <f t="shared" si="11"/>
        <v>0.88689542411454081</v>
      </c>
      <c r="N45" s="111">
        <f t="shared" si="11"/>
        <v>0.88988476312419973</v>
      </c>
      <c r="O45" s="111">
        <f t="shared" si="11"/>
        <v>0.88530663549959199</v>
      </c>
      <c r="P45" s="111">
        <f t="shared" si="11"/>
        <v>0.88276926468967043</v>
      </c>
      <c r="Q45" s="111">
        <f t="shared" si="11"/>
        <v>0.88142013919478457</v>
      </c>
      <c r="R45" s="111">
        <f t="shared" si="11"/>
        <v>0.88115565726356559</v>
      </c>
      <c r="S45" s="111">
        <f t="shared" si="11"/>
        <v>0.8873606358317695</v>
      </c>
      <c r="T45" s="111">
        <f t="shared" si="11"/>
        <v>0.8820351291642059</v>
      </c>
      <c r="U45" s="111">
        <f t="shared" si="11"/>
        <v>0.87549230802706879</v>
      </c>
      <c r="V45" s="111">
        <f t="shared" si="11"/>
        <v>0.86891426109435588</v>
      </c>
      <c r="W45" s="111">
        <f t="shared" si="11"/>
        <v>0.85786198254072765</v>
      </c>
      <c r="X45" s="111">
        <f t="shared" si="11"/>
        <v>0.85532184758482188</v>
      </c>
      <c r="Y45" s="111">
        <f>Y22/Y21</f>
        <v>0.84446378974422753</v>
      </c>
    </row>
    <row r="46" spans="1:25" s="35" customFormat="1" ht="18" customHeight="1">
      <c r="A46" s="28" t="s">
        <v>55</v>
      </c>
      <c r="B46" s="111">
        <f t="shared" ref="B46:X46" si="12">B23/B21</f>
        <v>2.1471902937420177E-2</v>
      </c>
      <c r="C46" s="111">
        <f t="shared" si="12"/>
        <v>2.471230842657899E-2</v>
      </c>
      <c r="D46" s="111">
        <f t="shared" si="12"/>
        <v>3.0331853730712323E-2</v>
      </c>
      <c r="E46" s="111">
        <f t="shared" si="12"/>
        <v>3.988999476165532E-2</v>
      </c>
      <c r="F46" s="111">
        <f t="shared" si="12"/>
        <v>5.0274316771778703E-2</v>
      </c>
      <c r="G46" s="111">
        <f t="shared" si="12"/>
        <v>5.997567211975275E-2</v>
      </c>
      <c r="H46" s="111">
        <f t="shared" si="12"/>
        <v>7.302990771609412E-2</v>
      </c>
      <c r="I46" s="111">
        <f t="shared" si="12"/>
        <v>8.3720049247087786E-2</v>
      </c>
      <c r="J46" s="111">
        <f t="shared" si="12"/>
        <v>9.4104757686659365E-2</v>
      </c>
      <c r="K46" s="111">
        <f t="shared" si="12"/>
        <v>0.10653098899119746</v>
      </c>
      <c r="L46" s="111">
        <f t="shared" si="12"/>
        <v>0.11079242262540022</v>
      </c>
      <c r="M46" s="111">
        <f t="shared" si="12"/>
        <v>0.11310457588545925</v>
      </c>
      <c r="N46" s="111">
        <f t="shared" si="12"/>
        <v>0.11011523687580026</v>
      </c>
      <c r="O46" s="111">
        <f t="shared" si="12"/>
        <v>0.11469336450040797</v>
      </c>
      <c r="P46" s="111">
        <f t="shared" si="12"/>
        <v>0.11723073531032963</v>
      </c>
      <c r="Q46" s="111">
        <f t="shared" si="12"/>
        <v>0.1185798608052154</v>
      </c>
      <c r="R46" s="111">
        <f t="shared" si="12"/>
        <v>0.11884434273643445</v>
      </c>
      <c r="S46" s="111">
        <f t="shared" si="12"/>
        <v>0.11263936416823049</v>
      </c>
      <c r="T46" s="111">
        <f t="shared" si="12"/>
        <v>0.11796487083579413</v>
      </c>
      <c r="U46" s="111">
        <f t="shared" si="12"/>
        <v>0.12450769197293121</v>
      </c>
      <c r="V46" s="111">
        <f t="shared" si="12"/>
        <v>0.13108573890564412</v>
      </c>
      <c r="W46" s="111">
        <f t="shared" si="12"/>
        <v>0.14213801745927232</v>
      </c>
      <c r="X46" s="111">
        <f t="shared" si="12"/>
        <v>0.14467815241517809</v>
      </c>
      <c r="Y46" s="111">
        <f>Y23/Y21</f>
        <v>0.15553621025577249</v>
      </c>
    </row>
    <row r="47" spans="1:25" s="35" customFormat="1" ht="18" customHeight="1">
      <c r="A47" s="30" t="s">
        <v>38</v>
      </c>
      <c r="B47" s="41">
        <f t="shared" ref="B47:X47" si="13">B45+B46</f>
        <v>1</v>
      </c>
      <c r="C47" s="41">
        <f t="shared" si="13"/>
        <v>1</v>
      </c>
      <c r="D47" s="41">
        <f t="shared" si="13"/>
        <v>1</v>
      </c>
      <c r="E47" s="41">
        <f t="shared" si="13"/>
        <v>1</v>
      </c>
      <c r="F47" s="41">
        <f t="shared" si="13"/>
        <v>1</v>
      </c>
      <c r="G47" s="41">
        <f t="shared" si="13"/>
        <v>1</v>
      </c>
      <c r="H47" s="41">
        <f t="shared" si="13"/>
        <v>1</v>
      </c>
      <c r="I47" s="41">
        <f t="shared" si="13"/>
        <v>1</v>
      </c>
      <c r="J47" s="41">
        <f t="shared" si="13"/>
        <v>1</v>
      </c>
      <c r="K47" s="41">
        <f t="shared" si="13"/>
        <v>1</v>
      </c>
      <c r="L47" s="41">
        <f t="shared" si="13"/>
        <v>1</v>
      </c>
      <c r="M47" s="41">
        <f t="shared" si="13"/>
        <v>1</v>
      </c>
      <c r="N47" s="41">
        <f t="shared" si="13"/>
        <v>1</v>
      </c>
      <c r="O47" s="41">
        <f t="shared" si="13"/>
        <v>1</v>
      </c>
      <c r="P47" s="41">
        <f t="shared" si="13"/>
        <v>1</v>
      </c>
      <c r="Q47" s="41">
        <f t="shared" si="13"/>
        <v>1</v>
      </c>
      <c r="R47" s="41">
        <f t="shared" si="13"/>
        <v>1</v>
      </c>
      <c r="S47" s="41">
        <f t="shared" si="13"/>
        <v>1</v>
      </c>
      <c r="T47" s="41">
        <f t="shared" si="13"/>
        <v>1</v>
      </c>
      <c r="U47" s="41">
        <f t="shared" si="13"/>
        <v>1</v>
      </c>
      <c r="V47" s="41">
        <f t="shared" si="13"/>
        <v>1</v>
      </c>
      <c r="W47" s="41">
        <f t="shared" si="13"/>
        <v>1</v>
      </c>
      <c r="X47" s="41">
        <f t="shared" si="13"/>
        <v>1</v>
      </c>
      <c r="Y47" s="41">
        <f>Y45+Y46</f>
        <v>1</v>
      </c>
    </row>
    <row r="48" spans="1:25" s="9" customFormat="1" ht="18" customHeight="1">
      <c r="A48" s="19" t="s">
        <v>52</v>
      </c>
      <c r="B48" s="8"/>
      <c r="C48" s="8"/>
      <c r="D48" s="8"/>
      <c r="E48" s="8"/>
      <c r="F48" s="8"/>
      <c r="G48" s="8"/>
      <c r="H48" s="8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5" s="9" customFormat="1" ht="18" customHeight="1">
      <c r="A49" s="14"/>
      <c r="B49" s="8"/>
      <c r="C49" s="8"/>
      <c r="D49" s="8"/>
      <c r="E49" s="8"/>
      <c r="F49" s="8"/>
      <c r="G49" s="8"/>
      <c r="H49" s="8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5" s="9" customFormat="1" ht="18" customHeight="1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25" s="9" customFormat="1" ht="18" customHeight="1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25" s="9" customFormat="1" ht="18" customHeight="1">
      <c r="A52" s="8" t="s">
        <v>57</v>
      </c>
      <c r="B52" s="8"/>
      <c r="C52" s="8"/>
      <c r="D52" s="8"/>
      <c r="E52" s="8"/>
      <c r="F52" s="8"/>
      <c r="G52" s="8"/>
      <c r="H52" s="8"/>
      <c r="I52" s="8"/>
      <c r="J52" s="8"/>
    </row>
    <row r="53" spans="1:25" s="9" customFormat="1" ht="18" customHeight="1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25" s="9" customFormat="1" ht="18" customHeight="1">
      <c r="B54" s="78">
        <v>1999</v>
      </c>
      <c r="C54" s="78">
        <v>2000</v>
      </c>
      <c r="D54" s="78">
        <v>2001</v>
      </c>
      <c r="E54" s="78">
        <v>2002</v>
      </c>
      <c r="F54" s="78">
        <v>2003</v>
      </c>
      <c r="G54" s="78">
        <v>2004</v>
      </c>
      <c r="H54" s="78">
        <v>2005</v>
      </c>
      <c r="I54" s="78">
        <v>2006</v>
      </c>
      <c r="J54" s="78">
        <v>2007</v>
      </c>
      <c r="K54" s="78">
        <v>2008</v>
      </c>
      <c r="L54" s="78">
        <v>2009</v>
      </c>
      <c r="M54" s="78">
        <v>2010</v>
      </c>
      <c r="N54" s="78">
        <v>2011</v>
      </c>
      <c r="O54" s="78">
        <v>2012</v>
      </c>
      <c r="P54" s="78">
        <v>2013</v>
      </c>
      <c r="Q54" s="78">
        <v>2014</v>
      </c>
      <c r="R54" s="78">
        <v>2015</v>
      </c>
      <c r="S54" s="78">
        <v>2016</v>
      </c>
      <c r="T54" s="78">
        <v>2017</v>
      </c>
      <c r="U54" s="78">
        <v>2018</v>
      </c>
      <c r="V54" s="78">
        <v>2019</v>
      </c>
      <c r="W54" s="78">
        <v>2020</v>
      </c>
      <c r="X54" s="78">
        <v>2021</v>
      </c>
      <c r="Y54" s="78">
        <v>2022</v>
      </c>
    </row>
    <row r="55" spans="1:25" s="9" customFormat="1" ht="18" customHeight="1">
      <c r="A55" s="80" t="s">
        <v>38</v>
      </c>
      <c r="B55" s="42">
        <f t="shared" ref="B55:X55" si="14">B10</f>
        <v>1590</v>
      </c>
      <c r="C55" s="42">
        <f t="shared" si="14"/>
        <v>1885</v>
      </c>
      <c r="D55" s="42">
        <f t="shared" si="14"/>
        <v>2431</v>
      </c>
      <c r="E55" s="42">
        <f t="shared" si="14"/>
        <v>3273</v>
      </c>
      <c r="F55" s="42">
        <f t="shared" si="14"/>
        <v>4221</v>
      </c>
      <c r="G55" s="42">
        <f t="shared" si="14"/>
        <v>5104</v>
      </c>
      <c r="H55" s="42">
        <f t="shared" si="14"/>
        <v>6486</v>
      </c>
      <c r="I55" s="42">
        <f t="shared" si="14"/>
        <v>7580</v>
      </c>
      <c r="J55" s="42">
        <f t="shared" si="14"/>
        <v>8692</v>
      </c>
      <c r="K55" s="42">
        <f t="shared" si="14"/>
        <v>10407</v>
      </c>
      <c r="L55" s="42">
        <f t="shared" si="14"/>
        <v>10888</v>
      </c>
      <c r="M55" s="42">
        <f t="shared" si="14"/>
        <v>11044</v>
      </c>
      <c r="N55" s="42">
        <f t="shared" si="14"/>
        <v>10612</v>
      </c>
      <c r="O55" s="42">
        <f t="shared" si="14"/>
        <v>10858</v>
      </c>
      <c r="P55" s="42">
        <f t="shared" si="14"/>
        <v>10971</v>
      </c>
      <c r="Q55" s="42">
        <f t="shared" si="14"/>
        <v>11030</v>
      </c>
      <c r="R55" s="42">
        <f t="shared" si="14"/>
        <v>10905</v>
      </c>
      <c r="S55" s="42">
        <f t="shared" si="14"/>
        <v>10074</v>
      </c>
      <c r="T55" s="42">
        <f t="shared" si="14"/>
        <v>10596</v>
      </c>
      <c r="U55" s="42">
        <f t="shared" si="14"/>
        <v>11140</v>
      </c>
      <c r="V55" s="42">
        <f t="shared" si="14"/>
        <v>11834</v>
      </c>
      <c r="W55" s="42">
        <f t="shared" si="14"/>
        <v>13116</v>
      </c>
      <c r="X55" s="42">
        <f t="shared" si="14"/>
        <v>13308</v>
      </c>
      <c r="Y55" s="42">
        <f>Y10</f>
        <v>14425</v>
      </c>
    </row>
    <row r="56" spans="1:25" s="9" customFormat="1" ht="18" customHeight="1">
      <c r="A56" s="81" t="s">
        <v>58</v>
      </c>
      <c r="B56" s="38">
        <f t="shared" ref="B56:X56" si="15">B16</f>
        <v>783</v>
      </c>
      <c r="C56" s="38">
        <f t="shared" si="15"/>
        <v>953</v>
      </c>
      <c r="D56" s="38">
        <f t="shared" si="15"/>
        <v>1283</v>
      </c>
      <c r="E56" s="38">
        <f t="shared" si="15"/>
        <v>1750</v>
      </c>
      <c r="F56" s="38">
        <f t="shared" si="15"/>
        <v>2260</v>
      </c>
      <c r="G56" s="38">
        <f t="shared" si="15"/>
        <v>2688</v>
      </c>
      <c r="H56" s="38">
        <f t="shared" si="15"/>
        <v>3463</v>
      </c>
      <c r="I56" s="38">
        <f t="shared" si="15"/>
        <v>4044</v>
      </c>
      <c r="J56" s="38">
        <f t="shared" si="15"/>
        <v>4655</v>
      </c>
      <c r="K56" s="38">
        <f t="shared" si="15"/>
        <v>5675</v>
      </c>
      <c r="L56" s="38">
        <f t="shared" si="15"/>
        <v>5905</v>
      </c>
      <c r="M56" s="38">
        <f t="shared" si="15"/>
        <v>5925</v>
      </c>
      <c r="N56" s="38">
        <f t="shared" si="15"/>
        <v>5624</v>
      </c>
      <c r="O56" s="38">
        <f t="shared" si="15"/>
        <v>5657</v>
      </c>
      <c r="P56" s="38">
        <f t="shared" si="15"/>
        <v>5654</v>
      </c>
      <c r="Q56" s="38">
        <f t="shared" si="15"/>
        <v>5646</v>
      </c>
      <c r="R56" s="38">
        <f t="shared" si="15"/>
        <v>5504</v>
      </c>
      <c r="S56" s="38">
        <f t="shared" si="15"/>
        <v>4972</v>
      </c>
      <c r="T56" s="38">
        <f t="shared" si="15"/>
        <v>5203</v>
      </c>
      <c r="U56" s="38">
        <f t="shared" si="15"/>
        <v>5418</v>
      </c>
      <c r="V56" s="38">
        <f t="shared" si="15"/>
        <v>5749</v>
      </c>
      <c r="W56" s="38">
        <f t="shared" si="15"/>
        <v>6424</v>
      </c>
      <c r="X56" s="38">
        <f t="shared" si="15"/>
        <v>6464</v>
      </c>
      <c r="Y56" s="38">
        <f>Y16</f>
        <v>6921</v>
      </c>
    </row>
    <row r="57" spans="1:25" s="9" customFormat="1" ht="18" customHeight="1">
      <c r="A57" s="82" t="s">
        <v>59</v>
      </c>
      <c r="B57" s="39">
        <f t="shared" ref="B57:X57" si="16">B23</f>
        <v>807</v>
      </c>
      <c r="C57" s="39">
        <f t="shared" si="16"/>
        <v>932</v>
      </c>
      <c r="D57" s="39">
        <f t="shared" si="16"/>
        <v>1148</v>
      </c>
      <c r="E57" s="39">
        <f t="shared" si="16"/>
        <v>1523</v>
      </c>
      <c r="F57" s="39">
        <f t="shared" si="16"/>
        <v>1961</v>
      </c>
      <c r="G57" s="39">
        <f t="shared" si="16"/>
        <v>2416</v>
      </c>
      <c r="H57" s="39">
        <f t="shared" si="16"/>
        <v>3023</v>
      </c>
      <c r="I57" s="39">
        <f t="shared" si="16"/>
        <v>3536</v>
      </c>
      <c r="J57" s="39">
        <f t="shared" si="16"/>
        <v>4037</v>
      </c>
      <c r="K57" s="39">
        <f t="shared" si="16"/>
        <v>4732</v>
      </c>
      <c r="L57" s="39">
        <f t="shared" si="16"/>
        <v>4983</v>
      </c>
      <c r="M57" s="39">
        <f t="shared" si="16"/>
        <v>5119</v>
      </c>
      <c r="N57" s="39">
        <f t="shared" si="16"/>
        <v>4988</v>
      </c>
      <c r="O57" s="39">
        <f t="shared" si="16"/>
        <v>5201</v>
      </c>
      <c r="P57" s="39">
        <f t="shared" si="16"/>
        <v>5317</v>
      </c>
      <c r="Q57" s="39">
        <f t="shared" si="16"/>
        <v>5384</v>
      </c>
      <c r="R57" s="39">
        <f t="shared" si="16"/>
        <v>5401</v>
      </c>
      <c r="S57" s="39">
        <f t="shared" si="16"/>
        <v>5102</v>
      </c>
      <c r="T57" s="39">
        <f t="shared" si="16"/>
        <v>5393</v>
      </c>
      <c r="U57" s="39">
        <f t="shared" si="16"/>
        <v>5722</v>
      </c>
      <c r="V57" s="39">
        <f t="shared" si="16"/>
        <v>6085</v>
      </c>
      <c r="W57" s="39">
        <f t="shared" si="16"/>
        <v>6692</v>
      </c>
      <c r="X57" s="39">
        <f t="shared" si="16"/>
        <v>6844</v>
      </c>
      <c r="Y57" s="39">
        <f>Y23</f>
        <v>7504</v>
      </c>
    </row>
    <row r="58" spans="1:25" s="9" customFormat="1" ht="18" customHeight="1">
      <c r="A58" s="19" t="s">
        <v>52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s="9" customFormat="1" ht="18" customHeight="1">
      <c r="A59" s="8"/>
    </row>
    <row r="60" spans="1:25" s="9" customFormat="1" ht="18" customHeight="1">
      <c r="A60" s="8"/>
    </row>
    <row r="61" spans="1:25" s="9" customFormat="1" ht="18" customHeight="1">
      <c r="B61" s="83">
        <v>1999</v>
      </c>
      <c r="C61" s="83">
        <v>2000</v>
      </c>
      <c r="D61" s="83">
        <v>2001</v>
      </c>
      <c r="E61" s="83">
        <v>2002</v>
      </c>
      <c r="F61" s="83">
        <v>2003</v>
      </c>
      <c r="G61" s="83">
        <v>2004</v>
      </c>
      <c r="H61" s="83">
        <v>2005</v>
      </c>
      <c r="I61" s="83">
        <v>2006</v>
      </c>
      <c r="J61" s="83">
        <v>2007</v>
      </c>
      <c r="K61" s="83">
        <v>2008</v>
      </c>
      <c r="L61" s="83">
        <v>2009</v>
      </c>
      <c r="M61" s="83">
        <v>2010</v>
      </c>
      <c r="N61" s="83">
        <v>2011</v>
      </c>
      <c r="O61" s="83">
        <v>2012</v>
      </c>
      <c r="P61" s="83">
        <v>2013</v>
      </c>
      <c r="Q61" s="83">
        <v>2014</v>
      </c>
      <c r="R61" s="83">
        <v>2015</v>
      </c>
      <c r="S61" s="83">
        <v>2016</v>
      </c>
      <c r="T61" s="83">
        <v>2017</v>
      </c>
      <c r="U61" s="83">
        <v>2018</v>
      </c>
      <c r="V61" s="83">
        <v>2019</v>
      </c>
      <c r="W61" s="83">
        <v>2020</v>
      </c>
      <c r="X61" s="83">
        <v>2021</v>
      </c>
      <c r="Y61" s="83">
        <v>2022</v>
      </c>
    </row>
    <row r="62" spans="1:25" s="9" customFormat="1" ht="18" customHeight="1">
      <c r="A62" s="84" t="s">
        <v>58</v>
      </c>
      <c r="B62" s="7">
        <f t="shared" ref="B62:X62" si="17">B56/B55</f>
        <v>0.49245283018867925</v>
      </c>
      <c r="C62" s="7">
        <f t="shared" si="17"/>
        <v>0.50557029177718837</v>
      </c>
      <c r="D62" s="7">
        <f t="shared" si="17"/>
        <v>0.5277663512957631</v>
      </c>
      <c r="E62" s="7">
        <f t="shared" si="17"/>
        <v>0.53467766575007636</v>
      </c>
      <c r="F62" s="7">
        <f t="shared" si="17"/>
        <v>0.53541814735844584</v>
      </c>
      <c r="G62" s="7">
        <f t="shared" si="17"/>
        <v>0.52664576802507834</v>
      </c>
      <c r="H62" s="7">
        <f t="shared" si="17"/>
        <v>0.53391921060746228</v>
      </c>
      <c r="I62" s="7">
        <f t="shared" si="17"/>
        <v>0.53350923482849599</v>
      </c>
      <c r="J62" s="7">
        <f t="shared" si="17"/>
        <v>0.53554993097100778</v>
      </c>
      <c r="K62" s="7">
        <f t="shared" si="17"/>
        <v>0.5453060440088402</v>
      </c>
      <c r="L62" s="7">
        <f t="shared" si="17"/>
        <v>0.54234019103600295</v>
      </c>
      <c r="M62" s="7">
        <f t="shared" si="17"/>
        <v>0.5364904020282506</v>
      </c>
      <c r="N62" s="7">
        <f t="shared" si="17"/>
        <v>0.52996607614021862</v>
      </c>
      <c r="O62" s="7">
        <f t="shared" si="17"/>
        <v>0.52099834223613928</v>
      </c>
      <c r="P62" s="7">
        <f t="shared" si="17"/>
        <v>0.5153586728648254</v>
      </c>
      <c r="Q62" s="7">
        <f t="shared" si="17"/>
        <v>0.51187669990933815</v>
      </c>
      <c r="R62" s="7">
        <f t="shared" si="17"/>
        <v>0.50472260430994953</v>
      </c>
      <c r="S62" s="7">
        <f t="shared" si="17"/>
        <v>0.49354774667460788</v>
      </c>
      <c r="T62" s="7">
        <f t="shared" si="17"/>
        <v>0.49103435258588146</v>
      </c>
      <c r="U62" s="7">
        <f t="shared" si="17"/>
        <v>0.48635547576301613</v>
      </c>
      <c r="V62" s="7">
        <f t="shared" si="17"/>
        <v>0.48580361669765082</v>
      </c>
      <c r="W62" s="7">
        <f t="shared" si="17"/>
        <v>0.48978347057029581</v>
      </c>
      <c r="X62" s="7">
        <f t="shared" si="17"/>
        <v>0.48572287345957321</v>
      </c>
      <c r="Y62" s="7">
        <f t="shared" ref="X62:Y62" si="18">Y56/Y55</f>
        <v>0.47979202772963603</v>
      </c>
    </row>
    <row r="63" spans="1:25" s="9" customFormat="1" ht="18" customHeight="1">
      <c r="A63" s="85" t="s">
        <v>59</v>
      </c>
      <c r="B63" s="7">
        <f t="shared" ref="B63:X63" si="19">B57/B55</f>
        <v>0.50754716981132075</v>
      </c>
      <c r="C63" s="7">
        <f t="shared" si="19"/>
        <v>0.49442970822281168</v>
      </c>
      <c r="D63" s="7">
        <f t="shared" si="19"/>
        <v>0.47223364870423695</v>
      </c>
      <c r="E63" s="7">
        <f t="shared" si="19"/>
        <v>0.46532233424992364</v>
      </c>
      <c r="F63" s="7">
        <f t="shared" si="19"/>
        <v>0.46458185264155416</v>
      </c>
      <c r="G63" s="7">
        <f t="shared" si="19"/>
        <v>0.47335423197492166</v>
      </c>
      <c r="H63" s="7">
        <f t="shared" si="19"/>
        <v>0.46608078939253778</v>
      </c>
      <c r="I63" s="7">
        <f t="shared" si="19"/>
        <v>0.46649076517150395</v>
      </c>
      <c r="J63" s="7">
        <f t="shared" si="19"/>
        <v>0.46445006902899216</v>
      </c>
      <c r="K63" s="7">
        <f t="shared" si="19"/>
        <v>0.4546939559911598</v>
      </c>
      <c r="L63" s="7">
        <f t="shared" si="19"/>
        <v>0.45765980896399705</v>
      </c>
      <c r="M63" s="7">
        <f t="shared" si="19"/>
        <v>0.46350959797174934</v>
      </c>
      <c r="N63" s="7">
        <f t="shared" si="19"/>
        <v>0.47003392385978138</v>
      </c>
      <c r="O63" s="7">
        <f t="shared" si="19"/>
        <v>0.47900165776386072</v>
      </c>
      <c r="P63" s="7">
        <f t="shared" si="19"/>
        <v>0.48464132713517455</v>
      </c>
      <c r="Q63" s="7">
        <f t="shared" si="19"/>
        <v>0.48812330009066185</v>
      </c>
      <c r="R63" s="7">
        <f t="shared" si="19"/>
        <v>0.49527739569005041</v>
      </c>
      <c r="S63" s="7">
        <f t="shared" si="19"/>
        <v>0.50645225332539212</v>
      </c>
      <c r="T63" s="7">
        <f t="shared" si="19"/>
        <v>0.50896564741411854</v>
      </c>
      <c r="U63" s="7">
        <f t="shared" si="19"/>
        <v>0.51364452423698381</v>
      </c>
      <c r="V63" s="7">
        <f t="shared" si="19"/>
        <v>0.51419638330234918</v>
      </c>
      <c r="W63" s="7">
        <f t="shared" si="19"/>
        <v>0.51021652942970419</v>
      </c>
      <c r="X63" s="7">
        <f t="shared" si="19"/>
        <v>0.51427712654042679</v>
      </c>
      <c r="Y63" s="7">
        <f t="shared" ref="X63:Y63" si="20">Y57/Y55</f>
        <v>0.52020797227036397</v>
      </c>
    </row>
    <row r="64" spans="1:25" s="9" customFormat="1" ht="18" customHeight="1">
      <c r="A64" s="86" t="s">
        <v>38</v>
      </c>
      <c r="B64" s="41">
        <f t="shared" ref="B64:X64" si="21">SUM(B62:B63)</f>
        <v>1</v>
      </c>
      <c r="C64" s="41">
        <f t="shared" si="21"/>
        <v>1</v>
      </c>
      <c r="D64" s="41">
        <f t="shared" si="21"/>
        <v>1</v>
      </c>
      <c r="E64" s="41">
        <f t="shared" si="21"/>
        <v>1</v>
      </c>
      <c r="F64" s="41">
        <f t="shared" si="21"/>
        <v>1</v>
      </c>
      <c r="G64" s="41">
        <f t="shared" si="21"/>
        <v>1</v>
      </c>
      <c r="H64" s="41">
        <f t="shared" si="21"/>
        <v>1</v>
      </c>
      <c r="I64" s="41">
        <f t="shared" si="21"/>
        <v>1</v>
      </c>
      <c r="J64" s="41">
        <f t="shared" si="21"/>
        <v>1</v>
      </c>
      <c r="K64" s="41">
        <f t="shared" si="21"/>
        <v>1</v>
      </c>
      <c r="L64" s="41">
        <f t="shared" si="21"/>
        <v>1</v>
      </c>
      <c r="M64" s="41">
        <f t="shared" si="21"/>
        <v>1</v>
      </c>
      <c r="N64" s="41">
        <f t="shared" si="21"/>
        <v>1</v>
      </c>
      <c r="O64" s="41">
        <f t="shared" si="21"/>
        <v>1</v>
      </c>
      <c r="P64" s="41">
        <f t="shared" si="21"/>
        <v>1</v>
      </c>
      <c r="Q64" s="41">
        <f t="shared" si="21"/>
        <v>1</v>
      </c>
      <c r="R64" s="41">
        <f t="shared" si="21"/>
        <v>1</v>
      </c>
      <c r="S64" s="41">
        <f t="shared" si="21"/>
        <v>1</v>
      </c>
      <c r="T64" s="41">
        <f t="shared" si="21"/>
        <v>1</v>
      </c>
      <c r="U64" s="41">
        <f t="shared" si="21"/>
        <v>1</v>
      </c>
      <c r="V64" s="41">
        <f t="shared" si="21"/>
        <v>1</v>
      </c>
      <c r="W64" s="41">
        <f t="shared" si="21"/>
        <v>1</v>
      </c>
      <c r="X64" s="41">
        <f t="shared" si="21"/>
        <v>1</v>
      </c>
      <c r="Y64" s="41">
        <f t="shared" ref="X64:Y64" si="22">SUM(Y62:Y63)</f>
        <v>1</v>
      </c>
    </row>
    <row r="65" spans="1:23" s="9" customFormat="1" ht="18" customHeight="1">
      <c r="A65" s="19" t="s">
        <v>52</v>
      </c>
      <c r="B65" s="14"/>
      <c r="C65" s="14"/>
      <c r="D65" s="14"/>
      <c r="E65" s="8"/>
      <c r="F65" s="8"/>
      <c r="G65" s="8"/>
      <c r="H65" s="8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s="9" customFormat="1" ht="18" customHeight="1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23" s="9" customFormat="1" ht="18" customHeight="1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23" s="9" customFormat="1" ht="18" customHeight="1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23" s="9" customFormat="1" ht="18" customHeight="1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23" s="9" customFormat="1" ht="18" customHeight="1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23" s="9" customFormat="1" ht="18" customHeight="1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23" s="9" customFormat="1" ht="18" customHeight="1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23" s="9" customFormat="1" ht="18" customHeight="1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23" s="9" customFormat="1" ht="18" customHeight="1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23" s="9" customFormat="1" ht="18" customHeight="1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23" s="9" customFormat="1" ht="18" customHeight="1">
      <c r="A76" s="8"/>
      <c r="B76" s="8"/>
      <c r="C76" s="8"/>
      <c r="D76" s="8"/>
      <c r="E76" s="8"/>
      <c r="F76" s="8"/>
      <c r="G76" s="8"/>
      <c r="H76" s="8"/>
      <c r="I76" s="8"/>
      <c r="J76" s="8"/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5"/>
  <sheetViews>
    <sheetView zoomScale="72" zoomScaleNormal="80" zoomScalePageLayoutView="80" workbookViewId="0">
      <selection activeCell="B1" sqref="B1"/>
    </sheetView>
  </sheetViews>
  <sheetFormatPr defaultColWidth="10.875" defaultRowHeight="15"/>
  <cols>
    <col min="1" max="1" width="29.125" style="5" customWidth="1"/>
    <col min="2" max="3" width="10.875" style="5" customWidth="1"/>
    <col min="4" max="16384" width="10.875" style="5"/>
  </cols>
  <sheetData>
    <row r="1" spans="1:24" ht="28.5">
      <c r="A1" s="43" t="s">
        <v>0</v>
      </c>
      <c r="B1" s="43"/>
      <c r="C1" s="43"/>
    </row>
    <row r="2" spans="1:24" ht="23.25">
      <c r="A2" s="44" t="s">
        <v>4</v>
      </c>
      <c r="B2" s="44"/>
      <c r="C2" s="44"/>
    </row>
    <row r="3" spans="1:24" ht="18" customHeight="1"/>
    <row r="4" spans="1:24" ht="18" customHeight="1"/>
    <row r="5" spans="1:24" ht="18" customHeight="1">
      <c r="A5" s="33" t="s">
        <v>60</v>
      </c>
      <c r="B5" s="33"/>
      <c r="C5" s="33"/>
    </row>
    <row r="6" spans="1:24" ht="18" customHeight="1"/>
    <row r="7" spans="1:24" ht="18" customHeight="1">
      <c r="A7" s="77" t="s">
        <v>14</v>
      </c>
      <c r="B7" s="78">
        <v>2000</v>
      </c>
      <c r="C7" s="78">
        <v>2001</v>
      </c>
      <c r="D7" s="78">
        <v>2002</v>
      </c>
      <c r="E7" s="78">
        <v>2003</v>
      </c>
      <c r="F7" s="78">
        <v>2004</v>
      </c>
      <c r="G7" s="78">
        <v>2005</v>
      </c>
      <c r="H7" s="78">
        <v>2006</v>
      </c>
      <c r="I7" s="78">
        <v>2007</v>
      </c>
      <c r="J7" s="78">
        <v>2008</v>
      </c>
      <c r="K7" s="78">
        <v>2009</v>
      </c>
      <c r="L7" s="78">
        <v>2010</v>
      </c>
      <c r="M7" s="78">
        <v>2011</v>
      </c>
      <c r="N7" s="78">
        <v>2012</v>
      </c>
      <c r="O7" s="78">
        <v>2013</v>
      </c>
      <c r="P7" s="78">
        <v>2014</v>
      </c>
      <c r="Q7" s="78">
        <v>2015</v>
      </c>
      <c r="R7" s="78">
        <v>2016</v>
      </c>
      <c r="S7" s="78">
        <v>2017</v>
      </c>
      <c r="T7" s="78">
        <v>2018</v>
      </c>
      <c r="U7" s="78">
        <v>2019</v>
      </c>
      <c r="V7" s="78">
        <v>2020</v>
      </c>
      <c r="W7" s="78">
        <v>2021</v>
      </c>
      <c r="X7" s="78">
        <v>2022</v>
      </c>
    </row>
    <row r="8" spans="1:24" ht="18" customHeight="1">
      <c r="A8" s="27" t="s">
        <v>38</v>
      </c>
      <c r="B8" s="40">
        <f t="shared" ref="B8:X8" si="0">B9+B10</f>
        <v>73696</v>
      </c>
      <c r="C8" s="40">
        <f t="shared" si="0"/>
        <v>74149</v>
      </c>
      <c r="D8" s="40">
        <f t="shared" si="0"/>
        <v>74992</v>
      </c>
      <c r="E8" s="40">
        <f t="shared" si="0"/>
        <v>76862</v>
      </c>
      <c r="F8" s="40">
        <f t="shared" si="0"/>
        <v>79443</v>
      </c>
      <c r="G8" s="40">
        <f t="shared" si="0"/>
        <v>81986</v>
      </c>
      <c r="H8" s="40">
        <f t="shared" si="0"/>
        <v>83778</v>
      </c>
      <c r="I8" s="40">
        <f t="shared" si="0"/>
        <v>85355</v>
      </c>
      <c r="J8" s="40">
        <f t="shared" si="0"/>
        <v>88884</v>
      </c>
      <c r="K8" s="40">
        <f t="shared" si="0"/>
        <v>89824</v>
      </c>
      <c r="L8" s="40">
        <f t="shared" si="0"/>
        <v>90293</v>
      </c>
      <c r="M8" s="40">
        <f t="shared" si="0"/>
        <v>90250</v>
      </c>
      <c r="N8" s="40">
        <f t="shared" si="0"/>
        <v>90178</v>
      </c>
      <c r="O8" s="40">
        <f t="shared" si="0"/>
        <v>90045</v>
      </c>
      <c r="P8" s="40">
        <f t="shared" si="0"/>
        <v>90093</v>
      </c>
      <c r="Q8" s="40">
        <f t="shared" si="0"/>
        <v>90063</v>
      </c>
      <c r="R8" s="40">
        <f t="shared" si="0"/>
        <v>89531</v>
      </c>
      <c r="S8" s="40">
        <f t="shared" si="0"/>
        <v>90370</v>
      </c>
      <c r="T8" s="40">
        <f t="shared" si="0"/>
        <v>90811</v>
      </c>
      <c r="U8" s="40">
        <f t="shared" si="0"/>
        <v>91662</v>
      </c>
      <c r="V8" s="40">
        <f t="shared" si="0"/>
        <v>93019</v>
      </c>
      <c r="W8" s="40">
        <f t="shared" si="0"/>
        <v>93374</v>
      </c>
      <c r="X8" s="40">
        <f t="shared" si="0"/>
        <v>94961</v>
      </c>
    </row>
    <row r="9" spans="1:24" ht="18" customHeight="1">
      <c r="A9" s="28" t="s">
        <v>61</v>
      </c>
      <c r="B9" s="29">
        <v>72968</v>
      </c>
      <c r="C9" s="29">
        <v>72918</v>
      </c>
      <c r="D9" s="29">
        <v>73114</v>
      </c>
      <c r="E9" s="29">
        <v>74082</v>
      </c>
      <c r="F9" s="29">
        <v>75829</v>
      </c>
      <c r="G9" s="29">
        <v>77075</v>
      </c>
      <c r="H9" s="29">
        <v>77721</v>
      </c>
      <c r="I9" s="29">
        <v>78172</v>
      </c>
      <c r="J9" s="29">
        <v>79959</v>
      </c>
      <c r="K9" s="29">
        <v>80429</v>
      </c>
      <c r="L9" s="29">
        <v>80739</v>
      </c>
      <c r="M9" s="29">
        <v>81187</v>
      </c>
      <c r="N9" s="29">
        <v>80879</v>
      </c>
      <c r="O9" s="29">
        <v>80656</v>
      </c>
      <c r="P9" s="29">
        <v>80771</v>
      </c>
      <c r="Q9" s="29">
        <v>80969</v>
      </c>
      <c r="R9" s="29">
        <v>81461</v>
      </c>
      <c r="S9" s="29">
        <v>82011</v>
      </c>
      <c r="T9" s="29">
        <v>82035</v>
      </c>
      <c r="U9" s="29">
        <v>82346</v>
      </c>
      <c r="V9" s="29">
        <v>82756</v>
      </c>
      <c r="W9" s="29">
        <v>83137</v>
      </c>
      <c r="X9" s="29">
        <v>83932</v>
      </c>
    </row>
    <row r="10" spans="1:24" ht="18" customHeight="1">
      <c r="A10" s="30" t="s">
        <v>62</v>
      </c>
      <c r="B10" s="31">
        <v>728</v>
      </c>
      <c r="C10" s="31">
        <v>1231</v>
      </c>
      <c r="D10" s="31">
        <v>1878</v>
      </c>
      <c r="E10" s="31">
        <v>2780</v>
      </c>
      <c r="F10" s="31">
        <v>3614</v>
      </c>
      <c r="G10" s="31">
        <v>4911</v>
      </c>
      <c r="H10" s="31">
        <v>6057</v>
      </c>
      <c r="I10" s="31">
        <v>7183</v>
      </c>
      <c r="J10" s="31">
        <v>8925</v>
      </c>
      <c r="K10" s="31">
        <v>9395</v>
      </c>
      <c r="L10" s="31">
        <v>9554</v>
      </c>
      <c r="M10" s="31">
        <v>9063</v>
      </c>
      <c r="N10" s="31">
        <v>9299</v>
      </c>
      <c r="O10" s="31">
        <v>9389</v>
      </c>
      <c r="P10" s="31">
        <v>9322</v>
      </c>
      <c r="Q10" s="31">
        <v>9094</v>
      </c>
      <c r="R10" s="31">
        <v>8070</v>
      </c>
      <c r="S10" s="31">
        <v>8359</v>
      </c>
      <c r="T10" s="31">
        <v>8776</v>
      </c>
      <c r="U10" s="31">
        <v>9316</v>
      </c>
      <c r="V10" s="31">
        <v>10263</v>
      </c>
      <c r="W10" s="31">
        <v>10237</v>
      </c>
      <c r="X10" s="31">
        <v>11029</v>
      </c>
    </row>
    <row r="11" spans="1:24" ht="18" customHeight="1">
      <c r="A11" s="32" t="s">
        <v>47</v>
      </c>
      <c r="B11" s="33"/>
      <c r="C11" s="33"/>
      <c r="D11" s="33"/>
      <c r="E11" s="33"/>
      <c r="F11" s="33"/>
      <c r="G11" s="33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4" ht="18" customHeight="1"/>
    <row r="13" spans="1:24" ht="18" customHeight="1"/>
    <row r="14" spans="1:24" ht="18" customHeight="1">
      <c r="A14" s="77" t="s">
        <v>48</v>
      </c>
      <c r="B14" s="78">
        <v>2000</v>
      </c>
      <c r="C14" s="78">
        <v>2001</v>
      </c>
      <c r="D14" s="78">
        <v>2002</v>
      </c>
      <c r="E14" s="78">
        <v>2003</v>
      </c>
      <c r="F14" s="78">
        <v>2004</v>
      </c>
      <c r="G14" s="78">
        <v>2005</v>
      </c>
      <c r="H14" s="78">
        <v>2006</v>
      </c>
      <c r="I14" s="78">
        <v>2007</v>
      </c>
      <c r="J14" s="78">
        <v>2008</v>
      </c>
      <c r="K14" s="78">
        <v>2009</v>
      </c>
      <c r="L14" s="78">
        <v>2010</v>
      </c>
      <c r="M14" s="78">
        <v>2011</v>
      </c>
      <c r="N14" s="78">
        <v>2012</v>
      </c>
      <c r="O14" s="78">
        <v>2013</v>
      </c>
      <c r="P14" s="78">
        <v>2014</v>
      </c>
      <c r="Q14" s="78">
        <v>2015</v>
      </c>
      <c r="R14" s="78">
        <v>2016</v>
      </c>
      <c r="S14" s="78">
        <v>2017</v>
      </c>
      <c r="T14" s="78">
        <v>2018</v>
      </c>
      <c r="U14" s="78">
        <v>2019</v>
      </c>
      <c r="V14" s="78">
        <v>2020</v>
      </c>
      <c r="W14" s="78">
        <v>2021</v>
      </c>
      <c r="X14" s="78">
        <v>2022</v>
      </c>
    </row>
    <row r="15" spans="1:24" ht="18" customHeight="1">
      <c r="A15" s="27" t="s">
        <v>38</v>
      </c>
      <c r="B15" s="40">
        <f t="shared" ref="B15:X15" si="1">B16+B17</f>
        <v>35982</v>
      </c>
      <c r="C15" s="40">
        <f t="shared" si="1"/>
        <v>36301</v>
      </c>
      <c r="D15" s="40">
        <f t="shared" si="1"/>
        <v>36812</v>
      </c>
      <c r="E15" s="40">
        <f t="shared" si="1"/>
        <v>37856</v>
      </c>
      <c r="F15" s="40">
        <f t="shared" si="1"/>
        <v>39160</v>
      </c>
      <c r="G15" s="40">
        <f t="shared" si="1"/>
        <v>40592</v>
      </c>
      <c r="H15" s="40">
        <f t="shared" si="1"/>
        <v>41542</v>
      </c>
      <c r="I15" s="40">
        <f t="shared" si="1"/>
        <v>42456</v>
      </c>
      <c r="J15" s="40">
        <f t="shared" si="1"/>
        <v>44465</v>
      </c>
      <c r="K15" s="40">
        <f t="shared" si="1"/>
        <v>44848</v>
      </c>
      <c r="L15" s="40">
        <f t="shared" si="1"/>
        <v>45034</v>
      </c>
      <c r="M15" s="40">
        <f t="shared" si="1"/>
        <v>44952</v>
      </c>
      <c r="N15" s="40">
        <f t="shared" si="1"/>
        <v>44831</v>
      </c>
      <c r="O15" s="40">
        <f t="shared" si="1"/>
        <v>44690</v>
      </c>
      <c r="P15" s="40">
        <f t="shared" si="1"/>
        <v>44689</v>
      </c>
      <c r="Q15" s="40">
        <f t="shared" si="1"/>
        <v>44617</v>
      </c>
      <c r="R15" s="40">
        <f t="shared" si="1"/>
        <v>44236</v>
      </c>
      <c r="S15" s="40">
        <f t="shared" si="1"/>
        <v>44653</v>
      </c>
      <c r="T15" s="40">
        <f t="shared" si="1"/>
        <v>44854</v>
      </c>
      <c r="U15" s="40">
        <f t="shared" si="1"/>
        <v>45242</v>
      </c>
      <c r="V15" s="40">
        <f t="shared" si="1"/>
        <v>45938</v>
      </c>
      <c r="W15" s="40">
        <f t="shared" si="1"/>
        <v>46069</v>
      </c>
      <c r="X15" s="40">
        <f t="shared" si="1"/>
        <v>46715</v>
      </c>
    </row>
    <row r="16" spans="1:24" ht="18" customHeight="1">
      <c r="A16" s="28" t="s">
        <v>61</v>
      </c>
      <c r="B16" s="29">
        <v>35600</v>
      </c>
      <c r="C16" s="29">
        <v>35618</v>
      </c>
      <c r="D16" s="29">
        <v>35777</v>
      </c>
      <c r="E16" s="29">
        <v>36335</v>
      </c>
      <c r="F16" s="29">
        <v>37240</v>
      </c>
      <c r="G16" s="29">
        <v>37950</v>
      </c>
      <c r="H16" s="29">
        <v>38275</v>
      </c>
      <c r="I16" s="29">
        <v>38558</v>
      </c>
      <c r="J16" s="29">
        <v>39511</v>
      </c>
      <c r="K16" s="29">
        <v>39674</v>
      </c>
      <c r="L16" s="29">
        <v>39840</v>
      </c>
      <c r="M16" s="29">
        <v>40065</v>
      </c>
      <c r="N16" s="29">
        <v>39884</v>
      </c>
      <c r="O16" s="29">
        <v>39732</v>
      </c>
      <c r="P16" s="29">
        <v>39801</v>
      </c>
      <c r="Q16" s="29">
        <v>39903</v>
      </c>
      <c r="R16" s="29">
        <v>40151</v>
      </c>
      <c r="S16" s="29">
        <v>40449</v>
      </c>
      <c r="T16" s="29">
        <v>40485</v>
      </c>
      <c r="U16" s="29">
        <v>40623</v>
      </c>
      <c r="V16" s="29">
        <v>40778</v>
      </c>
      <c r="W16" s="29">
        <v>40947</v>
      </c>
      <c r="X16" s="29">
        <v>41314</v>
      </c>
    </row>
    <row r="17" spans="1:24" ht="18" customHeight="1">
      <c r="A17" s="30" t="s">
        <v>62</v>
      </c>
      <c r="B17" s="31">
        <v>382</v>
      </c>
      <c r="C17" s="31">
        <v>683</v>
      </c>
      <c r="D17" s="31">
        <v>1035</v>
      </c>
      <c r="E17" s="31">
        <v>1521</v>
      </c>
      <c r="F17" s="31">
        <v>1920</v>
      </c>
      <c r="G17" s="31">
        <v>2642</v>
      </c>
      <c r="H17" s="31">
        <v>3267</v>
      </c>
      <c r="I17" s="31">
        <v>3898</v>
      </c>
      <c r="J17" s="31">
        <v>4954</v>
      </c>
      <c r="K17" s="31">
        <v>5174</v>
      </c>
      <c r="L17" s="31">
        <v>5194</v>
      </c>
      <c r="M17" s="31">
        <v>4887</v>
      </c>
      <c r="N17" s="31">
        <v>4947</v>
      </c>
      <c r="O17" s="31">
        <v>4958</v>
      </c>
      <c r="P17" s="31">
        <v>4888</v>
      </c>
      <c r="Q17" s="31">
        <v>4714</v>
      </c>
      <c r="R17" s="31">
        <v>4085</v>
      </c>
      <c r="S17" s="31">
        <v>4204</v>
      </c>
      <c r="T17" s="31">
        <v>4369</v>
      </c>
      <c r="U17" s="31">
        <v>4619</v>
      </c>
      <c r="V17" s="31">
        <v>5160</v>
      </c>
      <c r="W17" s="31">
        <v>5122</v>
      </c>
      <c r="X17" s="31">
        <v>5401</v>
      </c>
    </row>
    <row r="18" spans="1:24" ht="18" customHeight="1">
      <c r="A18" s="32" t="s">
        <v>47</v>
      </c>
      <c r="B18" s="33"/>
      <c r="C18" s="33"/>
      <c r="D18" s="33"/>
      <c r="E18" s="33"/>
      <c r="F18" s="33"/>
      <c r="G18" s="33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4" ht="18" customHeight="1"/>
    <row r="20" spans="1:24" ht="18" customHeight="1"/>
    <row r="21" spans="1:24" ht="18" customHeight="1">
      <c r="A21" s="77" t="s">
        <v>49</v>
      </c>
      <c r="B21" s="78">
        <v>2000</v>
      </c>
      <c r="C21" s="78">
        <v>2001</v>
      </c>
      <c r="D21" s="78">
        <v>2002</v>
      </c>
      <c r="E21" s="78">
        <v>2003</v>
      </c>
      <c r="F21" s="78">
        <v>2004</v>
      </c>
      <c r="G21" s="78">
        <v>2005</v>
      </c>
      <c r="H21" s="78">
        <v>2006</v>
      </c>
      <c r="I21" s="78">
        <v>2007</v>
      </c>
      <c r="J21" s="78">
        <v>2008</v>
      </c>
      <c r="K21" s="78">
        <v>2009</v>
      </c>
      <c r="L21" s="78">
        <v>2010</v>
      </c>
      <c r="M21" s="78">
        <v>2011</v>
      </c>
      <c r="N21" s="78">
        <v>2012</v>
      </c>
      <c r="O21" s="78">
        <v>2013</v>
      </c>
      <c r="P21" s="78">
        <v>2014</v>
      </c>
      <c r="Q21" s="78">
        <v>2015</v>
      </c>
      <c r="R21" s="78">
        <v>2016</v>
      </c>
      <c r="S21" s="78">
        <v>2017</v>
      </c>
      <c r="T21" s="78">
        <v>2018</v>
      </c>
      <c r="U21" s="78">
        <v>2019</v>
      </c>
      <c r="V21" s="78">
        <v>2020</v>
      </c>
      <c r="W21" s="78">
        <v>2021</v>
      </c>
      <c r="X21" s="78">
        <v>2022</v>
      </c>
    </row>
    <row r="22" spans="1:24" ht="18" customHeight="1">
      <c r="A22" s="27" t="s">
        <v>38</v>
      </c>
      <c r="B22" s="40">
        <f t="shared" ref="B22:X22" si="2">B23+B24</f>
        <v>37714</v>
      </c>
      <c r="C22" s="40">
        <f t="shared" si="2"/>
        <v>37848</v>
      </c>
      <c r="D22" s="40">
        <f t="shared" si="2"/>
        <v>38180</v>
      </c>
      <c r="E22" s="40">
        <f t="shared" si="2"/>
        <v>39006</v>
      </c>
      <c r="F22" s="40">
        <f t="shared" si="2"/>
        <v>40283</v>
      </c>
      <c r="G22" s="40">
        <f t="shared" si="2"/>
        <v>41394</v>
      </c>
      <c r="H22" s="40">
        <f t="shared" si="2"/>
        <v>42236</v>
      </c>
      <c r="I22" s="40">
        <f t="shared" si="2"/>
        <v>42899</v>
      </c>
      <c r="J22" s="40">
        <f t="shared" si="2"/>
        <v>44419</v>
      </c>
      <c r="K22" s="40">
        <f t="shared" si="2"/>
        <v>44976</v>
      </c>
      <c r="L22" s="40">
        <f t="shared" si="2"/>
        <v>45259</v>
      </c>
      <c r="M22" s="40">
        <f t="shared" si="2"/>
        <v>45298</v>
      </c>
      <c r="N22" s="40">
        <f t="shared" si="2"/>
        <v>45347</v>
      </c>
      <c r="O22" s="40">
        <f t="shared" si="2"/>
        <v>45355</v>
      </c>
      <c r="P22" s="40">
        <f t="shared" si="2"/>
        <v>45404</v>
      </c>
      <c r="Q22" s="40">
        <f t="shared" si="2"/>
        <v>45446</v>
      </c>
      <c r="R22" s="40">
        <f t="shared" si="2"/>
        <v>45295</v>
      </c>
      <c r="S22" s="40">
        <f t="shared" si="2"/>
        <v>45717</v>
      </c>
      <c r="T22" s="40">
        <f t="shared" si="2"/>
        <v>45957</v>
      </c>
      <c r="U22" s="40">
        <f t="shared" si="2"/>
        <v>46420</v>
      </c>
      <c r="V22" s="40">
        <f t="shared" si="2"/>
        <v>47081</v>
      </c>
      <c r="W22" s="40">
        <f t="shared" si="2"/>
        <v>47305</v>
      </c>
      <c r="X22" s="40">
        <f t="shared" si="2"/>
        <v>48246</v>
      </c>
    </row>
    <row r="23" spans="1:24" ht="18" customHeight="1">
      <c r="A23" s="28" t="s">
        <v>61</v>
      </c>
      <c r="B23" s="29">
        <v>37368</v>
      </c>
      <c r="C23" s="29">
        <v>37300</v>
      </c>
      <c r="D23" s="29">
        <v>37337</v>
      </c>
      <c r="E23" s="29">
        <v>37747</v>
      </c>
      <c r="F23" s="29">
        <v>38589</v>
      </c>
      <c r="G23" s="29">
        <v>39125</v>
      </c>
      <c r="H23" s="29">
        <v>39446</v>
      </c>
      <c r="I23" s="29">
        <v>39614</v>
      </c>
      <c r="J23" s="29">
        <v>40448</v>
      </c>
      <c r="K23" s="29">
        <v>40755</v>
      </c>
      <c r="L23" s="29">
        <v>40899</v>
      </c>
      <c r="M23" s="29">
        <v>41122</v>
      </c>
      <c r="N23" s="29">
        <v>40995</v>
      </c>
      <c r="O23" s="29">
        <v>40924</v>
      </c>
      <c r="P23" s="29">
        <v>40970</v>
      </c>
      <c r="Q23" s="29">
        <v>41066</v>
      </c>
      <c r="R23" s="29">
        <v>41310</v>
      </c>
      <c r="S23" s="29">
        <v>41562</v>
      </c>
      <c r="T23" s="29">
        <v>41550</v>
      </c>
      <c r="U23" s="29">
        <v>41723</v>
      </c>
      <c r="V23" s="29">
        <v>41978</v>
      </c>
      <c r="W23" s="29">
        <v>42190</v>
      </c>
      <c r="X23" s="29">
        <v>42618</v>
      </c>
    </row>
    <row r="24" spans="1:24" ht="18" customHeight="1">
      <c r="A24" s="30" t="s">
        <v>62</v>
      </c>
      <c r="B24" s="31">
        <v>346</v>
      </c>
      <c r="C24" s="31">
        <v>548</v>
      </c>
      <c r="D24" s="31">
        <v>843</v>
      </c>
      <c r="E24" s="31">
        <v>1259</v>
      </c>
      <c r="F24" s="31">
        <v>1694</v>
      </c>
      <c r="G24" s="31">
        <v>2269</v>
      </c>
      <c r="H24" s="31">
        <v>2790</v>
      </c>
      <c r="I24" s="31">
        <v>3285</v>
      </c>
      <c r="J24" s="31">
        <v>3971</v>
      </c>
      <c r="K24" s="31">
        <v>4221</v>
      </c>
      <c r="L24" s="31">
        <v>4360</v>
      </c>
      <c r="M24" s="31">
        <v>4176</v>
      </c>
      <c r="N24" s="31">
        <v>4352</v>
      </c>
      <c r="O24" s="31">
        <v>4431</v>
      </c>
      <c r="P24" s="31">
        <v>4434</v>
      </c>
      <c r="Q24" s="31">
        <v>4380</v>
      </c>
      <c r="R24" s="31">
        <v>3985</v>
      </c>
      <c r="S24" s="31">
        <v>4155</v>
      </c>
      <c r="T24" s="31">
        <v>4407</v>
      </c>
      <c r="U24" s="31">
        <v>4697</v>
      </c>
      <c r="V24" s="31">
        <v>5103</v>
      </c>
      <c r="W24" s="31">
        <v>5115</v>
      </c>
      <c r="X24" s="31">
        <v>5628</v>
      </c>
    </row>
    <row r="25" spans="1:24" ht="18" customHeight="1">
      <c r="A25" s="32" t="s">
        <v>47</v>
      </c>
      <c r="B25" s="33"/>
      <c r="C25" s="33"/>
      <c r="D25" s="33"/>
      <c r="E25" s="33"/>
      <c r="F25" s="33"/>
      <c r="G25" s="33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1:24" ht="18" customHeight="1">
      <c r="A26" s="34"/>
      <c r="B26" s="33"/>
      <c r="C26" s="33"/>
      <c r="D26" s="33"/>
      <c r="E26" s="33"/>
      <c r="F26" s="33"/>
      <c r="G26" s="33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1:24" ht="18" customHeight="1">
      <c r="A27" s="34"/>
      <c r="B27" s="33"/>
      <c r="C27" s="33"/>
      <c r="D27" s="33"/>
      <c r="E27" s="33"/>
      <c r="F27" s="33"/>
      <c r="G27" s="33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1:24" ht="18" customHeight="1">
      <c r="A28" s="34"/>
      <c r="B28" s="33"/>
      <c r="C28" s="33"/>
      <c r="D28" s="33"/>
      <c r="E28" s="33"/>
      <c r="F28" s="33"/>
      <c r="G28" s="33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spans="1:24" ht="18" customHeight="1">
      <c r="A29" s="33" t="s">
        <v>63</v>
      </c>
      <c r="B29" s="33"/>
      <c r="C29" s="33"/>
      <c r="D29" s="33"/>
      <c r="E29" s="33"/>
      <c r="F29" s="33"/>
      <c r="G29" s="33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1:24" ht="18" customHeight="1">
      <c r="A30" s="34"/>
      <c r="B30" s="33"/>
      <c r="C30" s="33"/>
      <c r="D30" s="33"/>
      <c r="E30" s="33"/>
      <c r="F30" s="33"/>
      <c r="G30" s="33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spans="1:24" ht="18" customHeight="1">
      <c r="A31" s="79" t="s">
        <v>14</v>
      </c>
      <c r="B31" s="110">
        <v>2000</v>
      </c>
      <c r="C31" s="110">
        <v>2001</v>
      </c>
      <c r="D31" s="110">
        <v>2002</v>
      </c>
      <c r="E31" s="110">
        <v>2003</v>
      </c>
      <c r="F31" s="110">
        <v>2004</v>
      </c>
      <c r="G31" s="110">
        <v>2005</v>
      </c>
      <c r="H31" s="110">
        <v>2006</v>
      </c>
      <c r="I31" s="110">
        <v>2007</v>
      </c>
      <c r="J31" s="110">
        <v>2008</v>
      </c>
      <c r="K31" s="110">
        <v>2009</v>
      </c>
      <c r="L31" s="110">
        <v>2010</v>
      </c>
      <c r="M31" s="110">
        <v>2011</v>
      </c>
      <c r="N31" s="110">
        <v>2012</v>
      </c>
      <c r="O31" s="110">
        <v>2013</v>
      </c>
      <c r="P31" s="110">
        <v>2014</v>
      </c>
      <c r="Q31" s="110">
        <v>2015</v>
      </c>
      <c r="R31" s="110">
        <v>2016</v>
      </c>
      <c r="S31" s="110">
        <v>2017</v>
      </c>
      <c r="T31" s="110">
        <v>2018</v>
      </c>
      <c r="U31" s="110">
        <v>2019</v>
      </c>
      <c r="V31" s="110">
        <v>2020</v>
      </c>
      <c r="W31" s="110">
        <v>2021</v>
      </c>
      <c r="X31" s="110">
        <v>2022</v>
      </c>
    </row>
    <row r="32" spans="1:24" ht="18" customHeight="1">
      <c r="A32" s="36" t="s">
        <v>61</v>
      </c>
      <c r="B32" s="111">
        <f t="shared" ref="B32:V32" si="3">B9/B8</f>
        <v>0.99012158054711241</v>
      </c>
      <c r="C32" s="111">
        <f t="shared" si="3"/>
        <v>0.98339829262700773</v>
      </c>
      <c r="D32" s="111">
        <f t="shared" si="3"/>
        <v>0.97495732878173669</v>
      </c>
      <c r="E32" s="111">
        <f t="shared" si="3"/>
        <v>0.96383128203793811</v>
      </c>
      <c r="F32" s="111">
        <f t="shared" si="3"/>
        <v>0.95450826378661435</v>
      </c>
      <c r="G32" s="111">
        <f t="shared" si="3"/>
        <v>0.94009952918791018</v>
      </c>
      <c r="H32" s="111">
        <f t="shared" si="3"/>
        <v>0.92770178328439445</v>
      </c>
      <c r="I32" s="111">
        <f t="shared" si="3"/>
        <v>0.915845586081659</v>
      </c>
      <c r="J32" s="111">
        <f t="shared" si="3"/>
        <v>0.89958822735250443</v>
      </c>
      <c r="K32" s="111">
        <f t="shared" si="3"/>
        <v>0.89540657285358038</v>
      </c>
      <c r="L32" s="111">
        <f t="shared" si="3"/>
        <v>0.89418891829931446</v>
      </c>
      <c r="M32" s="111">
        <f t="shared" si="3"/>
        <v>0.89957894736842103</v>
      </c>
      <c r="N32" s="111">
        <f t="shared" si="3"/>
        <v>0.89688172281487721</v>
      </c>
      <c r="O32" s="111">
        <f t="shared" si="3"/>
        <v>0.89572991282136705</v>
      </c>
      <c r="P32" s="111">
        <f t="shared" si="3"/>
        <v>0.89652914210870993</v>
      </c>
      <c r="Q32" s="111">
        <f t="shared" si="3"/>
        <v>0.8990262371895229</v>
      </c>
      <c r="R32" s="111">
        <f t="shared" si="3"/>
        <v>0.90986362265583987</v>
      </c>
      <c r="S32" s="111">
        <f t="shared" si="3"/>
        <v>0.90750248976430237</v>
      </c>
      <c r="T32" s="111">
        <f t="shared" si="3"/>
        <v>0.90335972514342977</v>
      </c>
      <c r="U32" s="111">
        <f t="shared" si="3"/>
        <v>0.89836573498287187</v>
      </c>
      <c r="V32" s="111">
        <f t="shared" si="3"/>
        <v>0.88966770229738013</v>
      </c>
      <c r="W32" s="111">
        <f>W9/W8</f>
        <v>0.89036562640563754</v>
      </c>
      <c r="X32" s="111">
        <f>X9/X8</f>
        <v>0.88385758363959943</v>
      </c>
    </row>
    <row r="33" spans="1:24" ht="18" customHeight="1">
      <c r="A33" s="28" t="s">
        <v>62</v>
      </c>
      <c r="B33" s="111">
        <f t="shared" ref="B33:V33" si="4">B10/B8</f>
        <v>9.8784194528875376E-3</v>
      </c>
      <c r="C33" s="111">
        <f t="shared" si="4"/>
        <v>1.6601707372992217E-2</v>
      </c>
      <c r="D33" s="111">
        <f t="shared" si="4"/>
        <v>2.5042671218263281E-2</v>
      </c>
      <c r="E33" s="111">
        <f t="shared" si="4"/>
        <v>3.6168717962061878E-2</v>
      </c>
      <c r="F33" s="111">
        <f t="shared" si="4"/>
        <v>4.5491736213385696E-2</v>
      </c>
      <c r="G33" s="111">
        <f t="shared" si="4"/>
        <v>5.9900470812089872E-2</v>
      </c>
      <c r="H33" s="111">
        <f t="shared" si="4"/>
        <v>7.2298216715605532E-2</v>
      </c>
      <c r="I33" s="111">
        <f t="shared" si="4"/>
        <v>8.4154413918341039E-2</v>
      </c>
      <c r="J33" s="111">
        <f t="shared" si="4"/>
        <v>0.10041177264749561</v>
      </c>
      <c r="K33" s="111">
        <f t="shared" si="4"/>
        <v>0.10459342714641967</v>
      </c>
      <c r="L33" s="111">
        <f t="shared" si="4"/>
        <v>0.10581108170068555</v>
      </c>
      <c r="M33" s="111">
        <f t="shared" si="4"/>
        <v>0.10042105263157895</v>
      </c>
      <c r="N33" s="111">
        <f t="shared" si="4"/>
        <v>0.10311827718512276</v>
      </c>
      <c r="O33" s="111">
        <f t="shared" si="4"/>
        <v>0.10427008717863291</v>
      </c>
      <c r="P33" s="111">
        <f t="shared" si="4"/>
        <v>0.10347085789129011</v>
      </c>
      <c r="Q33" s="111">
        <f t="shared" si="4"/>
        <v>0.10097376281047711</v>
      </c>
      <c r="R33" s="111">
        <f t="shared" si="4"/>
        <v>9.0136377344160121E-2</v>
      </c>
      <c r="S33" s="111">
        <f t="shared" si="4"/>
        <v>9.2497510235697689E-2</v>
      </c>
      <c r="T33" s="111">
        <f t="shared" si="4"/>
        <v>9.6640274856570244E-2</v>
      </c>
      <c r="U33" s="111">
        <f t="shared" si="4"/>
        <v>0.10163426501712815</v>
      </c>
      <c r="V33" s="111">
        <f t="shared" si="4"/>
        <v>0.11033229770261989</v>
      </c>
      <c r="W33" s="111">
        <f>W10/W8</f>
        <v>0.10963437359436246</v>
      </c>
      <c r="X33" s="111">
        <f>X10/X8</f>
        <v>0.11614241636040058</v>
      </c>
    </row>
    <row r="34" spans="1:24" ht="18" customHeight="1">
      <c r="A34" s="30" t="s">
        <v>38</v>
      </c>
      <c r="B34" s="41">
        <f t="shared" ref="B34:V34" si="5">SUM(B32:B33)</f>
        <v>1</v>
      </c>
      <c r="C34" s="41">
        <f t="shared" si="5"/>
        <v>1</v>
      </c>
      <c r="D34" s="41">
        <f t="shared" si="5"/>
        <v>1</v>
      </c>
      <c r="E34" s="41">
        <f t="shared" si="5"/>
        <v>1</v>
      </c>
      <c r="F34" s="41">
        <f t="shared" si="5"/>
        <v>1</v>
      </c>
      <c r="G34" s="41">
        <f t="shared" si="5"/>
        <v>1</v>
      </c>
      <c r="H34" s="41">
        <f t="shared" si="5"/>
        <v>1</v>
      </c>
      <c r="I34" s="41">
        <f t="shared" si="5"/>
        <v>1</v>
      </c>
      <c r="J34" s="41">
        <f t="shared" si="5"/>
        <v>1</v>
      </c>
      <c r="K34" s="41">
        <f t="shared" si="5"/>
        <v>1</v>
      </c>
      <c r="L34" s="41">
        <f t="shared" si="5"/>
        <v>1</v>
      </c>
      <c r="M34" s="41">
        <f t="shared" si="5"/>
        <v>1</v>
      </c>
      <c r="N34" s="41">
        <f t="shared" si="5"/>
        <v>1</v>
      </c>
      <c r="O34" s="41">
        <f t="shared" si="5"/>
        <v>1</v>
      </c>
      <c r="P34" s="41">
        <f t="shared" si="5"/>
        <v>1</v>
      </c>
      <c r="Q34" s="41">
        <f t="shared" si="5"/>
        <v>1</v>
      </c>
      <c r="R34" s="41">
        <f t="shared" si="5"/>
        <v>1</v>
      </c>
      <c r="S34" s="41">
        <f t="shared" si="5"/>
        <v>1</v>
      </c>
      <c r="T34" s="41">
        <f t="shared" si="5"/>
        <v>1</v>
      </c>
      <c r="U34" s="41">
        <f t="shared" si="5"/>
        <v>1</v>
      </c>
      <c r="V34" s="41">
        <f t="shared" si="5"/>
        <v>1</v>
      </c>
      <c r="W34" s="41">
        <f>SUM(W32:W33)</f>
        <v>1</v>
      </c>
      <c r="X34" s="41">
        <f>SUM(X32:X33)</f>
        <v>1</v>
      </c>
    </row>
    <row r="35" spans="1:24" ht="18" customHeight="1">
      <c r="A35" s="32" t="s">
        <v>52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spans="1:24" ht="18" customHeight="1">
      <c r="A36" s="34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spans="1:24" ht="18" customHeight="1">
      <c r="A37" s="34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1:24" ht="18" customHeight="1">
      <c r="A38" s="79" t="s">
        <v>48</v>
      </c>
      <c r="B38" s="110">
        <v>2000</v>
      </c>
      <c r="C38" s="110">
        <v>2001</v>
      </c>
      <c r="D38" s="110">
        <v>2002</v>
      </c>
      <c r="E38" s="110">
        <v>2003</v>
      </c>
      <c r="F38" s="110">
        <v>2004</v>
      </c>
      <c r="G38" s="110">
        <v>2005</v>
      </c>
      <c r="H38" s="110">
        <v>2006</v>
      </c>
      <c r="I38" s="110">
        <v>2007</v>
      </c>
      <c r="J38" s="110">
        <v>2008</v>
      </c>
      <c r="K38" s="110">
        <v>2009</v>
      </c>
      <c r="L38" s="110">
        <v>2010</v>
      </c>
      <c r="M38" s="110">
        <v>2011</v>
      </c>
      <c r="N38" s="110">
        <v>2012</v>
      </c>
      <c r="O38" s="110">
        <v>2013</v>
      </c>
      <c r="P38" s="110">
        <v>2014</v>
      </c>
      <c r="Q38" s="110">
        <v>2015</v>
      </c>
      <c r="R38" s="110">
        <v>2016</v>
      </c>
      <c r="S38" s="110">
        <v>2017</v>
      </c>
      <c r="T38" s="110">
        <v>2018</v>
      </c>
      <c r="U38" s="110">
        <v>2019</v>
      </c>
      <c r="V38" s="110">
        <v>2020</v>
      </c>
      <c r="W38" s="110">
        <v>2021</v>
      </c>
      <c r="X38" s="110">
        <v>2022</v>
      </c>
    </row>
    <row r="39" spans="1:24" ht="18" customHeight="1">
      <c r="A39" s="36" t="s">
        <v>61</v>
      </c>
      <c r="B39" s="111">
        <f t="shared" ref="B39:V39" si="6">B16/B15</f>
        <v>0.98938358067922849</v>
      </c>
      <c r="C39" s="111">
        <f t="shared" si="6"/>
        <v>0.98118509131979836</v>
      </c>
      <c r="D39" s="111">
        <f t="shared" si="6"/>
        <v>0.97188416820601975</v>
      </c>
      <c r="E39" s="111">
        <f t="shared" si="6"/>
        <v>0.9598214285714286</v>
      </c>
      <c r="F39" s="111">
        <f t="shared" si="6"/>
        <v>0.95097037793667005</v>
      </c>
      <c r="G39" s="111">
        <f t="shared" si="6"/>
        <v>0.93491328340559721</v>
      </c>
      <c r="H39" s="111">
        <f t="shared" si="6"/>
        <v>0.92135669924413843</v>
      </c>
      <c r="I39" s="111">
        <f t="shared" si="6"/>
        <v>0.90818729979272661</v>
      </c>
      <c r="J39" s="111">
        <f t="shared" si="6"/>
        <v>0.88858652873046218</v>
      </c>
      <c r="K39" s="111">
        <f t="shared" si="6"/>
        <v>0.88463253656796292</v>
      </c>
      <c r="L39" s="111">
        <f t="shared" si="6"/>
        <v>0.88466491983834439</v>
      </c>
      <c r="M39" s="111">
        <f t="shared" si="6"/>
        <v>0.89128403630539244</v>
      </c>
      <c r="N39" s="111">
        <f t="shared" si="6"/>
        <v>0.88965224955945665</v>
      </c>
      <c r="O39" s="111">
        <f t="shared" si="6"/>
        <v>0.88905795479973149</v>
      </c>
      <c r="P39" s="111">
        <f t="shared" si="6"/>
        <v>0.89062185325247822</v>
      </c>
      <c r="Q39" s="111">
        <f t="shared" si="6"/>
        <v>0.89434520474258694</v>
      </c>
      <c r="R39" s="111">
        <f t="shared" si="6"/>
        <v>0.90765439913192869</v>
      </c>
      <c r="S39" s="111">
        <f t="shared" si="6"/>
        <v>0.90585179047320452</v>
      </c>
      <c r="T39" s="111">
        <f t="shared" si="6"/>
        <v>0.90259508627993046</v>
      </c>
      <c r="U39" s="111">
        <f t="shared" si="6"/>
        <v>0.89790460191857124</v>
      </c>
      <c r="V39" s="111">
        <f t="shared" si="6"/>
        <v>0.88767469197614179</v>
      </c>
      <c r="W39" s="111">
        <f>W16/W15</f>
        <v>0.88881894549480123</v>
      </c>
      <c r="X39" s="111">
        <f>X16/X15</f>
        <v>0.88438403082521677</v>
      </c>
    </row>
    <row r="40" spans="1:24" ht="18" customHeight="1">
      <c r="A40" s="28" t="s">
        <v>62</v>
      </c>
      <c r="B40" s="111">
        <f t="shared" ref="B40:V40" si="7">B17/B15</f>
        <v>1.0616419320771496E-2</v>
      </c>
      <c r="C40" s="111">
        <f t="shared" si="7"/>
        <v>1.8814908680201647E-2</v>
      </c>
      <c r="D40" s="111">
        <f t="shared" si="7"/>
        <v>2.8115831793980223E-2</v>
      </c>
      <c r="E40" s="111">
        <f t="shared" si="7"/>
        <v>4.0178571428571432E-2</v>
      </c>
      <c r="F40" s="111">
        <f t="shared" si="7"/>
        <v>4.9029622063329927E-2</v>
      </c>
      <c r="G40" s="111">
        <f t="shared" si="7"/>
        <v>6.5086716594402835E-2</v>
      </c>
      <c r="H40" s="111">
        <f t="shared" si="7"/>
        <v>7.8643300755861539E-2</v>
      </c>
      <c r="I40" s="111">
        <f t="shared" si="7"/>
        <v>9.1812700207273418E-2</v>
      </c>
      <c r="J40" s="111">
        <f t="shared" si="7"/>
        <v>0.11141347126953784</v>
      </c>
      <c r="K40" s="111">
        <f t="shared" si="7"/>
        <v>0.1153674634320371</v>
      </c>
      <c r="L40" s="111">
        <f t="shared" si="7"/>
        <v>0.11533508016165564</v>
      </c>
      <c r="M40" s="111">
        <f t="shared" si="7"/>
        <v>0.10871596369460758</v>
      </c>
      <c r="N40" s="111">
        <f t="shared" si="7"/>
        <v>0.11034775044054337</v>
      </c>
      <c r="O40" s="111">
        <f t="shared" si="7"/>
        <v>0.11094204520026851</v>
      </c>
      <c r="P40" s="111">
        <f t="shared" si="7"/>
        <v>0.10937814674752176</v>
      </c>
      <c r="Q40" s="111">
        <f t="shared" si="7"/>
        <v>0.1056547952574131</v>
      </c>
      <c r="R40" s="111">
        <f t="shared" si="7"/>
        <v>9.2345600868071254E-2</v>
      </c>
      <c r="S40" s="111">
        <f t="shared" si="7"/>
        <v>9.4148209526795507E-2</v>
      </c>
      <c r="T40" s="111">
        <f t="shared" si="7"/>
        <v>9.7404913720069555E-2</v>
      </c>
      <c r="U40" s="111">
        <f t="shared" si="7"/>
        <v>0.10209539808142876</v>
      </c>
      <c r="V40" s="111">
        <f t="shared" si="7"/>
        <v>0.11232530802385825</v>
      </c>
      <c r="W40" s="111">
        <f>W17/W15</f>
        <v>0.11118105450519872</v>
      </c>
      <c r="X40" s="111">
        <f>X17/X15</f>
        <v>0.11561596917478326</v>
      </c>
    </row>
    <row r="41" spans="1:24" ht="18" customHeight="1">
      <c r="A41" s="30" t="s">
        <v>38</v>
      </c>
      <c r="B41" s="41">
        <f t="shared" ref="B41:V41" si="8">SUM(B39:B40)</f>
        <v>1</v>
      </c>
      <c r="C41" s="41">
        <f t="shared" si="8"/>
        <v>1</v>
      </c>
      <c r="D41" s="41">
        <f t="shared" si="8"/>
        <v>1</v>
      </c>
      <c r="E41" s="41">
        <f t="shared" si="8"/>
        <v>1</v>
      </c>
      <c r="F41" s="41">
        <f t="shared" si="8"/>
        <v>1</v>
      </c>
      <c r="G41" s="41">
        <f t="shared" si="8"/>
        <v>1</v>
      </c>
      <c r="H41" s="41">
        <f t="shared" si="8"/>
        <v>1</v>
      </c>
      <c r="I41" s="41">
        <f t="shared" si="8"/>
        <v>1</v>
      </c>
      <c r="J41" s="41">
        <f t="shared" si="8"/>
        <v>1</v>
      </c>
      <c r="K41" s="41">
        <f t="shared" si="8"/>
        <v>1</v>
      </c>
      <c r="L41" s="41">
        <f t="shared" si="8"/>
        <v>1</v>
      </c>
      <c r="M41" s="41">
        <f t="shared" si="8"/>
        <v>1</v>
      </c>
      <c r="N41" s="41">
        <f t="shared" si="8"/>
        <v>1</v>
      </c>
      <c r="O41" s="41">
        <f t="shared" si="8"/>
        <v>1</v>
      </c>
      <c r="P41" s="41">
        <f t="shared" si="8"/>
        <v>1</v>
      </c>
      <c r="Q41" s="41">
        <f t="shared" si="8"/>
        <v>1</v>
      </c>
      <c r="R41" s="41">
        <f t="shared" si="8"/>
        <v>1</v>
      </c>
      <c r="S41" s="41">
        <f t="shared" si="8"/>
        <v>1</v>
      </c>
      <c r="T41" s="41">
        <f t="shared" si="8"/>
        <v>1</v>
      </c>
      <c r="U41" s="41">
        <f t="shared" si="8"/>
        <v>1</v>
      </c>
      <c r="V41" s="41">
        <f t="shared" si="8"/>
        <v>1</v>
      </c>
      <c r="W41" s="41">
        <f>SUM(W39:W40)</f>
        <v>1</v>
      </c>
      <c r="X41" s="41">
        <f>SUM(X39:X40)</f>
        <v>1</v>
      </c>
    </row>
    <row r="42" spans="1:24" ht="18" customHeight="1">
      <c r="A42" s="32" t="s">
        <v>52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1:24" ht="18" customHeight="1">
      <c r="A43" s="34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spans="1:24" ht="18" customHeight="1">
      <c r="A44" s="34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spans="1:24" ht="18" customHeight="1">
      <c r="A45" s="79" t="s">
        <v>49</v>
      </c>
      <c r="B45" s="78">
        <v>2000</v>
      </c>
      <c r="C45" s="78">
        <v>2001</v>
      </c>
      <c r="D45" s="78">
        <v>2002</v>
      </c>
      <c r="E45" s="78">
        <v>2003</v>
      </c>
      <c r="F45" s="78">
        <v>2004</v>
      </c>
      <c r="G45" s="78">
        <v>2005</v>
      </c>
      <c r="H45" s="78">
        <v>2006</v>
      </c>
      <c r="I45" s="78">
        <v>2007</v>
      </c>
      <c r="J45" s="78">
        <v>2008</v>
      </c>
      <c r="K45" s="78">
        <v>2009</v>
      </c>
      <c r="L45" s="78">
        <v>2010</v>
      </c>
      <c r="M45" s="78">
        <v>2011</v>
      </c>
      <c r="N45" s="78">
        <v>2012</v>
      </c>
      <c r="O45" s="78">
        <v>2013</v>
      </c>
      <c r="P45" s="78">
        <v>2014</v>
      </c>
      <c r="Q45" s="78">
        <v>2015</v>
      </c>
      <c r="R45" s="78">
        <v>2016</v>
      </c>
      <c r="S45" s="78">
        <v>2017</v>
      </c>
      <c r="T45" s="78">
        <v>2018</v>
      </c>
      <c r="U45" s="78">
        <v>2019</v>
      </c>
      <c r="V45" s="78">
        <v>2020</v>
      </c>
      <c r="W45" s="78">
        <v>2021</v>
      </c>
      <c r="X45" s="78">
        <v>2022</v>
      </c>
    </row>
    <row r="46" spans="1:24" ht="18" customHeight="1">
      <c r="A46" s="36" t="s">
        <v>61</v>
      </c>
      <c r="B46" s="112">
        <f t="shared" ref="B46:V46" si="9">B23/B22</f>
        <v>0.99082568807339455</v>
      </c>
      <c r="C46" s="112">
        <f t="shared" si="9"/>
        <v>0.98552103149439862</v>
      </c>
      <c r="D46" s="112">
        <f t="shared" si="9"/>
        <v>0.97792037716081714</v>
      </c>
      <c r="E46" s="112">
        <f t="shared" si="9"/>
        <v>0.96772291442342206</v>
      </c>
      <c r="F46" s="112">
        <f t="shared" si="9"/>
        <v>0.9579475212868952</v>
      </c>
      <c r="G46" s="112">
        <f t="shared" si="9"/>
        <v>0.94518529255447647</v>
      </c>
      <c r="H46" s="112">
        <f t="shared" si="9"/>
        <v>0.93394260820153419</v>
      </c>
      <c r="I46" s="112">
        <f t="shared" si="9"/>
        <v>0.92342478845660736</v>
      </c>
      <c r="J46" s="112">
        <f t="shared" si="9"/>
        <v>0.91060131925527366</v>
      </c>
      <c r="K46" s="112">
        <f t="shared" si="9"/>
        <v>0.90614994663820703</v>
      </c>
      <c r="L46" s="112">
        <f t="shared" si="9"/>
        <v>0.90366556927903841</v>
      </c>
      <c r="M46" s="112">
        <f t="shared" si="9"/>
        <v>0.90781049935979519</v>
      </c>
      <c r="N46" s="112">
        <f t="shared" si="9"/>
        <v>0.90402893245418658</v>
      </c>
      <c r="O46" s="112">
        <f t="shared" si="9"/>
        <v>0.90230404586043433</v>
      </c>
      <c r="P46" s="112">
        <f t="shared" si="9"/>
        <v>0.90234340586732442</v>
      </c>
      <c r="Q46" s="112">
        <f t="shared" si="9"/>
        <v>0.90362188091361173</v>
      </c>
      <c r="R46" s="112">
        <f t="shared" si="9"/>
        <v>0.91202119439231699</v>
      </c>
      <c r="S46" s="112">
        <f t="shared" si="9"/>
        <v>0.90911477131045348</v>
      </c>
      <c r="T46" s="112">
        <f t="shared" si="9"/>
        <v>0.90410601214178477</v>
      </c>
      <c r="U46" s="112">
        <f t="shared" si="9"/>
        <v>0.89881516587677723</v>
      </c>
      <c r="V46" s="112">
        <f t="shared" si="9"/>
        <v>0.89161232769057586</v>
      </c>
      <c r="W46" s="112">
        <f>W23/W22</f>
        <v>0.8918718951485044</v>
      </c>
      <c r="X46" s="112">
        <f>X23/X22</f>
        <v>0.88334784230817065</v>
      </c>
    </row>
    <row r="47" spans="1:24" ht="18" customHeight="1">
      <c r="A47" s="28" t="s">
        <v>62</v>
      </c>
      <c r="B47" s="111">
        <f t="shared" ref="B47:V47" si="10">B24/B22</f>
        <v>9.1743119266055051E-3</v>
      </c>
      <c r="C47" s="111">
        <f t="shared" si="10"/>
        <v>1.4478968505601352E-2</v>
      </c>
      <c r="D47" s="111">
        <f t="shared" si="10"/>
        <v>2.2079622839182817E-2</v>
      </c>
      <c r="E47" s="111">
        <f t="shared" si="10"/>
        <v>3.2277085576577963E-2</v>
      </c>
      <c r="F47" s="111">
        <f t="shared" si="10"/>
        <v>4.2052478713104781E-2</v>
      </c>
      <c r="G47" s="111">
        <f t="shared" si="10"/>
        <v>5.4814707445523504E-2</v>
      </c>
      <c r="H47" s="111">
        <f t="shared" si="10"/>
        <v>6.6057391798465759E-2</v>
      </c>
      <c r="I47" s="111">
        <f t="shared" si="10"/>
        <v>7.6575211543392627E-2</v>
      </c>
      <c r="J47" s="111">
        <f t="shared" si="10"/>
        <v>8.9398680744726358E-2</v>
      </c>
      <c r="K47" s="111">
        <f t="shared" si="10"/>
        <v>9.3850053361792959E-2</v>
      </c>
      <c r="L47" s="111">
        <f t="shared" si="10"/>
        <v>9.6334430720961581E-2</v>
      </c>
      <c r="M47" s="111">
        <f t="shared" si="10"/>
        <v>9.2189500640204869E-2</v>
      </c>
      <c r="N47" s="111">
        <f t="shared" si="10"/>
        <v>9.5971067545813388E-2</v>
      </c>
      <c r="O47" s="111">
        <f t="shared" si="10"/>
        <v>9.7695954139565652E-2</v>
      </c>
      <c r="P47" s="111">
        <f t="shared" si="10"/>
        <v>9.7656594132675537E-2</v>
      </c>
      <c r="Q47" s="111">
        <f t="shared" si="10"/>
        <v>9.6378119086388242E-2</v>
      </c>
      <c r="R47" s="111">
        <f t="shared" si="10"/>
        <v>8.7978805607682967E-2</v>
      </c>
      <c r="S47" s="111">
        <f t="shared" si="10"/>
        <v>9.0885228689546557E-2</v>
      </c>
      <c r="T47" s="111">
        <f t="shared" si="10"/>
        <v>9.589398785821529E-2</v>
      </c>
      <c r="U47" s="111">
        <f t="shared" si="10"/>
        <v>0.10118483412322275</v>
      </c>
      <c r="V47" s="111">
        <f t="shared" si="10"/>
        <v>0.10838767230942419</v>
      </c>
      <c r="W47" s="111">
        <f>W24/W22</f>
        <v>0.10812810485149561</v>
      </c>
      <c r="X47" s="111">
        <f>X24/X22</f>
        <v>0.11665215769182938</v>
      </c>
    </row>
    <row r="48" spans="1:24" ht="18" customHeight="1">
      <c r="A48" s="30" t="s">
        <v>38</v>
      </c>
      <c r="B48" s="41">
        <f t="shared" ref="B48:V48" si="11">SUM(B46:B47)</f>
        <v>1</v>
      </c>
      <c r="C48" s="41">
        <f t="shared" si="11"/>
        <v>1</v>
      </c>
      <c r="D48" s="41">
        <f t="shared" si="11"/>
        <v>1</v>
      </c>
      <c r="E48" s="41">
        <f t="shared" si="11"/>
        <v>1</v>
      </c>
      <c r="F48" s="41">
        <f t="shared" si="11"/>
        <v>1</v>
      </c>
      <c r="G48" s="41">
        <f t="shared" si="11"/>
        <v>1</v>
      </c>
      <c r="H48" s="41">
        <f t="shared" si="11"/>
        <v>1</v>
      </c>
      <c r="I48" s="41">
        <f t="shared" si="11"/>
        <v>1</v>
      </c>
      <c r="J48" s="41">
        <f t="shared" si="11"/>
        <v>1</v>
      </c>
      <c r="K48" s="41">
        <f t="shared" si="11"/>
        <v>1</v>
      </c>
      <c r="L48" s="41">
        <f t="shared" si="11"/>
        <v>1</v>
      </c>
      <c r="M48" s="41">
        <f t="shared" si="11"/>
        <v>1</v>
      </c>
      <c r="N48" s="41">
        <f t="shared" si="11"/>
        <v>1</v>
      </c>
      <c r="O48" s="41">
        <f t="shared" si="11"/>
        <v>1</v>
      </c>
      <c r="P48" s="41">
        <f t="shared" si="11"/>
        <v>1</v>
      </c>
      <c r="Q48" s="41">
        <f t="shared" si="11"/>
        <v>1</v>
      </c>
      <c r="R48" s="41">
        <f t="shared" si="11"/>
        <v>1</v>
      </c>
      <c r="S48" s="41">
        <f t="shared" si="11"/>
        <v>1</v>
      </c>
      <c r="T48" s="41">
        <f t="shared" si="11"/>
        <v>1</v>
      </c>
      <c r="U48" s="41">
        <f t="shared" si="11"/>
        <v>1</v>
      </c>
      <c r="V48" s="41">
        <f t="shared" si="11"/>
        <v>1</v>
      </c>
      <c r="W48" s="41">
        <f>SUM(W46:W47)</f>
        <v>1</v>
      </c>
      <c r="X48" s="41">
        <f>SUM(X46:X47)</f>
        <v>1</v>
      </c>
    </row>
    <row r="49" spans="1:24" ht="18" customHeight="1">
      <c r="A49" s="32" t="s">
        <v>52</v>
      </c>
      <c r="B49" s="33"/>
      <c r="C49" s="33"/>
      <c r="D49" s="33"/>
      <c r="E49" s="33"/>
      <c r="F49" s="33"/>
      <c r="G49" s="33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spans="1:24" ht="18" customHeight="1">
      <c r="A50" s="34"/>
      <c r="B50" s="33"/>
      <c r="C50" s="33"/>
      <c r="D50" s="33"/>
      <c r="E50" s="33"/>
      <c r="F50" s="33"/>
      <c r="G50" s="33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</row>
    <row r="51" spans="1:24" ht="18" customHeight="1">
      <c r="A51" s="34"/>
      <c r="B51" s="33"/>
      <c r="C51" s="33"/>
      <c r="D51" s="33"/>
      <c r="E51" s="33"/>
      <c r="F51" s="33"/>
      <c r="G51" s="33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</row>
    <row r="52" spans="1:24" ht="18" customHeight="1">
      <c r="A52" s="34"/>
      <c r="B52" s="33"/>
      <c r="C52" s="33"/>
      <c r="D52" s="33"/>
      <c r="E52" s="33"/>
      <c r="F52" s="33"/>
      <c r="G52" s="33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</row>
    <row r="53" spans="1:24" ht="18" customHeight="1">
      <c r="A53" s="33" t="s">
        <v>64</v>
      </c>
      <c r="B53" s="33"/>
      <c r="C53" s="33"/>
      <c r="D53" s="33"/>
      <c r="E53" s="33"/>
      <c r="F53" s="33"/>
      <c r="G53" s="33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</row>
    <row r="54" spans="1:24" ht="18" customHeight="1">
      <c r="A54" s="34"/>
      <c r="B54" s="33"/>
      <c r="C54" s="33"/>
      <c r="D54" s="33"/>
      <c r="E54" s="33"/>
      <c r="F54" s="33"/>
      <c r="G54" s="33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</row>
    <row r="55" spans="1:24" ht="18" customHeight="1">
      <c r="A55" s="9"/>
      <c r="B55" s="78">
        <v>2000</v>
      </c>
      <c r="C55" s="78">
        <v>2001</v>
      </c>
      <c r="D55" s="78">
        <v>2002</v>
      </c>
      <c r="E55" s="78">
        <v>2003</v>
      </c>
      <c r="F55" s="78">
        <v>2004</v>
      </c>
      <c r="G55" s="78">
        <v>2005</v>
      </c>
      <c r="H55" s="78">
        <v>2006</v>
      </c>
      <c r="I55" s="78">
        <v>2007</v>
      </c>
      <c r="J55" s="78">
        <v>2008</v>
      </c>
      <c r="K55" s="78">
        <v>2009</v>
      </c>
      <c r="L55" s="78">
        <v>2010</v>
      </c>
      <c r="M55" s="78">
        <v>2011</v>
      </c>
      <c r="N55" s="78">
        <v>2012</v>
      </c>
      <c r="O55" s="78">
        <v>2013</v>
      </c>
      <c r="P55" s="78">
        <v>2014</v>
      </c>
      <c r="Q55" s="78">
        <v>2015</v>
      </c>
      <c r="R55" s="78">
        <v>2016</v>
      </c>
      <c r="S55" s="78">
        <v>2017</v>
      </c>
      <c r="T55" s="78">
        <v>2018</v>
      </c>
      <c r="U55" s="78">
        <v>2019</v>
      </c>
      <c r="V55" s="78">
        <v>2020</v>
      </c>
      <c r="W55" s="78">
        <v>2021</v>
      </c>
      <c r="X55" s="78">
        <v>2022</v>
      </c>
    </row>
    <row r="56" spans="1:24" ht="18" customHeight="1">
      <c r="A56" s="87" t="s">
        <v>38</v>
      </c>
      <c r="B56" s="42">
        <f t="shared" ref="B56:X56" si="12">B10</f>
        <v>728</v>
      </c>
      <c r="C56" s="42">
        <f t="shared" si="12"/>
        <v>1231</v>
      </c>
      <c r="D56" s="42">
        <f t="shared" si="12"/>
        <v>1878</v>
      </c>
      <c r="E56" s="42">
        <f t="shared" si="12"/>
        <v>2780</v>
      </c>
      <c r="F56" s="42">
        <f t="shared" si="12"/>
        <v>3614</v>
      </c>
      <c r="G56" s="42">
        <f t="shared" si="12"/>
        <v>4911</v>
      </c>
      <c r="H56" s="42">
        <f t="shared" si="12"/>
        <v>6057</v>
      </c>
      <c r="I56" s="42">
        <f t="shared" si="12"/>
        <v>7183</v>
      </c>
      <c r="J56" s="42">
        <f t="shared" si="12"/>
        <v>8925</v>
      </c>
      <c r="K56" s="42">
        <f t="shared" si="12"/>
        <v>9395</v>
      </c>
      <c r="L56" s="42">
        <f t="shared" si="12"/>
        <v>9554</v>
      </c>
      <c r="M56" s="42">
        <f t="shared" si="12"/>
        <v>9063</v>
      </c>
      <c r="N56" s="42">
        <f t="shared" si="12"/>
        <v>9299</v>
      </c>
      <c r="O56" s="42">
        <f t="shared" si="12"/>
        <v>9389</v>
      </c>
      <c r="P56" s="42">
        <f t="shared" si="12"/>
        <v>9322</v>
      </c>
      <c r="Q56" s="42">
        <f t="shared" si="12"/>
        <v>9094</v>
      </c>
      <c r="R56" s="42">
        <f t="shared" si="12"/>
        <v>8070</v>
      </c>
      <c r="S56" s="42">
        <f t="shared" si="12"/>
        <v>8359</v>
      </c>
      <c r="T56" s="42">
        <f t="shared" si="12"/>
        <v>8776</v>
      </c>
      <c r="U56" s="42">
        <f t="shared" si="12"/>
        <v>9316</v>
      </c>
      <c r="V56" s="42">
        <f t="shared" si="12"/>
        <v>10263</v>
      </c>
      <c r="W56" s="42">
        <f t="shared" si="12"/>
        <v>10237</v>
      </c>
      <c r="X56" s="42">
        <f t="shared" si="12"/>
        <v>11029</v>
      </c>
    </row>
    <row r="57" spans="1:24" ht="18" customHeight="1">
      <c r="A57" s="46" t="s">
        <v>65</v>
      </c>
      <c r="B57" s="38">
        <f t="shared" ref="B57:X57" si="13">B17</f>
        <v>382</v>
      </c>
      <c r="C57" s="38">
        <f t="shared" si="13"/>
        <v>683</v>
      </c>
      <c r="D57" s="38">
        <f t="shared" si="13"/>
        <v>1035</v>
      </c>
      <c r="E57" s="38">
        <f t="shared" si="13"/>
        <v>1521</v>
      </c>
      <c r="F57" s="38">
        <f t="shared" si="13"/>
        <v>1920</v>
      </c>
      <c r="G57" s="38">
        <f t="shared" si="13"/>
        <v>2642</v>
      </c>
      <c r="H57" s="38">
        <f t="shared" si="13"/>
        <v>3267</v>
      </c>
      <c r="I57" s="38">
        <f t="shared" si="13"/>
        <v>3898</v>
      </c>
      <c r="J57" s="38">
        <f t="shared" si="13"/>
        <v>4954</v>
      </c>
      <c r="K57" s="38">
        <f t="shared" si="13"/>
        <v>5174</v>
      </c>
      <c r="L57" s="38">
        <f t="shared" si="13"/>
        <v>5194</v>
      </c>
      <c r="M57" s="38">
        <f t="shared" si="13"/>
        <v>4887</v>
      </c>
      <c r="N57" s="38">
        <f t="shared" si="13"/>
        <v>4947</v>
      </c>
      <c r="O57" s="38">
        <f t="shared" si="13"/>
        <v>4958</v>
      </c>
      <c r="P57" s="38">
        <f t="shared" si="13"/>
        <v>4888</v>
      </c>
      <c r="Q57" s="38">
        <f t="shared" si="13"/>
        <v>4714</v>
      </c>
      <c r="R57" s="38">
        <f t="shared" si="13"/>
        <v>4085</v>
      </c>
      <c r="S57" s="38">
        <f t="shared" si="13"/>
        <v>4204</v>
      </c>
      <c r="T57" s="38">
        <f t="shared" si="13"/>
        <v>4369</v>
      </c>
      <c r="U57" s="38">
        <f t="shared" si="13"/>
        <v>4619</v>
      </c>
      <c r="V57" s="38">
        <f t="shared" si="13"/>
        <v>5160</v>
      </c>
      <c r="W57" s="38">
        <f t="shared" si="13"/>
        <v>5122</v>
      </c>
      <c r="X57" s="38">
        <f t="shared" si="13"/>
        <v>5401</v>
      </c>
    </row>
    <row r="58" spans="1:24" ht="18" customHeight="1">
      <c r="A58" s="48" t="s">
        <v>66</v>
      </c>
      <c r="B58" s="39">
        <f t="shared" ref="B58:X58" si="14">B24</f>
        <v>346</v>
      </c>
      <c r="C58" s="39">
        <f t="shared" si="14"/>
        <v>548</v>
      </c>
      <c r="D58" s="39">
        <f t="shared" si="14"/>
        <v>843</v>
      </c>
      <c r="E58" s="39">
        <f t="shared" si="14"/>
        <v>1259</v>
      </c>
      <c r="F58" s="39">
        <f t="shared" si="14"/>
        <v>1694</v>
      </c>
      <c r="G58" s="39">
        <f t="shared" si="14"/>
        <v>2269</v>
      </c>
      <c r="H58" s="39">
        <f t="shared" si="14"/>
        <v>2790</v>
      </c>
      <c r="I58" s="39">
        <f t="shared" si="14"/>
        <v>3285</v>
      </c>
      <c r="J58" s="39">
        <f t="shared" si="14"/>
        <v>3971</v>
      </c>
      <c r="K58" s="39">
        <f t="shared" si="14"/>
        <v>4221</v>
      </c>
      <c r="L58" s="39">
        <f t="shared" si="14"/>
        <v>4360</v>
      </c>
      <c r="M58" s="39">
        <f t="shared" si="14"/>
        <v>4176</v>
      </c>
      <c r="N58" s="39">
        <f t="shared" si="14"/>
        <v>4352</v>
      </c>
      <c r="O58" s="39">
        <f t="shared" si="14"/>
        <v>4431</v>
      </c>
      <c r="P58" s="39">
        <f t="shared" si="14"/>
        <v>4434</v>
      </c>
      <c r="Q58" s="39">
        <f t="shared" si="14"/>
        <v>4380</v>
      </c>
      <c r="R58" s="39">
        <f t="shared" si="14"/>
        <v>3985</v>
      </c>
      <c r="S58" s="39">
        <f t="shared" si="14"/>
        <v>4155</v>
      </c>
      <c r="T58" s="39">
        <f t="shared" si="14"/>
        <v>4407</v>
      </c>
      <c r="U58" s="39">
        <f t="shared" si="14"/>
        <v>4697</v>
      </c>
      <c r="V58" s="39">
        <f t="shared" si="14"/>
        <v>5103</v>
      </c>
      <c r="W58" s="39">
        <f t="shared" si="14"/>
        <v>5115</v>
      </c>
      <c r="X58" s="39">
        <f t="shared" si="14"/>
        <v>5628</v>
      </c>
    </row>
    <row r="59" spans="1:24" ht="18" customHeight="1">
      <c r="A59" s="19" t="s">
        <v>52</v>
      </c>
      <c r="B59" s="8"/>
      <c r="C59" s="8"/>
      <c r="D59" s="8"/>
      <c r="E59" s="8"/>
      <c r="F59" s="8"/>
      <c r="G59" s="8"/>
    </row>
    <row r="60" spans="1:24" ht="18" customHeight="1">
      <c r="A60" s="8"/>
      <c r="B60" s="8"/>
      <c r="C60" s="8"/>
      <c r="D60" s="8"/>
      <c r="E60" s="8"/>
      <c r="F60" s="8"/>
      <c r="G60" s="8"/>
      <c r="H60" s="8"/>
      <c r="I60" s="8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8" customHeight="1">
      <c r="A61" s="8"/>
      <c r="B61" s="8"/>
      <c r="C61" s="8"/>
      <c r="D61" s="8"/>
      <c r="E61" s="8"/>
      <c r="F61" s="8"/>
      <c r="G61" s="8"/>
      <c r="H61" s="8"/>
      <c r="I61" s="8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18" customHeight="1">
      <c r="A62" s="9"/>
      <c r="B62" s="78">
        <v>2000</v>
      </c>
      <c r="C62" s="78">
        <v>2001</v>
      </c>
      <c r="D62" s="78">
        <v>2002</v>
      </c>
      <c r="E62" s="78">
        <v>2003</v>
      </c>
      <c r="F62" s="78">
        <v>2004</v>
      </c>
      <c r="G62" s="78">
        <v>2005</v>
      </c>
      <c r="H62" s="78">
        <v>2006</v>
      </c>
      <c r="I62" s="78">
        <v>2007</v>
      </c>
      <c r="J62" s="78">
        <v>2008</v>
      </c>
      <c r="K62" s="78">
        <v>2009</v>
      </c>
      <c r="L62" s="78">
        <v>2010</v>
      </c>
      <c r="M62" s="78">
        <v>2011</v>
      </c>
      <c r="N62" s="78">
        <v>2012</v>
      </c>
      <c r="O62" s="78">
        <v>2013</v>
      </c>
      <c r="P62" s="78">
        <v>2014</v>
      </c>
      <c r="Q62" s="78">
        <v>2015</v>
      </c>
      <c r="R62" s="78">
        <v>2016</v>
      </c>
      <c r="S62" s="78">
        <v>2017</v>
      </c>
      <c r="T62" s="78">
        <v>2018</v>
      </c>
      <c r="U62" s="78">
        <v>2019</v>
      </c>
      <c r="V62" s="78">
        <v>2020</v>
      </c>
      <c r="W62" s="78">
        <v>2021</v>
      </c>
      <c r="X62" s="78">
        <v>2022</v>
      </c>
    </row>
    <row r="63" spans="1:24" ht="18" customHeight="1">
      <c r="A63" s="88" t="s">
        <v>65</v>
      </c>
      <c r="B63" s="49">
        <f t="shared" ref="B63:V63" si="15">B57/B56</f>
        <v>0.52472527472527475</v>
      </c>
      <c r="C63" s="49">
        <f t="shared" si="15"/>
        <v>0.55483346872461414</v>
      </c>
      <c r="D63" s="49">
        <f t="shared" si="15"/>
        <v>0.55111821086261981</v>
      </c>
      <c r="E63" s="49">
        <f t="shared" si="15"/>
        <v>0.5471223021582734</v>
      </c>
      <c r="F63" s="49">
        <f t="shared" si="15"/>
        <v>0.53126729385722193</v>
      </c>
      <c r="G63" s="49">
        <f t="shared" si="15"/>
        <v>0.53797597230706573</v>
      </c>
      <c r="H63" s="49">
        <f t="shared" si="15"/>
        <v>0.53937592867756312</v>
      </c>
      <c r="I63" s="49">
        <f t="shared" si="15"/>
        <v>0.54267019351245993</v>
      </c>
      <c r="J63" s="49">
        <f t="shared" si="15"/>
        <v>0.55507002801120453</v>
      </c>
      <c r="K63" s="49">
        <f t="shared" si="15"/>
        <v>0.55071846726982443</v>
      </c>
      <c r="L63" s="49">
        <f t="shared" si="15"/>
        <v>0.54364664015072217</v>
      </c>
      <c r="M63" s="49">
        <f t="shared" si="15"/>
        <v>0.53922542204568025</v>
      </c>
      <c r="N63" s="49">
        <f t="shared" si="15"/>
        <v>0.53199268738574035</v>
      </c>
      <c r="O63" s="49">
        <f t="shared" si="15"/>
        <v>0.528064756630099</v>
      </c>
      <c r="P63" s="49">
        <f t="shared" si="15"/>
        <v>0.52435099763999138</v>
      </c>
      <c r="Q63" s="49">
        <f t="shared" si="15"/>
        <v>0.51836375632285026</v>
      </c>
      <c r="R63" s="49">
        <f t="shared" si="15"/>
        <v>0.50619578686493183</v>
      </c>
      <c r="S63" s="49">
        <f t="shared" si="15"/>
        <v>0.50293097260437847</v>
      </c>
      <c r="T63" s="49">
        <f t="shared" si="15"/>
        <v>0.49783500455788515</v>
      </c>
      <c r="U63" s="49">
        <f t="shared" si="15"/>
        <v>0.49581365392872478</v>
      </c>
      <c r="V63" s="49">
        <f t="shared" si="15"/>
        <v>0.50277696579947384</v>
      </c>
      <c r="W63" s="49">
        <f>W57/W56</f>
        <v>0.50034189704014853</v>
      </c>
      <c r="X63" s="49">
        <f>X57/X56</f>
        <v>0.48970894913410101</v>
      </c>
    </row>
    <row r="64" spans="1:24" ht="18" customHeight="1">
      <c r="A64" s="36" t="s">
        <v>66</v>
      </c>
      <c r="B64" s="25">
        <f t="shared" ref="B64:V64" si="16">B58/B56</f>
        <v>0.47527472527472525</v>
      </c>
      <c r="C64" s="25">
        <f t="shared" si="16"/>
        <v>0.44516653127538586</v>
      </c>
      <c r="D64" s="25">
        <f t="shared" si="16"/>
        <v>0.44888178913738019</v>
      </c>
      <c r="E64" s="25">
        <f t="shared" si="16"/>
        <v>0.4528776978417266</v>
      </c>
      <c r="F64" s="25">
        <f t="shared" si="16"/>
        <v>0.46873270614277807</v>
      </c>
      <c r="G64" s="25">
        <f t="shared" si="16"/>
        <v>0.46202402769293421</v>
      </c>
      <c r="H64" s="25">
        <f t="shared" si="16"/>
        <v>0.46062407132243682</v>
      </c>
      <c r="I64" s="25">
        <f t="shared" si="16"/>
        <v>0.45732980648754001</v>
      </c>
      <c r="J64" s="25">
        <f t="shared" si="16"/>
        <v>0.44492997198879553</v>
      </c>
      <c r="K64" s="25">
        <f t="shared" si="16"/>
        <v>0.44928153273017563</v>
      </c>
      <c r="L64" s="25">
        <f t="shared" si="16"/>
        <v>0.45635335984927777</v>
      </c>
      <c r="M64" s="25">
        <f t="shared" si="16"/>
        <v>0.46077457795431975</v>
      </c>
      <c r="N64" s="25">
        <f t="shared" si="16"/>
        <v>0.4680073126142596</v>
      </c>
      <c r="O64" s="25">
        <f t="shared" si="16"/>
        <v>0.47193524336990095</v>
      </c>
      <c r="P64" s="25">
        <f t="shared" si="16"/>
        <v>0.47564900236000857</v>
      </c>
      <c r="Q64" s="25">
        <f t="shared" si="16"/>
        <v>0.48163624367714974</v>
      </c>
      <c r="R64" s="25">
        <f t="shared" si="16"/>
        <v>0.49380421313506817</v>
      </c>
      <c r="S64" s="25">
        <f t="shared" si="16"/>
        <v>0.49706902739562148</v>
      </c>
      <c r="T64" s="25">
        <f t="shared" si="16"/>
        <v>0.5021649954421149</v>
      </c>
      <c r="U64" s="25">
        <f t="shared" si="16"/>
        <v>0.50418634607127522</v>
      </c>
      <c r="V64" s="25">
        <f t="shared" si="16"/>
        <v>0.49722303420052616</v>
      </c>
      <c r="W64" s="25">
        <f>W58/W56</f>
        <v>0.49965810295985152</v>
      </c>
      <c r="X64" s="25">
        <f>X58/X56</f>
        <v>0.51029105086589899</v>
      </c>
    </row>
    <row r="65" spans="1:24" ht="18" customHeight="1">
      <c r="A65" s="86" t="s">
        <v>38</v>
      </c>
      <c r="B65" s="41">
        <f t="shared" ref="B65:V65" si="17">SUM(B63:B64)</f>
        <v>1</v>
      </c>
      <c r="C65" s="41">
        <f t="shared" si="17"/>
        <v>1</v>
      </c>
      <c r="D65" s="41">
        <f t="shared" si="17"/>
        <v>1</v>
      </c>
      <c r="E65" s="41">
        <f t="shared" si="17"/>
        <v>1</v>
      </c>
      <c r="F65" s="41">
        <f t="shared" si="17"/>
        <v>1</v>
      </c>
      <c r="G65" s="41">
        <f t="shared" si="17"/>
        <v>1</v>
      </c>
      <c r="H65" s="41">
        <f t="shared" si="17"/>
        <v>1</v>
      </c>
      <c r="I65" s="41">
        <f t="shared" si="17"/>
        <v>1</v>
      </c>
      <c r="J65" s="41">
        <f t="shared" si="17"/>
        <v>1</v>
      </c>
      <c r="K65" s="41">
        <f t="shared" si="17"/>
        <v>1</v>
      </c>
      <c r="L65" s="41">
        <f t="shared" si="17"/>
        <v>1</v>
      </c>
      <c r="M65" s="41">
        <f t="shared" si="17"/>
        <v>1</v>
      </c>
      <c r="N65" s="41">
        <f t="shared" si="17"/>
        <v>1</v>
      </c>
      <c r="O65" s="41">
        <f t="shared" si="17"/>
        <v>1</v>
      </c>
      <c r="P65" s="41">
        <f t="shared" si="17"/>
        <v>1</v>
      </c>
      <c r="Q65" s="41">
        <f t="shared" si="17"/>
        <v>1</v>
      </c>
      <c r="R65" s="41">
        <f t="shared" si="17"/>
        <v>1</v>
      </c>
      <c r="S65" s="41">
        <f t="shared" si="17"/>
        <v>1</v>
      </c>
      <c r="T65" s="41">
        <f t="shared" si="17"/>
        <v>1</v>
      </c>
      <c r="U65" s="41">
        <f t="shared" si="17"/>
        <v>1</v>
      </c>
      <c r="V65" s="41">
        <f t="shared" si="17"/>
        <v>1</v>
      </c>
      <c r="W65" s="41">
        <f>SUM(W63:W64)</f>
        <v>1</v>
      </c>
      <c r="X65" s="41">
        <f>SUM(X63:X64)</f>
        <v>1</v>
      </c>
    </row>
    <row r="66" spans="1:24" ht="18" customHeight="1">
      <c r="A66" s="19" t="s">
        <v>52</v>
      </c>
      <c r="B66" s="14"/>
      <c r="C66" s="14"/>
      <c r="D66" s="8"/>
      <c r="E66" s="8"/>
      <c r="F66" s="8"/>
      <c r="G66" s="8"/>
    </row>
    <row r="67" spans="1:24" ht="18" customHeight="1">
      <c r="A67" s="8"/>
      <c r="B67" s="8"/>
      <c r="C67" s="8"/>
      <c r="D67" s="8"/>
      <c r="E67" s="8"/>
      <c r="F67" s="8"/>
      <c r="G67" s="8"/>
      <c r="H67" s="8"/>
      <c r="I67" s="8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4" ht="18" customHeight="1">
      <c r="A68" s="34"/>
      <c r="B68" s="34"/>
      <c r="C68" s="34"/>
      <c r="D68" s="33"/>
      <c r="E68" s="33"/>
      <c r="F68" s="33"/>
      <c r="G68" s="33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</row>
    <row r="69" spans="1:24" ht="18" customHeight="1">
      <c r="A69" s="34"/>
      <c r="B69" s="34"/>
      <c r="C69" s="34"/>
      <c r="D69" s="33"/>
      <c r="E69" s="33"/>
      <c r="F69" s="33"/>
      <c r="G69" s="33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spans="1:24" ht="18" customHeight="1">
      <c r="A70" s="34"/>
      <c r="B70" s="34"/>
      <c r="C70" s="34"/>
      <c r="D70" s="33"/>
      <c r="E70" s="33"/>
      <c r="F70" s="33"/>
      <c r="G70" s="33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spans="1:24" ht="18" customHeight="1">
      <c r="A71" s="34"/>
      <c r="B71" s="34"/>
      <c r="C71" s="34"/>
      <c r="D71" s="33"/>
      <c r="E71" s="33"/>
      <c r="F71" s="33"/>
      <c r="G71" s="33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</row>
    <row r="72" spans="1:24" ht="18" customHeight="1">
      <c r="A72" s="34"/>
      <c r="B72" s="34"/>
      <c r="C72" s="34"/>
      <c r="D72" s="33"/>
      <c r="E72" s="33"/>
      <c r="F72" s="33"/>
      <c r="G72" s="33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1:24" ht="18" customHeight="1">
      <c r="A73" s="34"/>
      <c r="B73" s="34"/>
      <c r="C73" s="34"/>
      <c r="D73" s="33"/>
      <c r="E73" s="33"/>
      <c r="F73" s="33"/>
      <c r="G73" s="33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</row>
    <row r="74" spans="1:24" ht="18" customHeight="1">
      <c r="A74" s="34"/>
      <c r="B74" s="34"/>
      <c r="C74" s="34"/>
      <c r="D74" s="33"/>
      <c r="E74" s="33"/>
      <c r="F74" s="33"/>
      <c r="G74" s="33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</row>
    <row r="75" spans="1:24" ht="18" customHeight="1">
      <c r="A75" s="34"/>
      <c r="B75" s="34"/>
      <c r="C75" s="34"/>
      <c r="D75" s="33"/>
      <c r="E75" s="33"/>
      <c r="F75" s="33"/>
      <c r="G75" s="33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9"/>
  <sheetViews>
    <sheetView zoomScale="80" zoomScaleNormal="80" zoomScalePageLayoutView="80" workbookViewId="0">
      <selection activeCell="V8" sqref="V8"/>
    </sheetView>
  </sheetViews>
  <sheetFormatPr defaultColWidth="10.875" defaultRowHeight="15"/>
  <cols>
    <col min="1" max="1" width="27.125" style="5" customWidth="1"/>
    <col min="2" max="3" width="10.875" style="5" customWidth="1"/>
    <col min="4" max="16384" width="10.875" style="5"/>
  </cols>
  <sheetData>
    <row r="1" spans="1:23" ht="30" customHeight="1">
      <c r="A1" s="43" t="s">
        <v>0</v>
      </c>
      <c r="B1" s="43"/>
      <c r="C1" s="43"/>
    </row>
    <row r="2" spans="1:23" ht="30" customHeight="1">
      <c r="A2" s="44" t="s">
        <v>5</v>
      </c>
      <c r="B2" s="44"/>
      <c r="C2" s="44"/>
    </row>
    <row r="3" spans="1:23" ht="18" customHeight="1"/>
    <row r="4" spans="1:23" ht="18" customHeight="1"/>
    <row r="5" spans="1:23" ht="18" customHeight="1">
      <c r="A5" s="33" t="s">
        <v>67</v>
      </c>
      <c r="B5" s="33"/>
      <c r="C5" s="33"/>
    </row>
    <row r="6" spans="1:23" ht="18" customHeight="1"/>
    <row r="7" spans="1:23" ht="18" customHeight="1">
      <c r="A7" s="77" t="s">
        <v>14</v>
      </c>
      <c r="B7" s="78">
        <v>2001</v>
      </c>
      <c r="C7" s="78">
        <v>2002</v>
      </c>
      <c r="D7" s="78">
        <v>2003</v>
      </c>
      <c r="E7" s="78">
        <v>2004</v>
      </c>
      <c r="F7" s="78">
        <v>2005</v>
      </c>
      <c r="G7" s="78">
        <v>2006</v>
      </c>
      <c r="H7" s="78">
        <v>2007</v>
      </c>
      <c r="I7" s="78">
        <v>2008</v>
      </c>
      <c r="J7" s="78">
        <v>2009</v>
      </c>
      <c r="K7" s="78">
        <v>2010</v>
      </c>
      <c r="L7" s="78">
        <v>2011</v>
      </c>
      <c r="M7" s="78">
        <v>2012</v>
      </c>
      <c r="N7" s="78">
        <v>2013</v>
      </c>
      <c r="O7" s="78">
        <v>2014</v>
      </c>
      <c r="P7" s="78">
        <v>2015</v>
      </c>
      <c r="Q7" s="78">
        <v>2016</v>
      </c>
      <c r="R7" s="78">
        <v>2017</v>
      </c>
      <c r="S7" s="78">
        <v>2018</v>
      </c>
      <c r="T7" s="78">
        <v>2019</v>
      </c>
      <c r="U7" s="78">
        <v>2020</v>
      </c>
      <c r="V7" s="78">
        <v>2021</v>
      </c>
      <c r="W7" s="78">
        <v>2022</v>
      </c>
    </row>
    <row r="8" spans="1:23" ht="18" customHeight="1">
      <c r="A8" s="47" t="s">
        <v>68</v>
      </c>
      <c r="B8" s="53">
        <f>'Nacionalidad (esp-extr)'!C8-'Nacionalidad (esp-extr)'!B8</f>
        <v>453</v>
      </c>
      <c r="C8" s="53">
        <f>'Nacionalidad (esp-extr)'!D8-'Nacionalidad (esp-extr)'!C8</f>
        <v>843</v>
      </c>
      <c r="D8" s="53">
        <f>'Nacionalidad (esp-extr)'!E8-'Nacionalidad (esp-extr)'!D8</f>
        <v>1870</v>
      </c>
      <c r="E8" s="53">
        <f>'Nacionalidad (esp-extr)'!F8-'Nacionalidad (esp-extr)'!E8</f>
        <v>2581</v>
      </c>
      <c r="F8" s="53">
        <f>'Nacionalidad (esp-extr)'!G8-'Nacionalidad (esp-extr)'!F8</f>
        <v>2543</v>
      </c>
      <c r="G8" s="53">
        <f>'Nacionalidad (esp-extr)'!H8-'Nacionalidad (esp-extr)'!G8</f>
        <v>1792</v>
      </c>
      <c r="H8" s="53">
        <f>'Nacionalidad (esp-extr)'!I8-'Nacionalidad (esp-extr)'!H8</f>
        <v>1577</v>
      </c>
      <c r="I8" s="53">
        <f>'Nacionalidad (esp-extr)'!J8-'Nacionalidad (esp-extr)'!I8</f>
        <v>3529</v>
      </c>
      <c r="J8" s="53">
        <f>'Nacionalidad (esp-extr)'!K8-'Nacionalidad (esp-extr)'!J8</f>
        <v>940</v>
      </c>
      <c r="K8" s="53">
        <f>'Nacionalidad (esp-extr)'!L8-'Nacionalidad (esp-extr)'!K8</f>
        <v>469</v>
      </c>
      <c r="L8" s="53">
        <f>'Nacionalidad (esp-extr)'!M8-'Nacionalidad (esp-extr)'!L8</f>
        <v>-43</v>
      </c>
      <c r="M8" s="53">
        <f>'Nacionalidad (esp-extr)'!N8-'Nacionalidad (esp-extr)'!M8</f>
        <v>-72</v>
      </c>
      <c r="N8" s="53">
        <f>'Nacionalidad (esp-extr)'!O8-'Nacionalidad (esp-extr)'!N8</f>
        <v>-133</v>
      </c>
      <c r="O8" s="53">
        <f>'Nacionalidad (esp-extr)'!P8-'Nacionalidad (esp-extr)'!O8</f>
        <v>48</v>
      </c>
      <c r="P8" s="53">
        <f>'Nacionalidad (esp-extr)'!Q8-'Nacionalidad (esp-extr)'!P8</f>
        <v>-30</v>
      </c>
      <c r="Q8" s="53">
        <f>'Nacionalidad (esp-extr)'!R8-'Nacionalidad (esp-extr)'!Q8</f>
        <v>-532</v>
      </c>
      <c r="R8" s="53">
        <f>'Nacionalidad (esp-extr)'!S8-'Nacionalidad (esp-extr)'!R8</f>
        <v>839</v>
      </c>
      <c r="S8" s="53">
        <f>'Nacionalidad (esp-extr)'!T8-'Nacionalidad (esp-extr)'!S8</f>
        <v>441</v>
      </c>
      <c r="T8" s="53">
        <f>'Nacionalidad (esp-extr)'!U8-'Nacionalidad (esp-extr)'!T8</f>
        <v>851</v>
      </c>
      <c r="U8" s="53">
        <f>'Nacionalidad (esp-extr)'!V8-'Nacionalidad (esp-extr)'!U8</f>
        <v>1357</v>
      </c>
      <c r="V8" s="53">
        <f>'Nacionalidad (esp-extr)'!W8-'Nacionalidad (esp-extr)'!V8</f>
        <v>355</v>
      </c>
      <c r="W8" s="53">
        <f>'Nacionalidad (esp-extr)'!X8-'Nacionalidad (esp-extr)'!W8</f>
        <v>1587</v>
      </c>
    </row>
    <row r="9" spans="1:23" ht="18" customHeight="1">
      <c r="A9" s="46" t="s">
        <v>69</v>
      </c>
      <c r="B9" s="6">
        <f>'Nacionalidad (esp-extr)'!C9-'Nacionalidad (esp-extr)'!B9</f>
        <v>-50</v>
      </c>
      <c r="C9" s="6">
        <f>'Nacionalidad (esp-extr)'!D9-'Nacionalidad (esp-extr)'!C9</f>
        <v>196</v>
      </c>
      <c r="D9" s="6">
        <f>'Nacionalidad (esp-extr)'!E9-'Nacionalidad (esp-extr)'!D9</f>
        <v>968</v>
      </c>
      <c r="E9" s="6">
        <f>'Nacionalidad (esp-extr)'!F9-'Nacionalidad (esp-extr)'!E9</f>
        <v>1747</v>
      </c>
      <c r="F9" s="6">
        <f>'Nacionalidad (esp-extr)'!G9-'Nacionalidad (esp-extr)'!F9</f>
        <v>1246</v>
      </c>
      <c r="G9" s="6">
        <f>'Nacionalidad (esp-extr)'!H9-'Nacionalidad (esp-extr)'!G9</f>
        <v>646</v>
      </c>
      <c r="H9" s="6">
        <f>'Nacionalidad (esp-extr)'!I9-'Nacionalidad (esp-extr)'!H9</f>
        <v>451</v>
      </c>
      <c r="I9" s="6">
        <f>'Nacionalidad (esp-extr)'!J9-'Nacionalidad (esp-extr)'!I9</f>
        <v>1787</v>
      </c>
      <c r="J9" s="6">
        <f>'Nacionalidad (esp-extr)'!K9-'Nacionalidad (esp-extr)'!J9</f>
        <v>470</v>
      </c>
      <c r="K9" s="6">
        <f>'Nacionalidad (esp-extr)'!L9-'Nacionalidad (esp-extr)'!K9</f>
        <v>310</v>
      </c>
      <c r="L9" s="6">
        <f>'Nacionalidad (esp-extr)'!M9-'Nacionalidad (esp-extr)'!L9</f>
        <v>448</v>
      </c>
      <c r="M9" s="6">
        <f>'Nacionalidad (esp-extr)'!N9-'Nacionalidad (esp-extr)'!M9</f>
        <v>-308</v>
      </c>
      <c r="N9" s="6">
        <f>'Nacionalidad (esp-extr)'!O9-'Nacionalidad (esp-extr)'!N9</f>
        <v>-223</v>
      </c>
      <c r="O9" s="6">
        <f>'Nacionalidad (esp-extr)'!P9-'Nacionalidad (esp-extr)'!O9</f>
        <v>115</v>
      </c>
      <c r="P9" s="6">
        <f>'Nacionalidad (esp-extr)'!Q9-'Nacionalidad (esp-extr)'!P9</f>
        <v>198</v>
      </c>
      <c r="Q9" s="6">
        <f>'Nacionalidad (esp-extr)'!R9-'Nacionalidad (esp-extr)'!Q9</f>
        <v>492</v>
      </c>
      <c r="R9" s="6">
        <f>'Nacionalidad (esp-extr)'!S9-'Nacionalidad (esp-extr)'!R9</f>
        <v>550</v>
      </c>
      <c r="S9" s="6">
        <f>'Nacionalidad (esp-extr)'!T9-'Nacionalidad (esp-extr)'!S9</f>
        <v>24</v>
      </c>
      <c r="T9" s="6">
        <f>'Nacionalidad (esp-extr)'!U9-'Nacionalidad (esp-extr)'!T9</f>
        <v>311</v>
      </c>
      <c r="U9" s="6">
        <f>'Nacionalidad (esp-extr)'!V9-'Nacionalidad (esp-extr)'!U9</f>
        <v>410</v>
      </c>
      <c r="V9" s="6">
        <f>'Nacionalidad (esp-extr)'!W9-'Nacionalidad (esp-extr)'!V9</f>
        <v>381</v>
      </c>
      <c r="W9" s="6">
        <f>'Nacionalidad (esp-extr)'!X9-'Nacionalidad (esp-extr)'!W9</f>
        <v>795</v>
      </c>
    </row>
    <row r="10" spans="1:23" ht="18" customHeight="1">
      <c r="A10" s="48" t="s">
        <v>70</v>
      </c>
      <c r="B10" s="45">
        <f>'Nacionalidad (esp-extr)'!C10-'Nacionalidad (esp-extr)'!B10</f>
        <v>503</v>
      </c>
      <c r="C10" s="45">
        <f>'Nacionalidad (esp-extr)'!D10-'Nacionalidad (esp-extr)'!C10</f>
        <v>647</v>
      </c>
      <c r="D10" s="45">
        <f>'Nacionalidad (esp-extr)'!E10-'Nacionalidad (esp-extr)'!D10</f>
        <v>902</v>
      </c>
      <c r="E10" s="45">
        <f>'Nacionalidad (esp-extr)'!F10-'Nacionalidad (esp-extr)'!E10</f>
        <v>834</v>
      </c>
      <c r="F10" s="45">
        <f>'Nacionalidad (esp-extr)'!G10-'Nacionalidad (esp-extr)'!F10</f>
        <v>1297</v>
      </c>
      <c r="G10" s="45">
        <f>'Nacionalidad (esp-extr)'!H10-'Nacionalidad (esp-extr)'!G10</f>
        <v>1146</v>
      </c>
      <c r="H10" s="45">
        <f>'Nacionalidad (esp-extr)'!I10-'Nacionalidad (esp-extr)'!H10</f>
        <v>1126</v>
      </c>
      <c r="I10" s="45">
        <f>'Nacionalidad (esp-extr)'!J10-'Nacionalidad (esp-extr)'!I10</f>
        <v>1742</v>
      </c>
      <c r="J10" s="45">
        <f>'Nacionalidad (esp-extr)'!K10-'Nacionalidad (esp-extr)'!J10</f>
        <v>470</v>
      </c>
      <c r="K10" s="45">
        <f>'Nacionalidad (esp-extr)'!L10-'Nacionalidad (esp-extr)'!K10</f>
        <v>159</v>
      </c>
      <c r="L10" s="45">
        <f>'Nacionalidad (esp-extr)'!M10-'Nacionalidad (esp-extr)'!L10</f>
        <v>-491</v>
      </c>
      <c r="M10" s="45">
        <f>'Nacionalidad (esp-extr)'!N10-'Nacionalidad (esp-extr)'!M10</f>
        <v>236</v>
      </c>
      <c r="N10" s="45">
        <f>'Nacionalidad (esp-extr)'!O10-'Nacionalidad (esp-extr)'!N10</f>
        <v>90</v>
      </c>
      <c r="O10" s="45">
        <f>'Nacionalidad (esp-extr)'!P10-'Nacionalidad (esp-extr)'!O10</f>
        <v>-67</v>
      </c>
      <c r="P10" s="45">
        <f>'Nacionalidad (esp-extr)'!Q10-'Nacionalidad (esp-extr)'!P10</f>
        <v>-228</v>
      </c>
      <c r="Q10" s="45">
        <f>'Nacionalidad (esp-extr)'!R10-'Nacionalidad (esp-extr)'!Q10</f>
        <v>-1024</v>
      </c>
      <c r="R10" s="45">
        <f>'Nacionalidad (esp-extr)'!S10-'Nacionalidad (esp-extr)'!R10</f>
        <v>289</v>
      </c>
      <c r="S10" s="45">
        <f>'Nacionalidad (esp-extr)'!T10-'Nacionalidad (esp-extr)'!S10</f>
        <v>417</v>
      </c>
      <c r="T10" s="45">
        <f>'Nacionalidad (esp-extr)'!U10-'Nacionalidad (esp-extr)'!T10</f>
        <v>540</v>
      </c>
      <c r="U10" s="45">
        <f>'Nacionalidad (esp-extr)'!V10-'Nacionalidad (esp-extr)'!U10</f>
        <v>947</v>
      </c>
      <c r="V10" s="45">
        <f>'Nacionalidad (esp-extr)'!W10-'Nacionalidad (esp-extr)'!V10</f>
        <v>-26</v>
      </c>
      <c r="W10" s="45">
        <f>'Nacionalidad (esp-extr)'!X10-'Nacionalidad (esp-extr)'!W10</f>
        <v>792</v>
      </c>
    </row>
    <row r="11" spans="1:23" ht="18" customHeight="1">
      <c r="A11" s="32" t="s">
        <v>47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pans="1:23" ht="18" customHeight="1"/>
    <row r="13" spans="1:23" ht="18" customHeight="1"/>
    <row r="14" spans="1:23" ht="18" customHeight="1">
      <c r="A14" s="77" t="s">
        <v>48</v>
      </c>
      <c r="B14" s="78">
        <v>2001</v>
      </c>
      <c r="C14" s="78">
        <v>2002</v>
      </c>
      <c r="D14" s="78">
        <v>2003</v>
      </c>
      <c r="E14" s="78">
        <v>2004</v>
      </c>
      <c r="F14" s="78">
        <v>2005</v>
      </c>
      <c r="G14" s="78">
        <v>2006</v>
      </c>
      <c r="H14" s="78">
        <v>2007</v>
      </c>
      <c r="I14" s="78">
        <v>2008</v>
      </c>
      <c r="J14" s="78">
        <v>2009</v>
      </c>
      <c r="K14" s="78">
        <v>2010</v>
      </c>
      <c r="L14" s="78">
        <v>2011</v>
      </c>
      <c r="M14" s="78">
        <v>2012</v>
      </c>
      <c r="N14" s="78">
        <v>2013</v>
      </c>
      <c r="O14" s="78">
        <v>2014</v>
      </c>
      <c r="P14" s="78">
        <v>2015</v>
      </c>
      <c r="Q14" s="78">
        <v>2016</v>
      </c>
      <c r="R14" s="78">
        <v>2017</v>
      </c>
      <c r="S14" s="78">
        <v>2018</v>
      </c>
      <c r="T14" s="78">
        <v>2019</v>
      </c>
      <c r="U14" s="78">
        <v>2020</v>
      </c>
      <c r="V14" s="78">
        <v>2021</v>
      </c>
      <c r="W14" s="78">
        <v>2022</v>
      </c>
    </row>
    <row r="15" spans="1:23" ht="18" customHeight="1">
      <c r="A15" s="27" t="s">
        <v>68</v>
      </c>
      <c r="B15" s="53">
        <f>'Nacionalidad (esp-extr)'!C15-'Nacionalidad (esp-extr)'!B15</f>
        <v>319</v>
      </c>
      <c r="C15" s="53">
        <f>'Nacionalidad (esp-extr)'!D15-'Nacionalidad (esp-extr)'!C15</f>
        <v>511</v>
      </c>
      <c r="D15" s="53">
        <f>'Nacionalidad (esp-extr)'!E15-'Nacionalidad (esp-extr)'!D15</f>
        <v>1044</v>
      </c>
      <c r="E15" s="53">
        <f>'Nacionalidad (esp-extr)'!F15-'Nacionalidad (esp-extr)'!E15</f>
        <v>1304</v>
      </c>
      <c r="F15" s="53">
        <f>'Nacionalidad (esp-extr)'!G15-'Nacionalidad (esp-extr)'!F15</f>
        <v>1432</v>
      </c>
      <c r="G15" s="53">
        <f>'Nacionalidad (esp-extr)'!H15-'Nacionalidad (esp-extr)'!G15</f>
        <v>950</v>
      </c>
      <c r="H15" s="53">
        <f>'Nacionalidad (esp-extr)'!I15-'Nacionalidad (esp-extr)'!H15</f>
        <v>914</v>
      </c>
      <c r="I15" s="53">
        <f>'Nacionalidad (esp-extr)'!J15-'Nacionalidad (esp-extr)'!I15</f>
        <v>2009</v>
      </c>
      <c r="J15" s="53">
        <f>'Nacionalidad (esp-extr)'!K15-'Nacionalidad (esp-extr)'!J15</f>
        <v>383</v>
      </c>
      <c r="K15" s="53">
        <f>'Nacionalidad (esp-extr)'!L15-'Nacionalidad (esp-extr)'!K15</f>
        <v>186</v>
      </c>
      <c r="L15" s="53">
        <f>'Nacionalidad (esp-extr)'!M15-'Nacionalidad (esp-extr)'!L15</f>
        <v>-82</v>
      </c>
      <c r="M15" s="53">
        <f>'Nacionalidad (esp-extr)'!N15-'Nacionalidad (esp-extr)'!M15</f>
        <v>-121</v>
      </c>
      <c r="N15" s="53">
        <f>'Nacionalidad (esp-extr)'!O15-'Nacionalidad (esp-extr)'!N15</f>
        <v>-141</v>
      </c>
      <c r="O15" s="53">
        <f>'Nacionalidad (esp-extr)'!P15-'Nacionalidad (esp-extr)'!O15</f>
        <v>-1</v>
      </c>
      <c r="P15" s="53">
        <f>'Nacionalidad (esp-extr)'!Q15-'Nacionalidad (esp-extr)'!P15</f>
        <v>-72</v>
      </c>
      <c r="Q15" s="53">
        <f>'Nacionalidad (esp-extr)'!R15-'Nacionalidad (esp-extr)'!Q15</f>
        <v>-381</v>
      </c>
      <c r="R15" s="53">
        <f>'Nacionalidad (esp-extr)'!S15-'Nacionalidad (esp-extr)'!R15</f>
        <v>417</v>
      </c>
      <c r="S15" s="53">
        <f>'Nacionalidad (esp-extr)'!T15-'Nacionalidad (esp-extr)'!S15</f>
        <v>201</v>
      </c>
      <c r="T15" s="53">
        <f>'Nacionalidad (esp-extr)'!U15-'Nacionalidad (esp-extr)'!T15</f>
        <v>388</v>
      </c>
      <c r="U15" s="53">
        <f>'Nacionalidad (esp-extr)'!V15-'Nacionalidad (esp-extr)'!U15</f>
        <v>696</v>
      </c>
      <c r="V15" s="53">
        <f>'Nacionalidad (esp-extr)'!W15-'Nacionalidad (esp-extr)'!V15</f>
        <v>131</v>
      </c>
      <c r="W15" s="53">
        <f>'Nacionalidad (esp-extr)'!X15-'Nacionalidad (esp-extr)'!W15</f>
        <v>646</v>
      </c>
    </row>
    <row r="16" spans="1:23" ht="18" customHeight="1">
      <c r="A16" s="28" t="s">
        <v>69</v>
      </c>
      <c r="B16" s="6">
        <f>'Nacionalidad (esp-extr)'!C16-'Nacionalidad (esp-extr)'!B16</f>
        <v>18</v>
      </c>
      <c r="C16" s="6">
        <f>'Nacionalidad (esp-extr)'!D16-'Nacionalidad (esp-extr)'!C16</f>
        <v>159</v>
      </c>
      <c r="D16" s="6">
        <f>'Nacionalidad (esp-extr)'!E16-'Nacionalidad (esp-extr)'!D16</f>
        <v>558</v>
      </c>
      <c r="E16" s="6">
        <f>'Nacionalidad (esp-extr)'!F16-'Nacionalidad (esp-extr)'!E16</f>
        <v>905</v>
      </c>
      <c r="F16" s="6">
        <f>'Nacionalidad (esp-extr)'!G16-'Nacionalidad (esp-extr)'!F16</f>
        <v>710</v>
      </c>
      <c r="G16" s="6">
        <f>'Nacionalidad (esp-extr)'!H16-'Nacionalidad (esp-extr)'!G16</f>
        <v>325</v>
      </c>
      <c r="H16" s="6">
        <f>'Nacionalidad (esp-extr)'!I16-'Nacionalidad (esp-extr)'!H16</f>
        <v>283</v>
      </c>
      <c r="I16" s="6">
        <f>'Nacionalidad (esp-extr)'!J16-'Nacionalidad (esp-extr)'!I16</f>
        <v>953</v>
      </c>
      <c r="J16" s="6">
        <f>'Nacionalidad (esp-extr)'!K16-'Nacionalidad (esp-extr)'!J16</f>
        <v>163</v>
      </c>
      <c r="K16" s="6">
        <f>'Nacionalidad (esp-extr)'!L16-'Nacionalidad (esp-extr)'!K16</f>
        <v>166</v>
      </c>
      <c r="L16" s="6">
        <f>'Nacionalidad (esp-extr)'!M16-'Nacionalidad (esp-extr)'!L16</f>
        <v>225</v>
      </c>
      <c r="M16" s="6">
        <f>'Nacionalidad (esp-extr)'!N16-'Nacionalidad (esp-extr)'!M16</f>
        <v>-181</v>
      </c>
      <c r="N16" s="6">
        <f>'Nacionalidad (esp-extr)'!O16-'Nacionalidad (esp-extr)'!N16</f>
        <v>-152</v>
      </c>
      <c r="O16" s="6">
        <f>'Nacionalidad (esp-extr)'!P16-'Nacionalidad (esp-extr)'!O16</f>
        <v>69</v>
      </c>
      <c r="P16" s="6">
        <f>'Nacionalidad (esp-extr)'!Q16-'Nacionalidad (esp-extr)'!P16</f>
        <v>102</v>
      </c>
      <c r="Q16" s="6">
        <f>'Nacionalidad (esp-extr)'!R16-'Nacionalidad (esp-extr)'!Q16</f>
        <v>248</v>
      </c>
      <c r="R16" s="6">
        <f>'Nacionalidad (esp-extr)'!S16-'Nacionalidad (esp-extr)'!R16</f>
        <v>298</v>
      </c>
      <c r="S16" s="6">
        <f>'Nacionalidad (esp-extr)'!T16-'Nacionalidad (esp-extr)'!S16</f>
        <v>36</v>
      </c>
      <c r="T16" s="6">
        <f>'Nacionalidad (esp-extr)'!U16-'Nacionalidad (esp-extr)'!T16</f>
        <v>138</v>
      </c>
      <c r="U16" s="6">
        <f>'Nacionalidad (esp-extr)'!V16-'Nacionalidad (esp-extr)'!U16</f>
        <v>155</v>
      </c>
      <c r="V16" s="6">
        <f>'Nacionalidad (esp-extr)'!W16-'Nacionalidad (esp-extr)'!V16</f>
        <v>169</v>
      </c>
      <c r="W16" s="6">
        <f>'Nacionalidad (esp-extr)'!X16-'Nacionalidad (esp-extr)'!W16</f>
        <v>367</v>
      </c>
    </row>
    <row r="17" spans="1:23" ht="18" customHeight="1">
      <c r="A17" s="30" t="s">
        <v>70</v>
      </c>
      <c r="B17" s="45">
        <f>'Nacionalidad (esp-extr)'!C17-'Nacionalidad (esp-extr)'!B17</f>
        <v>301</v>
      </c>
      <c r="C17" s="45">
        <f>'Nacionalidad (esp-extr)'!D17-'Nacionalidad (esp-extr)'!C17</f>
        <v>352</v>
      </c>
      <c r="D17" s="45">
        <f>'Nacionalidad (esp-extr)'!E17-'Nacionalidad (esp-extr)'!D17</f>
        <v>486</v>
      </c>
      <c r="E17" s="45">
        <f>'Nacionalidad (esp-extr)'!F17-'Nacionalidad (esp-extr)'!E17</f>
        <v>399</v>
      </c>
      <c r="F17" s="45">
        <f>'Nacionalidad (esp-extr)'!G17-'Nacionalidad (esp-extr)'!F17</f>
        <v>722</v>
      </c>
      <c r="G17" s="45">
        <f>'Nacionalidad (esp-extr)'!H17-'Nacionalidad (esp-extr)'!G17</f>
        <v>625</v>
      </c>
      <c r="H17" s="45">
        <f>'Nacionalidad (esp-extr)'!I17-'Nacionalidad (esp-extr)'!H17</f>
        <v>631</v>
      </c>
      <c r="I17" s="45">
        <f>'Nacionalidad (esp-extr)'!J17-'Nacionalidad (esp-extr)'!I17</f>
        <v>1056</v>
      </c>
      <c r="J17" s="45">
        <f>'Nacionalidad (esp-extr)'!K17-'Nacionalidad (esp-extr)'!J17</f>
        <v>220</v>
      </c>
      <c r="K17" s="45">
        <f>'Nacionalidad (esp-extr)'!L17-'Nacionalidad (esp-extr)'!K17</f>
        <v>20</v>
      </c>
      <c r="L17" s="45">
        <f>'Nacionalidad (esp-extr)'!M17-'Nacionalidad (esp-extr)'!L17</f>
        <v>-307</v>
      </c>
      <c r="M17" s="45">
        <f>'Nacionalidad (esp-extr)'!N17-'Nacionalidad (esp-extr)'!M17</f>
        <v>60</v>
      </c>
      <c r="N17" s="45">
        <f>'Nacionalidad (esp-extr)'!O17-'Nacionalidad (esp-extr)'!N17</f>
        <v>11</v>
      </c>
      <c r="O17" s="45">
        <f>'Nacionalidad (esp-extr)'!P17-'Nacionalidad (esp-extr)'!O17</f>
        <v>-70</v>
      </c>
      <c r="P17" s="45">
        <f>'Nacionalidad (esp-extr)'!Q17-'Nacionalidad (esp-extr)'!P17</f>
        <v>-174</v>
      </c>
      <c r="Q17" s="45">
        <f>'Nacionalidad (esp-extr)'!R17-'Nacionalidad (esp-extr)'!Q17</f>
        <v>-629</v>
      </c>
      <c r="R17" s="45">
        <f>'Nacionalidad (esp-extr)'!S17-'Nacionalidad (esp-extr)'!R17</f>
        <v>119</v>
      </c>
      <c r="S17" s="45">
        <f>'Nacionalidad (esp-extr)'!T17-'Nacionalidad (esp-extr)'!S17</f>
        <v>165</v>
      </c>
      <c r="T17" s="45">
        <f>'Nacionalidad (esp-extr)'!U17-'Nacionalidad (esp-extr)'!T17</f>
        <v>250</v>
      </c>
      <c r="U17" s="45">
        <f>'Nacionalidad (esp-extr)'!V17-'Nacionalidad (esp-extr)'!U17</f>
        <v>541</v>
      </c>
      <c r="V17" s="45">
        <f>'Nacionalidad (esp-extr)'!W17-'Nacionalidad (esp-extr)'!V17</f>
        <v>-38</v>
      </c>
      <c r="W17" s="45">
        <f>'Nacionalidad (esp-extr)'!X17-'Nacionalidad (esp-extr)'!W17</f>
        <v>279</v>
      </c>
    </row>
    <row r="18" spans="1:23" ht="18" customHeight="1">
      <c r="A18" s="32" t="s">
        <v>47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ht="18" customHeight="1"/>
    <row r="20" spans="1:23" ht="18" customHeight="1"/>
    <row r="21" spans="1:23" ht="18" customHeight="1">
      <c r="A21" s="77" t="s">
        <v>49</v>
      </c>
      <c r="B21" s="78">
        <v>2001</v>
      </c>
      <c r="C21" s="78">
        <v>2002</v>
      </c>
      <c r="D21" s="78">
        <v>2003</v>
      </c>
      <c r="E21" s="78">
        <v>2004</v>
      </c>
      <c r="F21" s="78">
        <v>2005</v>
      </c>
      <c r="G21" s="78">
        <v>2006</v>
      </c>
      <c r="H21" s="78">
        <v>2007</v>
      </c>
      <c r="I21" s="78">
        <v>2008</v>
      </c>
      <c r="J21" s="78">
        <v>2009</v>
      </c>
      <c r="K21" s="78">
        <v>2010</v>
      </c>
      <c r="L21" s="78">
        <v>2011</v>
      </c>
      <c r="M21" s="78">
        <v>2012</v>
      </c>
      <c r="N21" s="78">
        <v>2013</v>
      </c>
      <c r="O21" s="78">
        <v>2014</v>
      </c>
      <c r="P21" s="78">
        <v>2015</v>
      </c>
      <c r="Q21" s="78">
        <v>2016</v>
      </c>
      <c r="R21" s="78">
        <v>2017</v>
      </c>
      <c r="S21" s="78">
        <v>2018</v>
      </c>
      <c r="T21" s="78">
        <v>2019</v>
      </c>
      <c r="U21" s="78">
        <v>2020</v>
      </c>
      <c r="V21" s="78">
        <v>2021</v>
      </c>
      <c r="W21" s="78">
        <v>2022</v>
      </c>
    </row>
    <row r="22" spans="1:23" ht="18" customHeight="1">
      <c r="A22" s="27" t="s">
        <v>68</v>
      </c>
      <c r="B22" s="53">
        <f>'Nacionalidad (esp-extr)'!C22-'Nacionalidad (esp-extr)'!B22</f>
        <v>134</v>
      </c>
      <c r="C22" s="53">
        <f>'Nacionalidad (esp-extr)'!D22-'Nacionalidad (esp-extr)'!C22</f>
        <v>332</v>
      </c>
      <c r="D22" s="53">
        <f>'Nacionalidad (esp-extr)'!E22-'Nacionalidad (esp-extr)'!D22</f>
        <v>826</v>
      </c>
      <c r="E22" s="53">
        <f>'Nacionalidad (esp-extr)'!F22-'Nacionalidad (esp-extr)'!E22</f>
        <v>1277</v>
      </c>
      <c r="F22" s="53">
        <f>'Nacionalidad (esp-extr)'!G22-'Nacionalidad (esp-extr)'!F22</f>
        <v>1111</v>
      </c>
      <c r="G22" s="53">
        <f>'Nacionalidad (esp-extr)'!H22-'Nacionalidad (esp-extr)'!G22</f>
        <v>842</v>
      </c>
      <c r="H22" s="53">
        <f>'Nacionalidad (esp-extr)'!I22-'Nacionalidad (esp-extr)'!H22</f>
        <v>663</v>
      </c>
      <c r="I22" s="53">
        <f>'Nacionalidad (esp-extr)'!J22-'Nacionalidad (esp-extr)'!I22</f>
        <v>1520</v>
      </c>
      <c r="J22" s="53">
        <f>'Nacionalidad (esp-extr)'!K22-'Nacionalidad (esp-extr)'!J22</f>
        <v>557</v>
      </c>
      <c r="K22" s="53">
        <f>'Nacionalidad (esp-extr)'!L22-'Nacionalidad (esp-extr)'!K22</f>
        <v>283</v>
      </c>
      <c r="L22" s="53">
        <f>'Nacionalidad (esp-extr)'!M22-'Nacionalidad (esp-extr)'!L22</f>
        <v>39</v>
      </c>
      <c r="M22" s="53">
        <f>'Nacionalidad (esp-extr)'!N22-'Nacionalidad (esp-extr)'!M22</f>
        <v>49</v>
      </c>
      <c r="N22" s="53">
        <f>'Nacionalidad (esp-extr)'!O22-'Nacionalidad (esp-extr)'!N22</f>
        <v>8</v>
      </c>
      <c r="O22" s="53">
        <f>'Nacionalidad (esp-extr)'!P22-'Nacionalidad (esp-extr)'!O22</f>
        <v>49</v>
      </c>
      <c r="P22" s="53">
        <f>'Nacionalidad (esp-extr)'!Q22-'Nacionalidad (esp-extr)'!P22</f>
        <v>42</v>
      </c>
      <c r="Q22" s="53">
        <f>'Nacionalidad (esp-extr)'!R22-'Nacionalidad (esp-extr)'!Q22</f>
        <v>-151</v>
      </c>
      <c r="R22" s="53">
        <f>'Nacionalidad (esp-extr)'!S22-'Nacionalidad (esp-extr)'!R22</f>
        <v>422</v>
      </c>
      <c r="S22" s="53">
        <f>'Nacionalidad (esp-extr)'!T22-'Nacionalidad (esp-extr)'!S22</f>
        <v>240</v>
      </c>
      <c r="T22" s="53">
        <f>'Nacionalidad (esp-extr)'!U22-'Nacionalidad (esp-extr)'!T22</f>
        <v>463</v>
      </c>
      <c r="U22" s="53">
        <f>'Nacionalidad (esp-extr)'!V22-'Nacionalidad (esp-extr)'!U22</f>
        <v>661</v>
      </c>
      <c r="V22" s="53">
        <f>'Nacionalidad (esp-extr)'!W22-'Nacionalidad (esp-extr)'!V22</f>
        <v>224</v>
      </c>
      <c r="W22" s="53">
        <f>'Nacionalidad (esp-extr)'!X22-'Nacionalidad (esp-extr)'!W22</f>
        <v>941</v>
      </c>
    </row>
    <row r="23" spans="1:23" ht="18" customHeight="1">
      <c r="A23" s="28" t="s">
        <v>69</v>
      </c>
      <c r="B23" s="6">
        <f>'Nacionalidad (esp-extr)'!C23-'Nacionalidad (esp-extr)'!B23</f>
        <v>-68</v>
      </c>
      <c r="C23" s="6">
        <f>'Nacionalidad (esp-extr)'!D23-'Nacionalidad (esp-extr)'!C23</f>
        <v>37</v>
      </c>
      <c r="D23" s="6">
        <f>'Nacionalidad (esp-extr)'!E23-'Nacionalidad (esp-extr)'!D23</f>
        <v>410</v>
      </c>
      <c r="E23" s="6">
        <f>'Nacionalidad (esp-extr)'!F23-'Nacionalidad (esp-extr)'!E23</f>
        <v>842</v>
      </c>
      <c r="F23" s="6">
        <f>'Nacionalidad (esp-extr)'!G23-'Nacionalidad (esp-extr)'!F23</f>
        <v>536</v>
      </c>
      <c r="G23" s="6">
        <f>'Nacionalidad (esp-extr)'!H23-'Nacionalidad (esp-extr)'!G23</f>
        <v>321</v>
      </c>
      <c r="H23" s="6">
        <f>'Nacionalidad (esp-extr)'!I23-'Nacionalidad (esp-extr)'!H23</f>
        <v>168</v>
      </c>
      <c r="I23" s="6">
        <f>'Nacionalidad (esp-extr)'!J23-'Nacionalidad (esp-extr)'!I23</f>
        <v>834</v>
      </c>
      <c r="J23" s="6">
        <f>'Nacionalidad (esp-extr)'!K23-'Nacionalidad (esp-extr)'!J23</f>
        <v>307</v>
      </c>
      <c r="K23" s="6">
        <f>'Nacionalidad (esp-extr)'!L23-'Nacionalidad (esp-extr)'!K23</f>
        <v>144</v>
      </c>
      <c r="L23" s="6">
        <f>'Nacionalidad (esp-extr)'!M23-'Nacionalidad (esp-extr)'!L23</f>
        <v>223</v>
      </c>
      <c r="M23" s="6">
        <f>'Nacionalidad (esp-extr)'!N23-'Nacionalidad (esp-extr)'!M23</f>
        <v>-127</v>
      </c>
      <c r="N23" s="6">
        <f>'Nacionalidad (esp-extr)'!O23-'Nacionalidad (esp-extr)'!N23</f>
        <v>-71</v>
      </c>
      <c r="O23" s="6">
        <f>'Nacionalidad (esp-extr)'!P23-'Nacionalidad (esp-extr)'!O23</f>
        <v>46</v>
      </c>
      <c r="P23" s="6">
        <f>'Nacionalidad (esp-extr)'!Q23-'Nacionalidad (esp-extr)'!P23</f>
        <v>96</v>
      </c>
      <c r="Q23" s="6">
        <f>'Nacionalidad (esp-extr)'!R23-'Nacionalidad (esp-extr)'!Q23</f>
        <v>244</v>
      </c>
      <c r="R23" s="6">
        <f>'Nacionalidad (esp-extr)'!S23-'Nacionalidad (esp-extr)'!R23</f>
        <v>252</v>
      </c>
      <c r="S23" s="6">
        <f>'Nacionalidad (esp-extr)'!T23-'Nacionalidad (esp-extr)'!S23</f>
        <v>-12</v>
      </c>
      <c r="T23" s="6">
        <f>'Nacionalidad (esp-extr)'!U23-'Nacionalidad (esp-extr)'!T23</f>
        <v>173</v>
      </c>
      <c r="U23" s="6">
        <f>'Nacionalidad (esp-extr)'!V23-'Nacionalidad (esp-extr)'!U23</f>
        <v>255</v>
      </c>
      <c r="V23" s="6">
        <f>'Nacionalidad (esp-extr)'!W23-'Nacionalidad (esp-extr)'!V23</f>
        <v>212</v>
      </c>
      <c r="W23" s="6">
        <f>'Nacionalidad (esp-extr)'!X23-'Nacionalidad (esp-extr)'!W23</f>
        <v>428</v>
      </c>
    </row>
    <row r="24" spans="1:23" ht="18" customHeight="1">
      <c r="A24" s="30" t="s">
        <v>70</v>
      </c>
      <c r="B24" s="45">
        <f>'Nacionalidad (esp-extr)'!C24-'Nacionalidad (esp-extr)'!B24</f>
        <v>202</v>
      </c>
      <c r="C24" s="45">
        <f>'Nacionalidad (esp-extr)'!D24-'Nacionalidad (esp-extr)'!C24</f>
        <v>295</v>
      </c>
      <c r="D24" s="45">
        <f>'Nacionalidad (esp-extr)'!E24-'Nacionalidad (esp-extr)'!D24</f>
        <v>416</v>
      </c>
      <c r="E24" s="45">
        <f>'Nacionalidad (esp-extr)'!F24-'Nacionalidad (esp-extr)'!E24</f>
        <v>435</v>
      </c>
      <c r="F24" s="45">
        <f>'Nacionalidad (esp-extr)'!G24-'Nacionalidad (esp-extr)'!F24</f>
        <v>575</v>
      </c>
      <c r="G24" s="45">
        <f>'Nacionalidad (esp-extr)'!H24-'Nacionalidad (esp-extr)'!G24</f>
        <v>521</v>
      </c>
      <c r="H24" s="45">
        <f>'Nacionalidad (esp-extr)'!I24-'Nacionalidad (esp-extr)'!H24</f>
        <v>495</v>
      </c>
      <c r="I24" s="45">
        <f>'Nacionalidad (esp-extr)'!J24-'Nacionalidad (esp-extr)'!I24</f>
        <v>686</v>
      </c>
      <c r="J24" s="45">
        <f>'Nacionalidad (esp-extr)'!K24-'Nacionalidad (esp-extr)'!J24</f>
        <v>250</v>
      </c>
      <c r="K24" s="45">
        <f>'Nacionalidad (esp-extr)'!L24-'Nacionalidad (esp-extr)'!K24</f>
        <v>139</v>
      </c>
      <c r="L24" s="45">
        <f>'Nacionalidad (esp-extr)'!M24-'Nacionalidad (esp-extr)'!L24</f>
        <v>-184</v>
      </c>
      <c r="M24" s="45">
        <f>'Nacionalidad (esp-extr)'!N24-'Nacionalidad (esp-extr)'!M24</f>
        <v>176</v>
      </c>
      <c r="N24" s="45">
        <f>'Nacionalidad (esp-extr)'!O24-'Nacionalidad (esp-extr)'!N24</f>
        <v>79</v>
      </c>
      <c r="O24" s="45">
        <f>'Nacionalidad (esp-extr)'!P24-'Nacionalidad (esp-extr)'!O24</f>
        <v>3</v>
      </c>
      <c r="P24" s="45">
        <f>'Nacionalidad (esp-extr)'!Q24-'Nacionalidad (esp-extr)'!P24</f>
        <v>-54</v>
      </c>
      <c r="Q24" s="45">
        <f>'Nacionalidad (esp-extr)'!R24-'Nacionalidad (esp-extr)'!Q24</f>
        <v>-395</v>
      </c>
      <c r="R24" s="45">
        <f>'Nacionalidad (esp-extr)'!S24-'Nacionalidad (esp-extr)'!R24</f>
        <v>170</v>
      </c>
      <c r="S24" s="45">
        <f>'Nacionalidad (esp-extr)'!T24-'Nacionalidad (esp-extr)'!S24</f>
        <v>252</v>
      </c>
      <c r="T24" s="45">
        <f>'Nacionalidad (esp-extr)'!U24-'Nacionalidad (esp-extr)'!T24</f>
        <v>290</v>
      </c>
      <c r="U24" s="45">
        <f>'Nacionalidad (esp-extr)'!V24-'Nacionalidad (esp-extr)'!U24</f>
        <v>406</v>
      </c>
      <c r="V24" s="45">
        <f>'Nacionalidad (esp-extr)'!W24-'Nacionalidad (esp-extr)'!V24</f>
        <v>12</v>
      </c>
      <c r="W24" s="45">
        <f>'Nacionalidad (esp-extr)'!X24-'Nacionalidad (esp-extr)'!W24</f>
        <v>513</v>
      </c>
    </row>
    <row r="25" spans="1:23" ht="18" customHeight="1">
      <c r="A25" s="32" t="s">
        <v>47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ht="18" customHeight="1"/>
    <row r="27" spans="1:23" ht="18" customHeight="1"/>
    <row r="28" spans="1:23" ht="18" customHeight="1"/>
    <row r="29" spans="1:23" ht="18" customHeight="1">
      <c r="A29" s="33" t="s">
        <v>71</v>
      </c>
    </row>
    <row r="30" spans="1:23" ht="18" customHeight="1"/>
    <row r="31" spans="1:23" ht="18" customHeight="1">
      <c r="A31" s="77" t="s">
        <v>14</v>
      </c>
      <c r="B31" s="78">
        <v>2001</v>
      </c>
      <c r="C31" s="78">
        <v>2002</v>
      </c>
      <c r="D31" s="78">
        <v>2003</v>
      </c>
      <c r="E31" s="78">
        <v>2004</v>
      </c>
      <c r="F31" s="78">
        <v>2005</v>
      </c>
      <c r="G31" s="78">
        <v>2006</v>
      </c>
      <c r="H31" s="78">
        <v>2007</v>
      </c>
      <c r="I31" s="78">
        <v>2008</v>
      </c>
      <c r="J31" s="78">
        <v>2009</v>
      </c>
      <c r="K31" s="78">
        <v>2010</v>
      </c>
      <c r="L31" s="78">
        <v>2011</v>
      </c>
      <c r="M31" s="78">
        <v>2012</v>
      </c>
      <c r="N31" s="78">
        <v>2013</v>
      </c>
      <c r="O31" s="78">
        <v>2014</v>
      </c>
      <c r="P31" s="78">
        <v>2015</v>
      </c>
      <c r="Q31" s="78">
        <v>2016</v>
      </c>
      <c r="R31" s="78">
        <v>2017</v>
      </c>
      <c r="S31" s="78">
        <v>2018</v>
      </c>
      <c r="T31" s="78">
        <v>2019</v>
      </c>
      <c r="U31" s="78">
        <v>2020</v>
      </c>
      <c r="V31" s="78">
        <v>2021</v>
      </c>
      <c r="W31" s="78">
        <v>2022</v>
      </c>
    </row>
    <row r="32" spans="1:23" ht="18" customHeight="1">
      <c r="A32" s="47" t="s">
        <v>68</v>
      </c>
      <c r="B32" s="51">
        <f>('Nacionalidad (esp-extr)'!C8-'Nacionalidad (esp-extr)'!B8)/'Nacionalidad (esp-extr)'!B8</f>
        <v>6.1468736430742507E-3</v>
      </c>
      <c r="C32" s="51">
        <f>('Nacionalidad (esp-extr)'!D8-'Nacionalidad (esp-extr)'!C8)/'Nacionalidad (esp-extr)'!C8</f>
        <v>1.1369000256240812E-2</v>
      </c>
      <c r="D32" s="51">
        <f>('Nacionalidad (esp-extr)'!E8-'Nacionalidad (esp-extr)'!D8)/'Nacionalidad (esp-extr)'!D8</f>
        <v>2.493599317260508E-2</v>
      </c>
      <c r="E32" s="51">
        <f>('Nacionalidad (esp-extr)'!F8-'Nacionalidad (esp-extr)'!E8)/'Nacionalidad (esp-extr)'!E8</f>
        <v>3.3579662251827951E-2</v>
      </c>
      <c r="F32" s="51">
        <f>('Nacionalidad (esp-extr)'!G8-'Nacionalidad (esp-extr)'!F8)/'Nacionalidad (esp-extr)'!F8</f>
        <v>3.2010372216557781E-2</v>
      </c>
      <c r="G32" s="51">
        <f>('Nacionalidad (esp-extr)'!H8-'Nacionalidad (esp-extr)'!G8)/'Nacionalidad (esp-extr)'!G8</f>
        <v>2.1857390286146416E-2</v>
      </c>
      <c r="H32" s="51">
        <f>('Nacionalidad (esp-extr)'!I8-'Nacionalidad (esp-extr)'!H8)/'Nacionalidad (esp-extr)'!H8</f>
        <v>1.8823557497194967E-2</v>
      </c>
      <c r="I32" s="51">
        <f>('Nacionalidad (esp-extr)'!J8-'Nacionalidad (esp-extr)'!I8)/'Nacionalidad (esp-extr)'!I8</f>
        <v>4.1344971003456153E-2</v>
      </c>
      <c r="J32" s="51">
        <f>('Nacionalidad (esp-extr)'!K8-'Nacionalidad (esp-extr)'!J8)/'Nacionalidad (esp-extr)'!J8</f>
        <v>1.0575581656991134E-2</v>
      </c>
      <c r="K32" s="51">
        <f>('Nacionalidad (esp-extr)'!L8-'Nacionalidad (esp-extr)'!K8)/'Nacionalidad (esp-extr)'!K8</f>
        <v>5.2213216957605986E-3</v>
      </c>
      <c r="L32" s="51">
        <f>('Nacionalidad (esp-extr)'!M8-'Nacionalidad (esp-extr)'!L8)/'Nacionalidad (esp-extr)'!L8</f>
        <v>-4.7622739304265004E-4</v>
      </c>
      <c r="M32" s="51">
        <f>('Nacionalidad (esp-extr)'!N8-'Nacionalidad (esp-extr)'!M8)/'Nacionalidad (esp-extr)'!M8</f>
        <v>-7.9778393351800556E-4</v>
      </c>
      <c r="N32" s="51">
        <f>('Nacionalidad (esp-extr)'!O8-'Nacionalidad (esp-extr)'!N8)/'Nacionalidad (esp-extr)'!N8</f>
        <v>-1.474860830801304E-3</v>
      </c>
      <c r="O32" s="51">
        <f>('Nacionalidad (esp-extr)'!P8-'Nacionalidad (esp-extr)'!O8)/'Nacionalidad (esp-extr)'!O8</f>
        <v>5.3306679993336663E-4</v>
      </c>
      <c r="P32" s="51">
        <f>('Nacionalidad (esp-extr)'!Q8-'Nacionalidad (esp-extr)'!P8)/'Nacionalidad (esp-extr)'!P8</f>
        <v>-3.3298924444740433E-4</v>
      </c>
      <c r="Q32" s="51">
        <f>('Nacionalidad (esp-extr)'!R8-'Nacionalidad (esp-extr)'!Q8)/'Nacionalidad (esp-extr)'!Q8</f>
        <v>-5.9069762277516851E-3</v>
      </c>
      <c r="R32" s="51">
        <f>('Nacionalidad (esp-extr)'!S8-'Nacionalidad (esp-extr)'!R8)/'Nacionalidad (esp-extr)'!R8</f>
        <v>9.3710558354089639E-3</v>
      </c>
      <c r="S32" s="51">
        <f>('Nacionalidad (esp-extr)'!T8-'Nacionalidad (esp-extr)'!S8)/'Nacionalidad (esp-extr)'!S8</f>
        <v>4.8799380325329203E-3</v>
      </c>
      <c r="T32" s="51">
        <f>('Nacionalidad (esp-extr)'!U8-'Nacionalidad (esp-extr)'!T8)/'Nacionalidad (esp-extr)'!T8</f>
        <v>9.3711114292321408E-3</v>
      </c>
      <c r="U32" s="51">
        <f>('Nacionalidad (esp-extr)'!V8-'Nacionalidad (esp-extr)'!U8)/'Nacionalidad (esp-extr)'!U8</f>
        <v>1.4804390041674848E-2</v>
      </c>
      <c r="V32" s="51">
        <f>('Nacionalidad (esp-extr)'!W8-'Nacionalidad (esp-extr)'!V8)/'Nacionalidad (esp-extr)'!V8</f>
        <v>3.8164246014255154E-3</v>
      </c>
      <c r="W32" s="51">
        <f>('Nacionalidad (esp-extr)'!X8-'Nacionalidad (esp-extr)'!W8)/'Nacionalidad (esp-extr)'!W8</f>
        <v>1.6996165956261914E-2</v>
      </c>
    </row>
    <row r="33" spans="1:23" ht="18" customHeight="1">
      <c r="A33" s="46" t="s">
        <v>69</v>
      </c>
      <c r="B33" s="25">
        <f>('Nacionalidad (esp-extr)'!C9-'Nacionalidad (esp-extr)'!B9)/'Nacionalidad (esp-extr)'!B9</f>
        <v>-6.8523188246902755E-4</v>
      </c>
      <c r="C33" s="25">
        <f>('Nacionalidad (esp-extr)'!D9-'Nacionalidad (esp-extr)'!C9)/'Nacionalidad (esp-extr)'!C9</f>
        <v>2.6879508488987631E-3</v>
      </c>
      <c r="D33" s="25">
        <f>('Nacionalidad (esp-extr)'!E9-'Nacionalidad (esp-extr)'!D9)/'Nacionalidad (esp-extr)'!D9</f>
        <v>1.3239598435320184E-2</v>
      </c>
      <c r="E33" s="25">
        <f>('Nacionalidad (esp-extr)'!F9-'Nacionalidad (esp-extr)'!E9)/'Nacionalidad (esp-extr)'!E9</f>
        <v>2.3581976728490051E-2</v>
      </c>
      <c r="F33" s="25">
        <f>('Nacionalidad (esp-extr)'!G9-'Nacionalidad (esp-extr)'!F9)/'Nacionalidad (esp-extr)'!F9</f>
        <v>1.6431708185522691E-2</v>
      </c>
      <c r="G33" s="25">
        <f>('Nacionalidad (esp-extr)'!H9-'Nacionalidad (esp-extr)'!G9)/'Nacionalidad (esp-extr)'!G9</f>
        <v>8.3814466428803122E-3</v>
      </c>
      <c r="H33" s="25">
        <f>('Nacionalidad (esp-extr)'!I9-'Nacionalidad (esp-extr)'!H9)/'Nacionalidad (esp-extr)'!H9</f>
        <v>5.8028074780303905E-3</v>
      </c>
      <c r="I33" s="25">
        <f>('Nacionalidad (esp-extr)'!J9-'Nacionalidad (esp-extr)'!I9)/'Nacionalidad (esp-extr)'!I9</f>
        <v>2.2859847515734534E-2</v>
      </c>
      <c r="J33" s="25">
        <f>('Nacionalidad (esp-extr)'!K9-'Nacionalidad (esp-extr)'!J9)/'Nacionalidad (esp-extr)'!J9</f>
        <v>5.8780124813967161E-3</v>
      </c>
      <c r="K33" s="25">
        <f>('Nacionalidad (esp-extr)'!L9-'Nacionalidad (esp-extr)'!K9)/'Nacionalidad (esp-extr)'!K9</f>
        <v>3.854331149212349E-3</v>
      </c>
      <c r="L33" s="25">
        <f>('Nacionalidad (esp-extr)'!M9-'Nacionalidad (esp-extr)'!L9)/'Nacionalidad (esp-extr)'!L9</f>
        <v>5.5487434820842467E-3</v>
      </c>
      <c r="M33" s="25">
        <f>('Nacionalidad (esp-extr)'!N9-'Nacionalidad (esp-extr)'!M9)/'Nacionalidad (esp-extr)'!M9</f>
        <v>-3.7937108157709977E-3</v>
      </c>
      <c r="N33" s="25">
        <f>('Nacionalidad (esp-extr)'!O9-'Nacionalidad (esp-extr)'!N9)/'Nacionalidad (esp-extr)'!N9</f>
        <v>-2.7572052077795223E-3</v>
      </c>
      <c r="O33" s="25">
        <f>('Nacionalidad (esp-extr)'!P9-'Nacionalidad (esp-extr)'!O9)/'Nacionalidad (esp-extr)'!O9</f>
        <v>1.42580837135489E-3</v>
      </c>
      <c r="P33" s="25">
        <f>('Nacionalidad (esp-extr)'!Q9-'Nacionalidad (esp-extr)'!P9)/'Nacionalidad (esp-extr)'!P9</f>
        <v>2.451374874645603E-3</v>
      </c>
      <c r="Q33" s="25">
        <f>('Nacionalidad (esp-extr)'!R9-'Nacionalidad (esp-extr)'!Q9)/'Nacionalidad (esp-extr)'!Q9</f>
        <v>6.0763996097271799E-3</v>
      </c>
      <c r="R33" s="25">
        <f>('Nacionalidad (esp-extr)'!S9-'Nacionalidad (esp-extr)'!R9)/'Nacionalidad (esp-extr)'!R9</f>
        <v>6.7516971311425101E-3</v>
      </c>
      <c r="S33" s="25">
        <f>('Nacionalidad (esp-extr)'!T9-'Nacionalidad (esp-extr)'!S9)/'Nacionalidad (esp-extr)'!S9</f>
        <v>2.9264366975161868E-4</v>
      </c>
      <c r="T33" s="25">
        <f>('Nacionalidad (esp-extr)'!U9-'Nacionalidad (esp-extr)'!T9)/'Nacionalidad (esp-extr)'!T9</f>
        <v>3.7910647894191505E-3</v>
      </c>
      <c r="U33" s="25">
        <f>('Nacionalidad (esp-extr)'!V9-'Nacionalidad (esp-extr)'!U9)/'Nacionalidad (esp-extr)'!U9</f>
        <v>4.978991086391567E-3</v>
      </c>
      <c r="V33" s="25">
        <f>('Nacionalidad (esp-extr)'!W9-'Nacionalidad (esp-extr)'!V9)/'Nacionalidad (esp-extr)'!V9</f>
        <v>4.6038957900333514E-3</v>
      </c>
      <c r="W33" s="25">
        <f>('Nacionalidad (esp-extr)'!X9-'Nacionalidad (esp-extr)'!W9)/'Nacionalidad (esp-extr)'!W9</f>
        <v>9.5625293190757417E-3</v>
      </c>
    </row>
    <row r="34" spans="1:23" ht="18" customHeight="1">
      <c r="A34" s="48" t="s">
        <v>70</v>
      </c>
      <c r="B34" s="50">
        <f>('Nacionalidad (esp-extr)'!C10-'Nacionalidad (esp-extr)'!B10)/'Nacionalidad (esp-extr)'!B10</f>
        <v>0.69093406593406592</v>
      </c>
      <c r="C34" s="50">
        <f>('Nacionalidad (esp-extr)'!D10-'Nacionalidad (esp-extr)'!C10)/'Nacionalidad (esp-extr)'!C10</f>
        <v>0.52558895207148659</v>
      </c>
      <c r="D34" s="50">
        <f>('Nacionalidad (esp-extr)'!E10-'Nacionalidad (esp-extr)'!D10)/'Nacionalidad (esp-extr)'!D10</f>
        <v>0.48029818956336529</v>
      </c>
      <c r="E34" s="50">
        <f>('Nacionalidad (esp-extr)'!F10-'Nacionalidad (esp-extr)'!E10)/'Nacionalidad (esp-extr)'!E10</f>
        <v>0.3</v>
      </c>
      <c r="F34" s="50">
        <f>('Nacionalidad (esp-extr)'!G10-'Nacionalidad (esp-extr)'!F10)/'Nacionalidad (esp-extr)'!F10</f>
        <v>0.35888212506917544</v>
      </c>
      <c r="G34" s="50">
        <f>('Nacionalidad (esp-extr)'!H10-'Nacionalidad (esp-extr)'!G10)/'Nacionalidad (esp-extr)'!G10</f>
        <v>0.2333536957849725</v>
      </c>
      <c r="H34" s="50">
        <f>('Nacionalidad (esp-extr)'!I10-'Nacionalidad (esp-extr)'!H10)/'Nacionalidad (esp-extr)'!H10</f>
        <v>0.18590061086346377</v>
      </c>
      <c r="I34" s="50">
        <f>('Nacionalidad (esp-extr)'!J10-'Nacionalidad (esp-extr)'!I10)/'Nacionalidad (esp-extr)'!I10</f>
        <v>0.24251705415564528</v>
      </c>
      <c r="J34" s="50">
        <f>('Nacionalidad (esp-extr)'!K10-'Nacionalidad (esp-extr)'!J10)/'Nacionalidad (esp-extr)'!J10</f>
        <v>5.2661064425770308E-2</v>
      </c>
      <c r="K34" s="50">
        <f>('Nacionalidad (esp-extr)'!L10-'Nacionalidad (esp-extr)'!K10)/'Nacionalidad (esp-extr)'!K10</f>
        <v>1.6923895689196382E-2</v>
      </c>
      <c r="L34" s="50">
        <f>('Nacionalidad (esp-extr)'!M10-'Nacionalidad (esp-extr)'!L10)/'Nacionalidad (esp-extr)'!L10</f>
        <v>-5.1392087083943896E-2</v>
      </c>
      <c r="M34" s="50">
        <f>('Nacionalidad (esp-extr)'!N10-'Nacionalidad (esp-extr)'!M10)/'Nacionalidad (esp-extr)'!M10</f>
        <v>2.6039942623855235E-2</v>
      </c>
      <c r="N34" s="50">
        <f>('Nacionalidad (esp-extr)'!O10-'Nacionalidad (esp-extr)'!N10)/'Nacionalidad (esp-extr)'!N10</f>
        <v>9.678460049467685E-3</v>
      </c>
      <c r="O34" s="50">
        <f>('Nacionalidad (esp-extr)'!P10-'Nacionalidad (esp-extr)'!O10)/'Nacionalidad (esp-extr)'!O10</f>
        <v>-7.1360102247310679E-3</v>
      </c>
      <c r="P34" s="50">
        <f>('Nacionalidad (esp-extr)'!Q10-'Nacionalidad (esp-extr)'!P10)/'Nacionalidad (esp-extr)'!P10</f>
        <v>-2.4458270757348209E-2</v>
      </c>
      <c r="Q34" s="50">
        <f>('Nacionalidad (esp-extr)'!R10-'Nacionalidad (esp-extr)'!Q10)/'Nacionalidad (esp-extr)'!Q10</f>
        <v>-0.1126017154167583</v>
      </c>
      <c r="R34" s="50">
        <f>('Nacionalidad (esp-extr)'!S10-'Nacionalidad (esp-extr)'!R10)/'Nacionalidad (esp-extr)'!R10</f>
        <v>3.581164807930607E-2</v>
      </c>
      <c r="S34" s="50">
        <f>('Nacionalidad (esp-extr)'!T10-'Nacionalidad (esp-extr)'!S10)/'Nacionalidad (esp-extr)'!S10</f>
        <v>4.9886350041871037E-2</v>
      </c>
      <c r="T34" s="50">
        <f>('Nacionalidad (esp-extr)'!U10-'Nacionalidad (esp-extr)'!T10)/'Nacionalidad (esp-extr)'!T10</f>
        <v>6.1531449407474931E-2</v>
      </c>
      <c r="U34" s="50">
        <f>('Nacionalidad (esp-extr)'!V10-'Nacionalidad (esp-extr)'!U10)/'Nacionalidad (esp-extr)'!U10</f>
        <v>0.10165306998711894</v>
      </c>
      <c r="V34" s="50">
        <f>('Nacionalidad (esp-extr)'!W10-'Nacionalidad (esp-extr)'!V10)/'Nacionalidad (esp-extr)'!V10</f>
        <v>-2.5333723082919223E-3</v>
      </c>
      <c r="W34" s="50">
        <f>('Nacionalidad (esp-extr)'!X10-'Nacionalidad (esp-extr)'!W10)/'Nacionalidad (esp-extr)'!W10</f>
        <v>7.7366415942170558E-2</v>
      </c>
    </row>
    <row r="35" spans="1:23" ht="18" customHeight="1">
      <c r="A35" s="32" t="s">
        <v>52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:23" ht="18" customHeight="1"/>
    <row r="37" spans="1:23" ht="18" customHeight="1"/>
    <row r="38" spans="1:23" ht="18" customHeight="1">
      <c r="A38" s="77" t="s">
        <v>48</v>
      </c>
      <c r="B38" s="78">
        <v>2001</v>
      </c>
      <c r="C38" s="78">
        <v>2002</v>
      </c>
      <c r="D38" s="78">
        <v>2003</v>
      </c>
      <c r="E38" s="78">
        <v>2004</v>
      </c>
      <c r="F38" s="78">
        <v>2005</v>
      </c>
      <c r="G38" s="78">
        <v>2006</v>
      </c>
      <c r="H38" s="78">
        <v>2007</v>
      </c>
      <c r="I38" s="78">
        <v>2008</v>
      </c>
      <c r="J38" s="78">
        <v>2009</v>
      </c>
      <c r="K38" s="78">
        <v>2010</v>
      </c>
      <c r="L38" s="78">
        <v>2011</v>
      </c>
      <c r="M38" s="78">
        <v>2012</v>
      </c>
      <c r="N38" s="78">
        <v>2013</v>
      </c>
      <c r="O38" s="78">
        <v>2014</v>
      </c>
      <c r="P38" s="78">
        <v>2015</v>
      </c>
      <c r="Q38" s="78">
        <v>2016</v>
      </c>
      <c r="R38" s="78">
        <v>2017</v>
      </c>
      <c r="S38" s="78">
        <v>2018</v>
      </c>
      <c r="T38" s="78">
        <v>2019</v>
      </c>
      <c r="U38" s="78">
        <v>2020</v>
      </c>
      <c r="V38" s="78">
        <v>2021</v>
      </c>
      <c r="W38" s="78">
        <v>2022</v>
      </c>
    </row>
    <row r="39" spans="1:23" ht="18" customHeight="1">
      <c r="A39" s="27" t="s">
        <v>68</v>
      </c>
      <c r="B39" s="51">
        <f>('Nacionalidad (esp-extr)'!C15-'Nacionalidad (esp-extr)'!B15)/'Nacionalidad (esp-extr)'!B15</f>
        <v>8.865543883052638E-3</v>
      </c>
      <c r="C39" s="51">
        <f>('Nacionalidad (esp-extr)'!D15-'Nacionalidad (esp-extr)'!C15)/'Nacionalidad (esp-extr)'!C15</f>
        <v>1.4076747197046914E-2</v>
      </c>
      <c r="D39" s="51">
        <f>('Nacionalidad (esp-extr)'!E15-'Nacionalidad (esp-extr)'!D15)/'Nacionalidad (esp-extr)'!D15</f>
        <v>2.8360317287840921E-2</v>
      </c>
      <c r="E39" s="51">
        <f>('Nacionalidad (esp-extr)'!F15-'Nacionalidad (esp-extr)'!E15)/'Nacionalidad (esp-extr)'!E15</f>
        <v>3.4446322907861371E-2</v>
      </c>
      <c r="F39" s="51">
        <f>('Nacionalidad (esp-extr)'!G15-'Nacionalidad (esp-extr)'!F15)/'Nacionalidad (esp-extr)'!F15</f>
        <v>3.6567926455566904E-2</v>
      </c>
      <c r="G39" s="51">
        <f>('Nacionalidad (esp-extr)'!H15-'Nacionalidad (esp-extr)'!G15)/'Nacionalidad (esp-extr)'!G15</f>
        <v>2.3403626330311393E-2</v>
      </c>
      <c r="H39" s="51">
        <f>('Nacionalidad (esp-extr)'!I15-'Nacionalidad (esp-extr)'!H15)/'Nacionalidad (esp-extr)'!H15</f>
        <v>2.2001829473785567E-2</v>
      </c>
      <c r="I39" s="51">
        <f>('Nacionalidad (esp-extr)'!J15-'Nacionalidad (esp-extr)'!I15)/'Nacionalidad (esp-extr)'!I15</f>
        <v>4.7319577915960052E-2</v>
      </c>
      <c r="J39" s="51">
        <f>('Nacionalidad (esp-extr)'!K15-'Nacionalidad (esp-extr)'!J15)/'Nacionalidad (esp-extr)'!J15</f>
        <v>8.6135162487349596E-3</v>
      </c>
      <c r="K39" s="51">
        <f>('Nacionalidad (esp-extr)'!L15-'Nacionalidad (esp-extr)'!K15)/'Nacionalidad (esp-extr)'!K15</f>
        <v>4.1473421334284697E-3</v>
      </c>
      <c r="L39" s="51">
        <f>('Nacionalidad (esp-extr)'!M15-'Nacionalidad (esp-extr)'!L15)/'Nacionalidad (esp-extr)'!L15</f>
        <v>-1.8208464715548252E-3</v>
      </c>
      <c r="M39" s="51">
        <f>('Nacionalidad (esp-extr)'!N15-'Nacionalidad (esp-extr)'!M15)/'Nacionalidad (esp-extr)'!M15</f>
        <v>-2.6917600996618617E-3</v>
      </c>
      <c r="N39" s="51">
        <f>('Nacionalidad (esp-extr)'!O15-'Nacionalidad (esp-extr)'!N15)/'Nacionalidad (esp-extr)'!N15</f>
        <v>-3.1451451004885014E-3</v>
      </c>
      <c r="O39" s="51">
        <f>('Nacionalidad (esp-extr)'!P15-'Nacionalidad (esp-extr)'!O15)/'Nacionalidad (esp-extr)'!O15</f>
        <v>-2.2376370552696353E-5</v>
      </c>
      <c r="P39" s="51">
        <f>('Nacionalidad (esp-extr)'!Q15-'Nacionalidad (esp-extr)'!P15)/'Nacionalidad (esp-extr)'!P15</f>
        <v>-1.6111347311418918E-3</v>
      </c>
      <c r="Q39" s="51">
        <f>('Nacionalidad (esp-extr)'!R15-'Nacionalidad (esp-extr)'!Q15)/'Nacionalidad (esp-extr)'!Q15</f>
        <v>-8.5393459891969434E-3</v>
      </c>
      <c r="R39" s="51">
        <f>('Nacionalidad (esp-extr)'!S15-'Nacionalidad (esp-extr)'!R15)/'Nacionalidad (esp-extr)'!R15</f>
        <v>9.4267112758838947E-3</v>
      </c>
      <c r="S39" s="51">
        <f>('Nacionalidad (esp-extr)'!T15-'Nacionalidad (esp-extr)'!S15)/'Nacionalidad (esp-extr)'!S15</f>
        <v>4.5013772870803751E-3</v>
      </c>
      <c r="T39" s="51">
        <f>('Nacionalidad (esp-extr)'!U15-'Nacionalidad (esp-extr)'!T15)/'Nacionalidad (esp-extr)'!T15</f>
        <v>8.6502875997681358E-3</v>
      </c>
      <c r="U39" s="51">
        <f>('Nacionalidad (esp-extr)'!V15-'Nacionalidad (esp-extr)'!U15)/'Nacionalidad (esp-extr)'!U15</f>
        <v>1.5383935281375712E-2</v>
      </c>
      <c r="V39" s="51">
        <f>('Nacionalidad (esp-extr)'!W15-'Nacionalidad (esp-extr)'!V15)/'Nacionalidad (esp-extr)'!V15</f>
        <v>2.8516696416909749E-3</v>
      </c>
      <c r="W39" s="51">
        <f>('Nacionalidad (esp-extr)'!X15-'Nacionalidad (esp-extr)'!W15)/'Nacionalidad (esp-extr)'!W15</f>
        <v>1.4022444593978597E-2</v>
      </c>
    </row>
    <row r="40" spans="1:23" ht="18" customHeight="1">
      <c r="A40" s="28" t="s">
        <v>69</v>
      </c>
      <c r="B40" s="25">
        <f>('Nacionalidad (esp-extr)'!C16-'Nacionalidad (esp-extr)'!B16)/'Nacionalidad (esp-extr)'!B16</f>
        <v>5.0561797752808992E-4</v>
      </c>
      <c r="C40" s="25">
        <f>('Nacionalidad (esp-extr)'!D16-'Nacionalidad (esp-extr)'!C16)/'Nacionalidad (esp-extr)'!C16</f>
        <v>4.4640350384636983E-3</v>
      </c>
      <c r="D40" s="25">
        <f>('Nacionalidad (esp-extr)'!E16-'Nacionalidad (esp-extr)'!D16)/'Nacionalidad (esp-extr)'!D16</f>
        <v>1.5596612348715655E-2</v>
      </c>
      <c r="E40" s="25">
        <f>('Nacionalidad (esp-extr)'!F16-'Nacionalidad (esp-extr)'!E16)/'Nacionalidad (esp-extr)'!E16</f>
        <v>2.4907114352552634E-2</v>
      </c>
      <c r="F40" s="25">
        <f>('Nacionalidad (esp-extr)'!G16-'Nacionalidad (esp-extr)'!F16)/'Nacionalidad (esp-extr)'!F16</f>
        <v>1.9065520945220193E-2</v>
      </c>
      <c r="G40" s="25">
        <f>('Nacionalidad (esp-extr)'!H16-'Nacionalidad (esp-extr)'!G16)/'Nacionalidad (esp-extr)'!G16</f>
        <v>8.563899868247694E-3</v>
      </c>
      <c r="H40" s="25">
        <f>('Nacionalidad (esp-extr)'!I16-'Nacionalidad (esp-extr)'!H16)/'Nacionalidad (esp-extr)'!H16</f>
        <v>7.3938602220770741E-3</v>
      </c>
      <c r="I40" s="25">
        <f>('Nacionalidad (esp-extr)'!J16-'Nacionalidad (esp-extr)'!I16)/'Nacionalidad (esp-extr)'!I16</f>
        <v>2.4716012241298824E-2</v>
      </c>
      <c r="J40" s="25">
        <f>('Nacionalidad (esp-extr)'!K16-'Nacionalidad (esp-extr)'!J16)/'Nacionalidad (esp-extr)'!J16</f>
        <v>4.1254334236035537E-3</v>
      </c>
      <c r="K40" s="25">
        <f>('Nacionalidad (esp-extr)'!L16-'Nacionalidad (esp-extr)'!K16)/'Nacionalidad (esp-extr)'!K16</f>
        <v>4.1841004184100415E-3</v>
      </c>
      <c r="L40" s="25">
        <f>('Nacionalidad (esp-extr)'!M16-'Nacionalidad (esp-extr)'!L16)/'Nacionalidad (esp-extr)'!L16</f>
        <v>5.6475903614457831E-3</v>
      </c>
      <c r="M40" s="25">
        <f>('Nacionalidad (esp-extr)'!N16-'Nacionalidad (esp-extr)'!M16)/'Nacionalidad (esp-extr)'!M16</f>
        <v>-4.5176588044427805E-3</v>
      </c>
      <c r="N40" s="25">
        <f>('Nacionalidad (esp-extr)'!O16-'Nacionalidad (esp-extr)'!N16)/'Nacionalidad (esp-extr)'!N16</f>
        <v>-3.8110520509477483E-3</v>
      </c>
      <c r="O40" s="25">
        <f>('Nacionalidad (esp-extr)'!P16-'Nacionalidad (esp-extr)'!O16)/'Nacionalidad (esp-extr)'!O16</f>
        <v>1.73663545756569E-3</v>
      </c>
      <c r="P40" s="25">
        <f>('Nacionalidad (esp-extr)'!Q16-'Nacionalidad (esp-extr)'!P16)/'Nacionalidad (esp-extr)'!P16</f>
        <v>2.56274967965629E-3</v>
      </c>
      <c r="Q40" s="25">
        <f>('Nacionalidad (esp-extr)'!R16-'Nacionalidad (esp-extr)'!Q16)/'Nacionalidad (esp-extr)'!Q16</f>
        <v>6.215071548505125E-3</v>
      </c>
      <c r="R40" s="25">
        <f>('Nacionalidad (esp-extr)'!S16-'Nacionalidad (esp-extr)'!R16)/'Nacionalidad (esp-extr)'!R16</f>
        <v>7.4219820178824938E-3</v>
      </c>
      <c r="S40" s="25">
        <f>('Nacionalidad (esp-extr)'!T16-'Nacionalidad (esp-extr)'!S16)/'Nacionalidad (esp-extr)'!S16</f>
        <v>8.9000964177111919E-4</v>
      </c>
      <c r="T40" s="25">
        <f>('Nacionalidad (esp-extr)'!U16-'Nacionalidad (esp-extr)'!T16)/'Nacionalidad (esp-extr)'!T16</f>
        <v>3.4086698777324935E-3</v>
      </c>
      <c r="U40" s="25">
        <f>('Nacionalidad (esp-extr)'!V16-'Nacionalidad (esp-extr)'!U16)/'Nacionalidad (esp-extr)'!U16</f>
        <v>3.8155724589518255E-3</v>
      </c>
      <c r="V40" s="25">
        <f>('Nacionalidad (esp-extr)'!W16-'Nacionalidad (esp-extr)'!V16)/'Nacionalidad (esp-extr)'!V16</f>
        <v>4.1443915836970914E-3</v>
      </c>
      <c r="W40" s="25">
        <f>('Nacionalidad (esp-extr)'!X16-'Nacionalidad (esp-extr)'!W16)/'Nacionalidad (esp-extr)'!W16</f>
        <v>8.9628055779422174E-3</v>
      </c>
    </row>
    <row r="41" spans="1:23" ht="18" customHeight="1">
      <c r="A41" s="30" t="s">
        <v>70</v>
      </c>
      <c r="B41" s="50">
        <f>('Nacionalidad (esp-extr)'!C17-'Nacionalidad (esp-extr)'!B17)/'Nacionalidad (esp-extr)'!B17</f>
        <v>0.7879581151832461</v>
      </c>
      <c r="C41" s="50">
        <f>('Nacionalidad (esp-extr)'!D17-'Nacionalidad (esp-extr)'!C17)/'Nacionalidad (esp-extr)'!C17</f>
        <v>0.51537335285505126</v>
      </c>
      <c r="D41" s="50">
        <f>('Nacionalidad (esp-extr)'!E17-'Nacionalidad (esp-extr)'!D17)/'Nacionalidad (esp-extr)'!D17</f>
        <v>0.46956521739130436</v>
      </c>
      <c r="E41" s="50">
        <f>('Nacionalidad (esp-extr)'!F17-'Nacionalidad (esp-extr)'!E17)/'Nacionalidad (esp-extr)'!E17</f>
        <v>0.26232741617357003</v>
      </c>
      <c r="F41" s="50">
        <f>('Nacionalidad (esp-extr)'!G17-'Nacionalidad (esp-extr)'!F17)/'Nacionalidad (esp-extr)'!F17</f>
        <v>0.37604166666666666</v>
      </c>
      <c r="G41" s="50">
        <f>('Nacionalidad (esp-extr)'!H17-'Nacionalidad (esp-extr)'!G17)/'Nacionalidad (esp-extr)'!G17</f>
        <v>0.23656320968962907</v>
      </c>
      <c r="H41" s="50">
        <f>('Nacionalidad (esp-extr)'!I17-'Nacionalidad (esp-extr)'!H17)/'Nacionalidad (esp-extr)'!H17</f>
        <v>0.19314355677992043</v>
      </c>
      <c r="I41" s="50">
        <f>('Nacionalidad (esp-extr)'!J17-'Nacionalidad (esp-extr)'!I17)/'Nacionalidad (esp-extr)'!I17</f>
        <v>0.27090815802975887</v>
      </c>
      <c r="J41" s="50">
        <f>('Nacionalidad (esp-extr)'!K17-'Nacionalidad (esp-extr)'!J17)/'Nacionalidad (esp-extr)'!J17</f>
        <v>4.4408558740411788E-2</v>
      </c>
      <c r="K41" s="50">
        <f>('Nacionalidad (esp-extr)'!L17-'Nacionalidad (esp-extr)'!K17)/'Nacionalidad (esp-extr)'!K17</f>
        <v>3.8654812524159259E-3</v>
      </c>
      <c r="L41" s="50">
        <f>('Nacionalidad (esp-extr)'!M17-'Nacionalidad (esp-extr)'!L17)/'Nacionalidad (esp-extr)'!L17</f>
        <v>-5.9106661532537547E-2</v>
      </c>
      <c r="M41" s="50">
        <f>('Nacionalidad (esp-extr)'!N17-'Nacionalidad (esp-extr)'!M17)/'Nacionalidad (esp-extr)'!M17</f>
        <v>1.2277470841006752E-2</v>
      </c>
      <c r="N41" s="50">
        <f>('Nacionalidad (esp-extr)'!O17-'Nacionalidad (esp-extr)'!N17)/'Nacionalidad (esp-extr)'!N17</f>
        <v>2.2235698403072568E-3</v>
      </c>
      <c r="O41" s="50">
        <f>('Nacionalidad (esp-extr)'!P17-'Nacionalidad (esp-extr)'!O17)/'Nacionalidad (esp-extr)'!O17</f>
        <v>-1.4118596208148447E-2</v>
      </c>
      <c r="P41" s="50">
        <f>('Nacionalidad (esp-extr)'!Q17-'Nacionalidad (esp-extr)'!P17)/'Nacionalidad (esp-extr)'!P17</f>
        <v>-3.5597381342062195E-2</v>
      </c>
      <c r="Q41" s="50">
        <f>('Nacionalidad (esp-extr)'!R17-'Nacionalidad (esp-extr)'!Q17)/'Nacionalidad (esp-extr)'!Q17</f>
        <v>-0.13343232923207468</v>
      </c>
      <c r="R41" s="50">
        <f>('Nacionalidad (esp-extr)'!S17-'Nacionalidad (esp-extr)'!R17)/'Nacionalidad (esp-extr)'!R17</f>
        <v>2.9130966952264383E-2</v>
      </c>
      <c r="S41" s="50">
        <f>('Nacionalidad (esp-extr)'!T17-'Nacionalidad (esp-extr)'!S17)/'Nacionalidad (esp-extr)'!S17</f>
        <v>3.924833491912464E-2</v>
      </c>
      <c r="T41" s="50">
        <f>('Nacionalidad (esp-extr)'!U17-'Nacionalidad (esp-extr)'!T17)/'Nacionalidad (esp-extr)'!T17</f>
        <v>5.722133211261158E-2</v>
      </c>
      <c r="U41" s="50">
        <f>('Nacionalidad (esp-extr)'!V17-'Nacionalidad (esp-extr)'!U17)/'Nacionalidad (esp-extr)'!U17</f>
        <v>0.11712491881359602</v>
      </c>
      <c r="V41" s="50">
        <f>('Nacionalidad (esp-extr)'!W17-'Nacionalidad (esp-extr)'!V17)/'Nacionalidad (esp-extr)'!V17</f>
        <v>-7.3643410852713177E-3</v>
      </c>
      <c r="W41" s="50">
        <f>('Nacionalidad (esp-extr)'!X17-'Nacionalidad (esp-extr)'!W17)/'Nacionalidad (esp-extr)'!W17</f>
        <v>5.4470909800859037E-2</v>
      </c>
    </row>
    <row r="42" spans="1:23" ht="18" customHeight="1">
      <c r="A42" s="32" t="s">
        <v>52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1:23" ht="18" customHeight="1"/>
    <row r="44" spans="1:23" ht="18" customHeight="1"/>
    <row r="45" spans="1:23" ht="18" customHeight="1">
      <c r="A45" s="77" t="s">
        <v>49</v>
      </c>
      <c r="B45" s="78">
        <v>2001</v>
      </c>
      <c r="C45" s="78">
        <v>2002</v>
      </c>
      <c r="D45" s="78">
        <v>2003</v>
      </c>
      <c r="E45" s="78">
        <v>2004</v>
      </c>
      <c r="F45" s="78">
        <v>2005</v>
      </c>
      <c r="G45" s="78">
        <v>2006</v>
      </c>
      <c r="H45" s="78">
        <v>2007</v>
      </c>
      <c r="I45" s="78">
        <v>2008</v>
      </c>
      <c r="J45" s="78">
        <v>2009</v>
      </c>
      <c r="K45" s="78">
        <v>2010</v>
      </c>
      <c r="L45" s="78">
        <v>2011</v>
      </c>
      <c r="M45" s="78">
        <v>2012</v>
      </c>
      <c r="N45" s="78">
        <v>2013</v>
      </c>
      <c r="O45" s="78">
        <v>2014</v>
      </c>
      <c r="P45" s="78">
        <v>2015</v>
      </c>
      <c r="Q45" s="78">
        <v>2016</v>
      </c>
      <c r="R45" s="78">
        <v>2017</v>
      </c>
      <c r="S45" s="78">
        <v>2018</v>
      </c>
      <c r="T45" s="78">
        <v>2019</v>
      </c>
      <c r="U45" s="78">
        <v>2020</v>
      </c>
      <c r="V45" s="78">
        <v>2021</v>
      </c>
      <c r="W45" s="78">
        <v>2022</v>
      </c>
    </row>
    <row r="46" spans="1:23" ht="18" customHeight="1">
      <c r="A46" s="27" t="s">
        <v>68</v>
      </c>
      <c r="B46" s="51">
        <f>('Nacionalidad (esp-extr)'!C22-'Nacionalidad (esp-extr)'!B22)/'Nacionalidad (esp-extr)'!B22</f>
        <v>3.5530572201304556E-3</v>
      </c>
      <c r="C46" s="51">
        <f>('Nacionalidad (esp-extr)'!D22-'Nacionalidad (esp-extr)'!C22)/'Nacionalidad (esp-extr)'!C22</f>
        <v>8.771929824561403E-3</v>
      </c>
      <c r="D46" s="51">
        <f>('Nacionalidad (esp-extr)'!E22-'Nacionalidad (esp-extr)'!D22)/'Nacionalidad (esp-extr)'!D22</f>
        <v>2.1634363541121006E-2</v>
      </c>
      <c r="E46" s="51">
        <f>('Nacionalidad (esp-extr)'!F22-'Nacionalidad (esp-extr)'!E22)/'Nacionalidad (esp-extr)'!E22</f>
        <v>3.2738553043121572E-2</v>
      </c>
      <c r="F46" s="51">
        <f>('Nacionalidad (esp-extr)'!G22-'Nacionalidad (esp-extr)'!F22)/'Nacionalidad (esp-extr)'!F22</f>
        <v>2.757987240275054E-2</v>
      </c>
      <c r="G46" s="51">
        <f>('Nacionalidad (esp-extr)'!H22-'Nacionalidad (esp-extr)'!G22)/'Nacionalidad (esp-extr)'!G22</f>
        <v>2.0341112238488671E-2</v>
      </c>
      <c r="H46" s="51">
        <f>('Nacionalidad (esp-extr)'!I22-'Nacionalidad (esp-extr)'!H22)/'Nacionalidad (esp-extr)'!H22</f>
        <v>1.5697509233828962E-2</v>
      </c>
      <c r="I46" s="51">
        <f>('Nacionalidad (esp-extr)'!J22-'Nacionalidad (esp-extr)'!I22)/'Nacionalidad (esp-extr)'!I22</f>
        <v>3.5432061353411502E-2</v>
      </c>
      <c r="J46" s="51">
        <f>('Nacionalidad (esp-extr)'!K22-'Nacionalidad (esp-extr)'!J22)/'Nacionalidad (esp-extr)'!J22</f>
        <v>1.2539678966208154E-2</v>
      </c>
      <c r="K46" s="51">
        <f>('Nacionalidad (esp-extr)'!L22-'Nacionalidad (esp-extr)'!K22)/'Nacionalidad (esp-extr)'!K22</f>
        <v>6.2922447527570258E-3</v>
      </c>
      <c r="L46" s="51">
        <f>('Nacionalidad (esp-extr)'!M22-'Nacionalidad (esp-extr)'!L22)/'Nacionalidad (esp-extr)'!L22</f>
        <v>8.6170706378841777E-4</v>
      </c>
      <c r="M46" s="51">
        <f>('Nacionalidad (esp-extr)'!N22-'Nacionalidad (esp-extr)'!M22)/'Nacionalidad (esp-extr)'!M22</f>
        <v>1.0817254624928252E-3</v>
      </c>
      <c r="N46" s="51">
        <f>('Nacionalidad (esp-extr)'!O22-'Nacionalidad (esp-extr)'!N22)/'Nacionalidad (esp-extr)'!N22</f>
        <v>1.7641740357686285E-4</v>
      </c>
      <c r="O46" s="51">
        <f>('Nacionalidad (esp-extr)'!P22-'Nacionalidad (esp-extr)'!O22)/'Nacionalidad (esp-extr)'!O22</f>
        <v>1.0803660015433799E-3</v>
      </c>
      <c r="P46" s="51">
        <f>('Nacionalidad (esp-extr)'!Q22-'Nacionalidad (esp-extr)'!P22)/'Nacionalidad (esp-extr)'!P22</f>
        <v>9.2502863183860449E-4</v>
      </c>
      <c r="Q46" s="51">
        <f>('Nacionalidad (esp-extr)'!R22-'Nacionalidad (esp-extr)'!Q22)/'Nacionalidad (esp-extr)'!Q22</f>
        <v>-3.3226246534348459E-3</v>
      </c>
      <c r="R46" s="51">
        <f>('Nacionalidad (esp-extr)'!S22-'Nacionalidad (esp-extr)'!R22)/'Nacionalidad (esp-extr)'!R22</f>
        <v>9.3167016226956625E-3</v>
      </c>
      <c r="S46" s="51">
        <f>('Nacionalidad (esp-extr)'!T22-'Nacionalidad (esp-extr)'!S22)/'Nacionalidad (esp-extr)'!S22</f>
        <v>5.2496882997572023E-3</v>
      </c>
      <c r="T46" s="51">
        <f>('Nacionalidad (esp-extr)'!U22-'Nacionalidad (esp-extr)'!T22)/'Nacionalidad (esp-extr)'!T22</f>
        <v>1.0074634984877168E-2</v>
      </c>
      <c r="U46" s="51">
        <f>('Nacionalidad (esp-extr)'!V22-'Nacionalidad (esp-extr)'!U22)/'Nacionalidad (esp-extr)'!U22</f>
        <v>1.4239551917277035E-2</v>
      </c>
      <c r="V46" s="51">
        <f>('Nacionalidad (esp-extr)'!W22-'Nacionalidad (esp-extr)'!V22)/'Nacionalidad (esp-extr)'!V22</f>
        <v>4.7577579065865207E-3</v>
      </c>
      <c r="W46" s="51">
        <f>('Nacionalidad (esp-extr)'!X22-'Nacionalidad (esp-extr)'!W22)/'Nacionalidad (esp-extr)'!W22</f>
        <v>1.9892188986365078E-2</v>
      </c>
    </row>
    <row r="47" spans="1:23" ht="18" customHeight="1">
      <c r="A47" s="28" t="s">
        <v>69</v>
      </c>
      <c r="B47" s="25">
        <f>('Nacionalidad (esp-extr)'!C23-'Nacionalidad (esp-extr)'!B23)/'Nacionalidad (esp-extr)'!B23</f>
        <v>-1.819738813958467E-3</v>
      </c>
      <c r="C47" s="25">
        <f>('Nacionalidad (esp-extr)'!D23-'Nacionalidad (esp-extr)'!C23)/'Nacionalidad (esp-extr)'!C23</f>
        <v>9.9195710455764067E-4</v>
      </c>
      <c r="D47" s="25">
        <f>('Nacionalidad (esp-extr)'!E23-'Nacionalidad (esp-extr)'!D23)/'Nacionalidad (esp-extr)'!D23</f>
        <v>1.0981064359750381E-2</v>
      </c>
      <c r="E47" s="25">
        <f>('Nacionalidad (esp-extr)'!F23-'Nacionalidad (esp-extr)'!E23)/'Nacionalidad (esp-extr)'!E23</f>
        <v>2.2306408456301163E-2</v>
      </c>
      <c r="F47" s="25">
        <f>('Nacionalidad (esp-extr)'!G23-'Nacionalidad (esp-extr)'!F23)/'Nacionalidad (esp-extr)'!F23</f>
        <v>1.3889968643914069E-2</v>
      </c>
      <c r="G47" s="25">
        <f>('Nacionalidad (esp-extr)'!H23-'Nacionalidad (esp-extr)'!G23)/'Nacionalidad (esp-extr)'!G23</f>
        <v>8.2044728434504787E-3</v>
      </c>
      <c r="H47" s="25">
        <f>('Nacionalidad (esp-extr)'!I23-'Nacionalidad (esp-extr)'!H23)/'Nacionalidad (esp-extr)'!H23</f>
        <v>4.2589869695279624E-3</v>
      </c>
      <c r="I47" s="25">
        <f>('Nacionalidad (esp-extr)'!J23-'Nacionalidad (esp-extr)'!I23)/'Nacionalidad (esp-extr)'!I23</f>
        <v>2.1053163023173626E-2</v>
      </c>
      <c r="J47" s="25">
        <f>('Nacionalidad (esp-extr)'!K23-'Nacionalidad (esp-extr)'!J23)/'Nacionalidad (esp-extr)'!J23</f>
        <v>7.5899920886075946E-3</v>
      </c>
      <c r="K47" s="25">
        <f>('Nacionalidad (esp-extr)'!L23-'Nacionalidad (esp-extr)'!K23)/'Nacionalidad (esp-extr)'!K23</f>
        <v>3.5333087964666914E-3</v>
      </c>
      <c r="L47" s="25">
        <f>('Nacionalidad (esp-extr)'!M23-'Nacionalidad (esp-extr)'!L23)/'Nacionalidad (esp-extr)'!L23</f>
        <v>5.4524560502701774E-3</v>
      </c>
      <c r="M47" s="25">
        <f>('Nacionalidad (esp-extr)'!N23-'Nacionalidad (esp-extr)'!M23)/'Nacionalidad (esp-extr)'!M23</f>
        <v>-3.0883711881717815E-3</v>
      </c>
      <c r="N47" s="25">
        <f>('Nacionalidad (esp-extr)'!O23-'Nacionalidad (esp-extr)'!N23)/'Nacionalidad (esp-extr)'!N23</f>
        <v>-1.7319185266495914E-3</v>
      </c>
      <c r="O47" s="25">
        <f>('Nacionalidad (esp-extr)'!P23-'Nacionalidad (esp-extr)'!O23)/'Nacionalidad (esp-extr)'!O23</f>
        <v>1.1240347962076043E-3</v>
      </c>
      <c r="P47" s="25">
        <f>('Nacionalidad (esp-extr)'!Q23-'Nacionalidad (esp-extr)'!P23)/'Nacionalidad (esp-extr)'!P23</f>
        <v>2.3431779350744446E-3</v>
      </c>
      <c r="Q47" s="25">
        <f>('Nacionalidad (esp-extr)'!R23-'Nacionalidad (esp-extr)'!Q23)/'Nacionalidad (esp-extr)'!Q23</f>
        <v>5.9416548969950808E-3</v>
      </c>
      <c r="R47" s="25">
        <f>('Nacionalidad (esp-extr)'!S23-'Nacionalidad (esp-extr)'!R23)/'Nacionalidad (esp-extr)'!R23</f>
        <v>6.100217864923747E-3</v>
      </c>
      <c r="S47" s="25">
        <f>('Nacionalidad (esp-extr)'!T23-'Nacionalidad (esp-extr)'!S23)/'Nacionalidad (esp-extr)'!S23</f>
        <v>-2.8872527789807997E-4</v>
      </c>
      <c r="T47" s="25">
        <f>('Nacionalidad (esp-extr)'!U23-'Nacionalidad (esp-extr)'!T23)/'Nacionalidad (esp-extr)'!T23</f>
        <v>4.1636582430806257E-3</v>
      </c>
      <c r="U47" s="25">
        <f>('Nacionalidad (esp-extr)'!V23-'Nacionalidad (esp-extr)'!U23)/'Nacionalidad (esp-extr)'!U23</f>
        <v>6.1117369316683844E-3</v>
      </c>
      <c r="V47" s="25">
        <f>('Nacionalidad (esp-extr)'!W23-'Nacionalidad (esp-extr)'!V23)/'Nacionalidad (esp-extr)'!V23</f>
        <v>5.0502644242222117E-3</v>
      </c>
      <c r="W47" s="25">
        <f>('Nacionalidad (esp-extr)'!X23-'Nacionalidad (esp-extr)'!W23)/'Nacionalidad (esp-extr)'!W23</f>
        <v>1.0144584024650391E-2</v>
      </c>
    </row>
    <row r="48" spans="1:23" ht="18" customHeight="1">
      <c r="A48" s="30" t="s">
        <v>70</v>
      </c>
      <c r="B48" s="50">
        <f>('Nacionalidad (esp-extr)'!C24-'Nacionalidad (esp-extr)'!B24)/'Nacionalidad (esp-extr)'!B24</f>
        <v>0.58381502890173409</v>
      </c>
      <c r="C48" s="50">
        <f>('Nacionalidad (esp-extr)'!D24-'Nacionalidad (esp-extr)'!C24)/'Nacionalidad (esp-extr)'!C24</f>
        <v>0.53832116788321172</v>
      </c>
      <c r="D48" s="50">
        <f>('Nacionalidad (esp-extr)'!E24-'Nacionalidad (esp-extr)'!D24)/'Nacionalidad (esp-extr)'!D24</f>
        <v>0.49347568208778175</v>
      </c>
      <c r="E48" s="50">
        <f>('Nacionalidad (esp-extr)'!F24-'Nacionalidad (esp-extr)'!E24)/'Nacionalidad (esp-extr)'!E24</f>
        <v>0.3455123113582208</v>
      </c>
      <c r="F48" s="50">
        <f>('Nacionalidad (esp-extr)'!G24-'Nacionalidad (esp-extr)'!F24)/'Nacionalidad (esp-extr)'!F24</f>
        <v>0.33943329397874855</v>
      </c>
      <c r="G48" s="50">
        <f>('Nacionalidad (esp-extr)'!H24-'Nacionalidad (esp-extr)'!G24)/'Nacionalidad (esp-extr)'!G24</f>
        <v>0.22961657117672984</v>
      </c>
      <c r="H48" s="50">
        <f>('Nacionalidad (esp-extr)'!I24-'Nacionalidad (esp-extr)'!H24)/'Nacionalidad (esp-extr)'!H24</f>
        <v>0.17741935483870969</v>
      </c>
      <c r="I48" s="50">
        <f>('Nacionalidad (esp-extr)'!J24-'Nacionalidad (esp-extr)'!I24)/'Nacionalidad (esp-extr)'!I24</f>
        <v>0.20882800608828006</v>
      </c>
      <c r="J48" s="50">
        <f>('Nacionalidad (esp-extr)'!K24-'Nacionalidad (esp-extr)'!J24)/'Nacionalidad (esp-extr)'!J24</f>
        <v>6.2956434147569879E-2</v>
      </c>
      <c r="K48" s="50">
        <f>('Nacionalidad (esp-extr)'!L24-'Nacionalidad (esp-extr)'!K24)/'Nacionalidad (esp-extr)'!K24</f>
        <v>3.2930585169391138E-2</v>
      </c>
      <c r="L48" s="50">
        <f>('Nacionalidad (esp-extr)'!M24-'Nacionalidad (esp-extr)'!L24)/'Nacionalidad (esp-extr)'!L24</f>
        <v>-4.2201834862385323E-2</v>
      </c>
      <c r="M48" s="50">
        <f>('Nacionalidad (esp-extr)'!N24-'Nacionalidad (esp-extr)'!M24)/'Nacionalidad (esp-extr)'!M24</f>
        <v>4.2145593869731802E-2</v>
      </c>
      <c r="N48" s="50">
        <f>('Nacionalidad (esp-extr)'!O24-'Nacionalidad (esp-extr)'!N24)/'Nacionalidad (esp-extr)'!N24</f>
        <v>1.8152573529411766E-2</v>
      </c>
      <c r="O48" s="50">
        <f>('Nacionalidad (esp-extr)'!P24-'Nacionalidad (esp-extr)'!O24)/'Nacionalidad (esp-extr)'!O24</f>
        <v>6.770480704129993E-4</v>
      </c>
      <c r="P48" s="50">
        <f>('Nacionalidad (esp-extr)'!Q24-'Nacionalidad (esp-extr)'!P24)/'Nacionalidad (esp-extr)'!P24</f>
        <v>-1.2178619756427604E-2</v>
      </c>
      <c r="Q48" s="50">
        <f>('Nacionalidad (esp-extr)'!R24-'Nacionalidad (esp-extr)'!Q24)/'Nacionalidad (esp-extr)'!Q24</f>
        <v>-9.0182648401826479E-2</v>
      </c>
      <c r="R48" s="50">
        <f>('Nacionalidad (esp-extr)'!S24-'Nacionalidad (esp-extr)'!R24)/'Nacionalidad (esp-extr)'!R24</f>
        <v>4.2659974905897118E-2</v>
      </c>
      <c r="S48" s="50">
        <f>('Nacionalidad (esp-extr)'!T24-'Nacionalidad (esp-extr)'!S24)/'Nacionalidad (esp-extr)'!S24</f>
        <v>6.0649819494584839E-2</v>
      </c>
      <c r="T48" s="50">
        <f>('Nacionalidad (esp-extr)'!U24-'Nacionalidad (esp-extr)'!T24)/'Nacionalidad (esp-extr)'!T24</f>
        <v>6.5804402087587935E-2</v>
      </c>
      <c r="U48" s="50">
        <f>('Nacionalidad (esp-extr)'!V24-'Nacionalidad (esp-extr)'!U24)/'Nacionalidad (esp-extr)'!U24</f>
        <v>8.6438152011922509E-2</v>
      </c>
      <c r="V48" s="50">
        <f>('Nacionalidad (esp-extr)'!W24-'Nacionalidad (esp-extr)'!V24)/'Nacionalidad (esp-extr)'!V24</f>
        <v>2.3515579071134627E-3</v>
      </c>
      <c r="W48" s="50">
        <f>('Nacionalidad (esp-extr)'!X24-'Nacionalidad (esp-extr)'!W24)/'Nacionalidad (esp-extr)'!W24</f>
        <v>0.10029325513196481</v>
      </c>
    </row>
    <row r="49" spans="1:21" ht="21">
      <c r="A49" s="32" t="s">
        <v>52</v>
      </c>
      <c r="B49" s="34"/>
      <c r="C49" s="34"/>
      <c r="D49" s="33"/>
      <c r="E49" s="33"/>
      <c r="F49" s="33"/>
      <c r="G49" s="33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85"/>
  <sheetViews>
    <sheetView zoomScale="75" workbookViewId="0">
      <selection activeCell="A3" sqref="A3"/>
    </sheetView>
  </sheetViews>
  <sheetFormatPr defaultColWidth="10.875" defaultRowHeight="15"/>
  <cols>
    <col min="1" max="1" width="13.625" style="5" customWidth="1"/>
    <col min="2" max="16384" width="10.875" style="5"/>
  </cols>
  <sheetData>
    <row r="1" spans="1:22" ht="30" customHeight="1">
      <c r="A1" s="43" t="s">
        <v>0</v>
      </c>
    </row>
    <row r="2" spans="1:22" ht="30" customHeight="1">
      <c r="A2" s="44" t="s">
        <v>6</v>
      </c>
    </row>
    <row r="3" spans="1:22" ht="18" customHeight="1"/>
    <row r="4" spans="1:22" ht="18" customHeight="1"/>
    <row r="5" spans="1:22" ht="18" customHeight="1">
      <c r="A5" s="33" t="s">
        <v>72</v>
      </c>
    </row>
    <row r="6" spans="1:22" ht="18" customHeight="1"/>
    <row r="7" spans="1:22" ht="18" customHeight="1">
      <c r="A7" s="77" t="s">
        <v>14</v>
      </c>
      <c r="B7" s="78">
        <v>2002</v>
      </c>
      <c r="C7" s="78">
        <v>2003</v>
      </c>
      <c r="D7" s="78">
        <v>2004</v>
      </c>
      <c r="E7" s="78">
        <v>2005</v>
      </c>
      <c r="F7" s="78">
        <v>2006</v>
      </c>
      <c r="G7" s="78">
        <v>2007</v>
      </c>
      <c r="H7" s="78">
        <v>2008</v>
      </c>
      <c r="I7" s="78">
        <v>2009</v>
      </c>
      <c r="J7" s="78">
        <v>2010</v>
      </c>
      <c r="K7" s="78">
        <v>2011</v>
      </c>
      <c r="L7" s="78">
        <v>2012</v>
      </c>
      <c r="M7" s="78">
        <v>2013</v>
      </c>
      <c r="N7" s="78">
        <v>2014</v>
      </c>
      <c r="O7" s="78">
        <v>2015</v>
      </c>
      <c r="P7" s="78">
        <v>2016</v>
      </c>
      <c r="Q7" s="78">
        <v>2017</v>
      </c>
      <c r="R7" s="78">
        <v>2018</v>
      </c>
      <c r="S7" s="78">
        <v>2019</v>
      </c>
      <c r="T7" s="78">
        <v>2020</v>
      </c>
      <c r="U7" s="78">
        <v>2021</v>
      </c>
      <c r="V7" s="78">
        <v>2022</v>
      </c>
    </row>
    <row r="8" spans="1:22" ht="18" customHeight="1">
      <c r="A8" s="27" t="s">
        <v>73</v>
      </c>
      <c r="B8" s="40">
        <v>1878</v>
      </c>
      <c r="C8" s="40">
        <v>2780</v>
      </c>
      <c r="D8" s="40">
        <v>3614</v>
      </c>
      <c r="E8" s="40">
        <v>4911</v>
      </c>
      <c r="F8" s="40">
        <v>6057</v>
      </c>
      <c r="G8" s="40">
        <v>7183</v>
      </c>
      <c r="H8" s="40">
        <v>8925</v>
      </c>
      <c r="I8" s="40">
        <v>9395</v>
      </c>
      <c r="J8" s="40">
        <v>9554</v>
      </c>
      <c r="K8" s="40">
        <v>9063</v>
      </c>
      <c r="L8" s="40">
        <v>9299</v>
      </c>
      <c r="M8" s="40">
        <v>9389</v>
      </c>
      <c r="N8" s="40">
        <v>9322</v>
      </c>
      <c r="O8" s="40">
        <v>9094</v>
      </c>
      <c r="P8" s="40">
        <v>8070</v>
      </c>
      <c r="Q8" s="40">
        <v>8359</v>
      </c>
      <c r="R8" s="40">
        <v>8776</v>
      </c>
      <c r="S8" s="40">
        <v>9316</v>
      </c>
      <c r="T8" s="40">
        <v>10263</v>
      </c>
      <c r="U8" s="40">
        <v>10237</v>
      </c>
      <c r="V8" s="40">
        <v>11029</v>
      </c>
    </row>
    <row r="9" spans="1:22" ht="18" customHeight="1">
      <c r="A9" s="36" t="s">
        <v>74</v>
      </c>
      <c r="B9" s="6">
        <v>228</v>
      </c>
      <c r="C9" s="6">
        <v>348</v>
      </c>
      <c r="D9" s="6">
        <v>515</v>
      </c>
      <c r="E9" s="6">
        <v>723</v>
      </c>
      <c r="F9" s="6">
        <v>943</v>
      </c>
      <c r="G9" s="6">
        <v>1126</v>
      </c>
      <c r="H9" s="6">
        <v>1384</v>
      </c>
      <c r="I9" s="6">
        <v>1452</v>
      </c>
      <c r="J9" s="6">
        <v>1519</v>
      </c>
      <c r="K9" s="6">
        <v>1451</v>
      </c>
      <c r="L9" s="6">
        <v>1472</v>
      </c>
      <c r="M9" s="6">
        <v>1523</v>
      </c>
      <c r="N9" s="6">
        <v>1520</v>
      </c>
      <c r="O9" s="6">
        <v>1507</v>
      </c>
      <c r="P9" s="6">
        <v>1432</v>
      </c>
      <c r="Q9" s="6">
        <v>1480</v>
      </c>
      <c r="R9" s="6">
        <v>1498</v>
      </c>
      <c r="S9" s="6">
        <v>1580</v>
      </c>
      <c r="T9" s="6">
        <v>1769</v>
      </c>
      <c r="U9" s="6">
        <v>1753</v>
      </c>
      <c r="V9" s="113">
        <v>1880</v>
      </c>
    </row>
    <row r="10" spans="1:22" ht="18" customHeight="1">
      <c r="A10" s="36" t="s">
        <v>75</v>
      </c>
      <c r="B10" s="29">
        <v>1094</v>
      </c>
      <c r="C10" s="29">
        <v>1630</v>
      </c>
      <c r="D10" s="29">
        <v>2058</v>
      </c>
      <c r="E10" s="29">
        <v>2831</v>
      </c>
      <c r="F10" s="29">
        <v>3410</v>
      </c>
      <c r="G10" s="29">
        <v>4054</v>
      </c>
      <c r="H10" s="29">
        <v>5031</v>
      </c>
      <c r="I10" s="29">
        <v>5217</v>
      </c>
      <c r="J10" s="29">
        <v>5107</v>
      </c>
      <c r="K10" s="29">
        <v>4674</v>
      </c>
      <c r="L10" s="29">
        <v>4677</v>
      </c>
      <c r="M10" s="29">
        <v>4608</v>
      </c>
      <c r="N10" s="29">
        <v>4422</v>
      </c>
      <c r="O10" s="29">
        <v>4151</v>
      </c>
      <c r="P10" s="29">
        <v>3570</v>
      </c>
      <c r="Q10" s="29">
        <v>3566</v>
      </c>
      <c r="R10" s="29">
        <v>3683</v>
      </c>
      <c r="S10" s="29">
        <v>3877</v>
      </c>
      <c r="T10" s="29">
        <v>4255</v>
      </c>
      <c r="U10" s="29">
        <v>4118</v>
      </c>
      <c r="V10" s="29">
        <v>4453</v>
      </c>
    </row>
    <row r="11" spans="1:22" ht="18" customHeight="1">
      <c r="A11" s="36" t="s">
        <v>76</v>
      </c>
      <c r="B11" s="29">
        <v>443</v>
      </c>
      <c r="C11" s="29">
        <v>661</v>
      </c>
      <c r="D11" s="29">
        <v>895</v>
      </c>
      <c r="E11" s="29">
        <v>1174</v>
      </c>
      <c r="F11" s="29">
        <v>1477</v>
      </c>
      <c r="G11" s="29">
        <v>1758</v>
      </c>
      <c r="H11" s="29">
        <v>2227</v>
      </c>
      <c r="I11" s="29">
        <v>2423</v>
      </c>
      <c r="J11" s="29">
        <v>2581</v>
      </c>
      <c r="K11" s="29">
        <v>2606</v>
      </c>
      <c r="L11" s="29">
        <v>2785</v>
      </c>
      <c r="M11" s="29">
        <v>2879</v>
      </c>
      <c r="N11" s="29">
        <v>2962</v>
      </c>
      <c r="O11" s="29">
        <v>3021</v>
      </c>
      <c r="P11" s="29">
        <v>2721</v>
      </c>
      <c r="Q11" s="29">
        <v>2895</v>
      </c>
      <c r="R11" s="29">
        <v>3090</v>
      </c>
      <c r="S11" s="29">
        <v>3316</v>
      </c>
      <c r="T11" s="29">
        <v>3653</v>
      </c>
      <c r="U11" s="29">
        <v>3743</v>
      </c>
      <c r="V11" s="29">
        <v>3999</v>
      </c>
    </row>
    <row r="12" spans="1:22" ht="18" customHeight="1">
      <c r="A12" s="36" t="s">
        <v>77</v>
      </c>
      <c r="B12" s="29">
        <v>74</v>
      </c>
      <c r="C12" s="29">
        <v>95</v>
      </c>
      <c r="D12" s="29">
        <v>97</v>
      </c>
      <c r="E12" s="29">
        <v>122</v>
      </c>
      <c r="F12" s="29">
        <v>150</v>
      </c>
      <c r="G12" s="29">
        <v>170</v>
      </c>
      <c r="H12" s="29">
        <v>195</v>
      </c>
      <c r="I12" s="29">
        <v>207</v>
      </c>
      <c r="J12" s="29">
        <v>241</v>
      </c>
      <c r="K12" s="29">
        <v>236</v>
      </c>
      <c r="L12" s="29">
        <v>251</v>
      </c>
      <c r="M12" s="29">
        <v>256</v>
      </c>
      <c r="N12" s="29">
        <v>277</v>
      </c>
      <c r="O12" s="29">
        <v>279</v>
      </c>
      <c r="P12" s="29">
        <v>234</v>
      </c>
      <c r="Q12" s="29">
        <v>270</v>
      </c>
      <c r="R12" s="29">
        <v>328</v>
      </c>
      <c r="S12" s="29">
        <v>351</v>
      </c>
      <c r="T12" s="29">
        <v>374</v>
      </c>
      <c r="U12" s="29">
        <v>408</v>
      </c>
      <c r="V12" s="29">
        <v>482</v>
      </c>
    </row>
    <row r="13" spans="1:22" ht="18" customHeight="1">
      <c r="A13" s="30" t="s">
        <v>78</v>
      </c>
      <c r="B13" s="54">
        <v>39</v>
      </c>
      <c r="C13" s="54">
        <v>46</v>
      </c>
      <c r="D13" s="54">
        <v>49</v>
      </c>
      <c r="E13" s="54">
        <v>61</v>
      </c>
      <c r="F13" s="54">
        <v>77</v>
      </c>
      <c r="G13" s="54">
        <v>75</v>
      </c>
      <c r="H13" s="54">
        <v>88</v>
      </c>
      <c r="I13" s="54">
        <v>96</v>
      </c>
      <c r="J13" s="54">
        <v>106</v>
      </c>
      <c r="K13" s="54">
        <v>96</v>
      </c>
      <c r="L13" s="54">
        <v>114</v>
      </c>
      <c r="M13" s="54">
        <v>123</v>
      </c>
      <c r="N13" s="54">
        <v>141</v>
      </c>
      <c r="O13" s="54">
        <v>136</v>
      </c>
      <c r="P13" s="54">
        <v>113</v>
      </c>
      <c r="Q13" s="54">
        <v>148</v>
      </c>
      <c r="R13" s="54">
        <v>177</v>
      </c>
      <c r="S13" s="54">
        <v>192</v>
      </c>
      <c r="T13" s="54">
        <v>212</v>
      </c>
      <c r="U13" s="54">
        <v>215</v>
      </c>
      <c r="V13" s="54">
        <v>215</v>
      </c>
    </row>
    <row r="14" spans="1:22" ht="18" customHeight="1">
      <c r="A14" s="32" t="s">
        <v>47</v>
      </c>
      <c r="B14" s="33"/>
      <c r="C14" s="33"/>
      <c r="D14" s="33"/>
      <c r="E14" s="33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</row>
    <row r="15" spans="1:22" ht="18" customHeight="1"/>
    <row r="16" spans="1:22" ht="18" customHeight="1"/>
    <row r="17" spans="1:22" ht="18" customHeight="1">
      <c r="A17" s="77" t="s">
        <v>48</v>
      </c>
      <c r="B17" s="78">
        <v>2002</v>
      </c>
      <c r="C17" s="78">
        <v>2003</v>
      </c>
      <c r="D17" s="78">
        <v>2004</v>
      </c>
      <c r="E17" s="78">
        <v>2005</v>
      </c>
      <c r="F17" s="78">
        <v>2006</v>
      </c>
      <c r="G17" s="78">
        <v>2007</v>
      </c>
      <c r="H17" s="78">
        <v>2008</v>
      </c>
      <c r="I17" s="78">
        <v>2009</v>
      </c>
      <c r="J17" s="78">
        <v>2010</v>
      </c>
      <c r="K17" s="78">
        <v>2011</v>
      </c>
      <c r="L17" s="78">
        <v>2012</v>
      </c>
      <c r="M17" s="78">
        <v>2013</v>
      </c>
      <c r="N17" s="78">
        <v>2014</v>
      </c>
      <c r="O17" s="78">
        <v>2015</v>
      </c>
      <c r="P17" s="78">
        <v>2016</v>
      </c>
      <c r="Q17" s="78">
        <v>2017</v>
      </c>
      <c r="R17" s="78">
        <v>2018</v>
      </c>
      <c r="S17" s="78">
        <v>2019</v>
      </c>
      <c r="T17" s="78">
        <v>2020</v>
      </c>
      <c r="U17" s="78">
        <v>2021</v>
      </c>
      <c r="V17" s="78">
        <v>2022</v>
      </c>
    </row>
    <row r="18" spans="1:22" ht="18" customHeight="1">
      <c r="A18" s="27" t="s">
        <v>73</v>
      </c>
      <c r="B18" s="40">
        <v>1035</v>
      </c>
      <c r="C18" s="40">
        <v>1521</v>
      </c>
      <c r="D18" s="40">
        <v>1920</v>
      </c>
      <c r="E18" s="40">
        <v>2642</v>
      </c>
      <c r="F18" s="40">
        <v>3267</v>
      </c>
      <c r="G18" s="40">
        <v>3898</v>
      </c>
      <c r="H18" s="40">
        <v>4954</v>
      </c>
      <c r="I18" s="40">
        <v>5174</v>
      </c>
      <c r="J18" s="40">
        <v>5194</v>
      </c>
      <c r="K18" s="40">
        <v>4887</v>
      </c>
      <c r="L18" s="40">
        <v>4947</v>
      </c>
      <c r="M18" s="40">
        <v>4958</v>
      </c>
      <c r="N18" s="40">
        <v>4888</v>
      </c>
      <c r="O18" s="40">
        <v>4714</v>
      </c>
      <c r="P18" s="40">
        <v>4085</v>
      </c>
      <c r="Q18" s="40">
        <v>4204</v>
      </c>
      <c r="R18" s="40">
        <v>4369</v>
      </c>
      <c r="S18" s="40">
        <v>4619</v>
      </c>
      <c r="T18" s="40">
        <v>5160</v>
      </c>
      <c r="U18" s="40">
        <v>5122</v>
      </c>
      <c r="V18" s="40">
        <v>5401</v>
      </c>
    </row>
    <row r="19" spans="1:22" ht="18" customHeight="1">
      <c r="A19" s="36" t="s">
        <v>74</v>
      </c>
      <c r="B19" s="6">
        <v>130</v>
      </c>
      <c r="C19" s="6">
        <v>194</v>
      </c>
      <c r="D19" s="6">
        <v>266</v>
      </c>
      <c r="E19" s="6">
        <v>371</v>
      </c>
      <c r="F19" s="6">
        <v>482</v>
      </c>
      <c r="G19" s="6">
        <v>604</v>
      </c>
      <c r="H19" s="6">
        <v>759</v>
      </c>
      <c r="I19" s="6">
        <v>774</v>
      </c>
      <c r="J19" s="6">
        <v>778</v>
      </c>
      <c r="K19" s="6">
        <v>741</v>
      </c>
      <c r="L19" s="6">
        <v>748</v>
      </c>
      <c r="M19" s="6">
        <v>791</v>
      </c>
      <c r="N19" s="6">
        <v>804</v>
      </c>
      <c r="O19" s="6">
        <v>800</v>
      </c>
      <c r="P19" s="6">
        <v>749</v>
      </c>
      <c r="Q19" s="6">
        <v>789</v>
      </c>
      <c r="R19" s="6">
        <v>798</v>
      </c>
      <c r="S19" s="6">
        <v>822</v>
      </c>
      <c r="T19" s="6">
        <v>946</v>
      </c>
      <c r="U19" s="6">
        <v>941</v>
      </c>
      <c r="V19" s="6">
        <v>984</v>
      </c>
    </row>
    <row r="20" spans="1:22" ht="18" customHeight="1">
      <c r="A20" s="36" t="s">
        <v>75</v>
      </c>
      <c r="B20" s="29">
        <v>611</v>
      </c>
      <c r="C20" s="29">
        <v>890</v>
      </c>
      <c r="D20" s="29">
        <v>1111</v>
      </c>
      <c r="E20" s="29">
        <v>1562</v>
      </c>
      <c r="F20" s="29">
        <v>1881</v>
      </c>
      <c r="G20" s="29">
        <v>2208</v>
      </c>
      <c r="H20" s="29">
        <v>2826</v>
      </c>
      <c r="I20" s="29">
        <v>2913</v>
      </c>
      <c r="J20" s="29">
        <v>2806</v>
      </c>
      <c r="K20" s="29">
        <v>2519</v>
      </c>
      <c r="L20" s="29">
        <v>2478</v>
      </c>
      <c r="M20" s="29">
        <v>2410</v>
      </c>
      <c r="N20" s="29">
        <v>2283</v>
      </c>
      <c r="O20" s="29">
        <v>2107</v>
      </c>
      <c r="P20" s="29">
        <v>1758</v>
      </c>
      <c r="Q20" s="29">
        <v>1751</v>
      </c>
      <c r="R20" s="29">
        <v>1803</v>
      </c>
      <c r="S20" s="29">
        <v>1904</v>
      </c>
      <c r="T20" s="29">
        <v>2108</v>
      </c>
      <c r="U20" s="29">
        <v>2040</v>
      </c>
      <c r="V20" s="114">
        <v>2160</v>
      </c>
    </row>
    <row r="21" spans="1:22" ht="18" customHeight="1">
      <c r="A21" s="36" t="s">
        <v>76</v>
      </c>
      <c r="B21" s="29">
        <v>232</v>
      </c>
      <c r="C21" s="29">
        <v>364</v>
      </c>
      <c r="D21" s="29">
        <v>473</v>
      </c>
      <c r="E21" s="29">
        <v>621</v>
      </c>
      <c r="F21" s="29">
        <v>799</v>
      </c>
      <c r="G21" s="29">
        <v>973</v>
      </c>
      <c r="H21" s="29">
        <v>1241</v>
      </c>
      <c r="I21" s="29">
        <v>1352</v>
      </c>
      <c r="J21" s="29">
        <v>1456</v>
      </c>
      <c r="K21" s="29">
        <v>1469</v>
      </c>
      <c r="L21" s="29">
        <v>1552</v>
      </c>
      <c r="M21" s="29">
        <v>1582</v>
      </c>
      <c r="N21" s="29">
        <v>1607</v>
      </c>
      <c r="O21" s="29">
        <v>1614</v>
      </c>
      <c r="P21" s="29">
        <v>1425</v>
      </c>
      <c r="Q21" s="29">
        <v>1482</v>
      </c>
      <c r="R21" s="29">
        <v>1551</v>
      </c>
      <c r="S21" s="29">
        <v>1659</v>
      </c>
      <c r="T21" s="29">
        <v>1851</v>
      </c>
      <c r="U21" s="29">
        <v>1871</v>
      </c>
      <c r="V21" s="29">
        <v>1958</v>
      </c>
    </row>
    <row r="22" spans="1:22" ht="18" customHeight="1">
      <c r="A22" s="36" t="s">
        <v>77</v>
      </c>
      <c r="B22" s="29">
        <v>39</v>
      </c>
      <c r="C22" s="29">
        <v>46</v>
      </c>
      <c r="D22" s="29">
        <v>43</v>
      </c>
      <c r="E22" s="29">
        <v>56</v>
      </c>
      <c r="F22" s="29">
        <v>70</v>
      </c>
      <c r="G22" s="29">
        <v>81</v>
      </c>
      <c r="H22" s="29">
        <v>93</v>
      </c>
      <c r="I22" s="29">
        <v>98</v>
      </c>
      <c r="J22" s="29">
        <v>111</v>
      </c>
      <c r="K22" s="29">
        <v>117</v>
      </c>
      <c r="L22" s="29">
        <v>118</v>
      </c>
      <c r="M22" s="29">
        <v>118</v>
      </c>
      <c r="N22" s="29">
        <v>126</v>
      </c>
      <c r="O22" s="29">
        <v>132</v>
      </c>
      <c r="P22" s="29">
        <v>107</v>
      </c>
      <c r="Q22" s="29">
        <v>122</v>
      </c>
      <c r="R22" s="29">
        <v>147</v>
      </c>
      <c r="S22" s="29">
        <v>159</v>
      </c>
      <c r="T22" s="29">
        <v>167</v>
      </c>
      <c r="U22" s="29">
        <v>184</v>
      </c>
      <c r="V22" s="29">
        <v>208</v>
      </c>
    </row>
    <row r="23" spans="1:22" ht="18" customHeight="1">
      <c r="A23" s="30" t="s">
        <v>78</v>
      </c>
      <c r="B23" s="54">
        <v>23</v>
      </c>
      <c r="C23" s="54">
        <v>27</v>
      </c>
      <c r="D23" s="54">
        <v>27</v>
      </c>
      <c r="E23" s="54">
        <v>32</v>
      </c>
      <c r="F23" s="54">
        <v>35</v>
      </c>
      <c r="G23" s="54">
        <v>32</v>
      </c>
      <c r="H23" s="54">
        <v>35</v>
      </c>
      <c r="I23" s="54">
        <v>37</v>
      </c>
      <c r="J23" s="54">
        <v>43</v>
      </c>
      <c r="K23" s="54">
        <v>41</v>
      </c>
      <c r="L23" s="54">
        <v>51</v>
      </c>
      <c r="M23" s="54">
        <v>57</v>
      </c>
      <c r="N23" s="54">
        <v>68</v>
      </c>
      <c r="O23" s="54">
        <v>61</v>
      </c>
      <c r="P23" s="54">
        <v>46</v>
      </c>
      <c r="Q23" s="54">
        <v>60</v>
      </c>
      <c r="R23" s="54">
        <v>70</v>
      </c>
      <c r="S23" s="54">
        <v>75</v>
      </c>
      <c r="T23" s="54">
        <v>88</v>
      </c>
      <c r="U23" s="54">
        <v>86</v>
      </c>
      <c r="V23" s="54">
        <v>91</v>
      </c>
    </row>
    <row r="24" spans="1:22" ht="18" customHeight="1">
      <c r="A24" s="32" t="s">
        <v>47</v>
      </c>
      <c r="B24" s="33"/>
      <c r="C24" s="33"/>
      <c r="D24" s="33"/>
      <c r="E24" s="33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1:22" ht="18" customHeight="1"/>
    <row r="26" spans="1:22" ht="18" customHeight="1"/>
    <row r="27" spans="1:22" ht="18" customHeight="1">
      <c r="A27" s="77" t="s">
        <v>49</v>
      </c>
      <c r="B27" s="78">
        <v>2002</v>
      </c>
      <c r="C27" s="78">
        <v>2003</v>
      </c>
      <c r="D27" s="78">
        <v>2004</v>
      </c>
      <c r="E27" s="78">
        <v>2005</v>
      </c>
      <c r="F27" s="78">
        <v>2006</v>
      </c>
      <c r="G27" s="78">
        <v>2007</v>
      </c>
      <c r="H27" s="78">
        <v>2008</v>
      </c>
      <c r="I27" s="78">
        <v>2009</v>
      </c>
      <c r="J27" s="78">
        <v>2010</v>
      </c>
      <c r="K27" s="78">
        <v>2011</v>
      </c>
      <c r="L27" s="78">
        <v>2012</v>
      </c>
      <c r="M27" s="78">
        <v>2013</v>
      </c>
      <c r="N27" s="78">
        <v>2014</v>
      </c>
      <c r="O27" s="78">
        <v>2015</v>
      </c>
      <c r="P27" s="78">
        <v>2016</v>
      </c>
      <c r="Q27" s="78">
        <v>2017</v>
      </c>
      <c r="R27" s="78">
        <v>2018</v>
      </c>
      <c r="S27" s="78">
        <v>2019</v>
      </c>
      <c r="T27" s="78">
        <v>2020</v>
      </c>
      <c r="U27" s="78">
        <v>2021</v>
      </c>
      <c r="V27" s="78">
        <v>2022</v>
      </c>
    </row>
    <row r="28" spans="1:22" ht="18" customHeight="1">
      <c r="A28" s="27" t="s">
        <v>73</v>
      </c>
      <c r="B28" s="40">
        <v>843</v>
      </c>
      <c r="C28" s="40">
        <v>1259</v>
      </c>
      <c r="D28" s="40">
        <v>1694</v>
      </c>
      <c r="E28" s="40">
        <v>2269</v>
      </c>
      <c r="F28" s="40">
        <v>2790</v>
      </c>
      <c r="G28" s="40">
        <v>3285</v>
      </c>
      <c r="H28" s="40">
        <v>3971</v>
      </c>
      <c r="I28" s="40">
        <v>4221</v>
      </c>
      <c r="J28" s="40">
        <v>4360</v>
      </c>
      <c r="K28" s="40">
        <v>4176</v>
      </c>
      <c r="L28" s="40">
        <v>4352</v>
      </c>
      <c r="M28" s="40">
        <v>4431</v>
      </c>
      <c r="N28" s="40">
        <v>4434</v>
      </c>
      <c r="O28" s="40">
        <v>4380</v>
      </c>
      <c r="P28" s="40">
        <v>3985</v>
      </c>
      <c r="Q28" s="40">
        <v>4155</v>
      </c>
      <c r="R28" s="40">
        <v>4407</v>
      </c>
      <c r="S28" s="40">
        <v>4697</v>
      </c>
      <c r="T28" s="40">
        <v>5103</v>
      </c>
      <c r="U28" s="40">
        <v>5115</v>
      </c>
      <c r="V28" s="40">
        <v>5628</v>
      </c>
    </row>
    <row r="29" spans="1:22" ht="18" customHeight="1">
      <c r="A29" s="36" t="s">
        <v>74</v>
      </c>
      <c r="B29" s="6">
        <v>98</v>
      </c>
      <c r="C29" s="6">
        <v>154</v>
      </c>
      <c r="D29" s="6">
        <v>249</v>
      </c>
      <c r="E29" s="6">
        <v>352</v>
      </c>
      <c r="F29" s="6">
        <v>461</v>
      </c>
      <c r="G29" s="6">
        <v>522</v>
      </c>
      <c r="H29" s="6">
        <v>625</v>
      </c>
      <c r="I29" s="6">
        <v>678</v>
      </c>
      <c r="J29" s="6">
        <v>741</v>
      </c>
      <c r="K29" s="6">
        <v>710</v>
      </c>
      <c r="L29" s="6">
        <v>724</v>
      </c>
      <c r="M29" s="6">
        <v>732</v>
      </c>
      <c r="N29" s="6">
        <v>716</v>
      </c>
      <c r="O29" s="6">
        <v>707</v>
      </c>
      <c r="P29" s="6">
        <v>683</v>
      </c>
      <c r="Q29" s="6">
        <v>691</v>
      </c>
      <c r="R29" s="6">
        <v>700</v>
      </c>
      <c r="S29" s="6">
        <v>758</v>
      </c>
      <c r="T29" s="6">
        <v>823</v>
      </c>
      <c r="U29" s="6">
        <v>812</v>
      </c>
      <c r="V29" s="6">
        <v>896</v>
      </c>
    </row>
    <row r="30" spans="1:22" ht="18" customHeight="1">
      <c r="A30" s="36" t="s">
        <v>75</v>
      </c>
      <c r="B30" s="29">
        <v>483</v>
      </c>
      <c r="C30" s="29">
        <v>740</v>
      </c>
      <c r="D30" s="29">
        <v>947</v>
      </c>
      <c r="E30" s="29">
        <v>1269</v>
      </c>
      <c r="F30" s="29">
        <v>1529</v>
      </c>
      <c r="G30" s="29">
        <v>1846</v>
      </c>
      <c r="H30" s="29">
        <v>2205</v>
      </c>
      <c r="I30" s="29">
        <v>2304</v>
      </c>
      <c r="J30" s="29">
        <v>2301</v>
      </c>
      <c r="K30" s="29">
        <v>2155</v>
      </c>
      <c r="L30" s="29">
        <v>2199</v>
      </c>
      <c r="M30" s="29">
        <v>2198</v>
      </c>
      <c r="N30" s="29">
        <v>2139</v>
      </c>
      <c r="O30" s="29">
        <v>2044</v>
      </c>
      <c r="P30" s="29">
        <v>1812</v>
      </c>
      <c r="Q30" s="29">
        <v>1815</v>
      </c>
      <c r="R30" s="29">
        <v>1880</v>
      </c>
      <c r="S30" s="29">
        <v>1973</v>
      </c>
      <c r="T30" s="29">
        <v>2147</v>
      </c>
      <c r="U30" s="29">
        <v>2078</v>
      </c>
      <c r="V30" s="29">
        <v>2293</v>
      </c>
    </row>
    <row r="31" spans="1:22" ht="18" customHeight="1">
      <c r="A31" s="36" t="s">
        <v>76</v>
      </c>
      <c r="B31" s="29">
        <v>211</v>
      </c>
      <c r="C31" s="29">
        <v>297</v>
      </c>
      <c r="D31" s="29">
        <v>422</v>
      </c>
      <c r="E31" s="29">
        <v>553</v>
      </c>
      <c r="F31" s="29">
        <v>678</v>
      </c>
      <c r="G31" s="29">
        <v>785</v>
      </c>
      <c r="H31" s="29">
        <v>986</v>
      </c>
      <c r="I31" s="29">
        <v>1071</v>
      </c>
      <c r="J31" s="29">
        <v>1125</v>
      </c>
      <c r="K31" s="29">
        <v>1137</v>
      </c>
      <c r="L31" s="29">
        <v>1233</v>
      </c>
      <c r="M31" s="29">
        <v>1297</v>
      </c>
      <c r="N31" s="29">
        <v>1355</v>
      </c>
      <c r="O31" s="29">
        <v>1407</v>
      </c>
      <c r="P31" s="29">
        <v>1296</v>
      </c>
      <c r="Q31" s="29">
        <v>1413</v>
      </c>
      <c r="R31" s="29">
        <v>1539</v>
      </c>
      <c r="S31" s="29">
        <v>1657</v>
      </c>
      <c r="T31" s="29">
        <v>1802</v>
      </c>
      <c r="U31" s="29">
        <v>1872</v>
      </c>
      <c r="V31" s="29">
        <v>2041</v>
      </c>
    </row>
    <row r="32" spans="1:22" ht="18" customHeight="1">
      <c r="A32" s="36" t="s">
        <v>77</v>
      </c>
      <c r="B32" s="29">
        <v>35</v>
      </c>
      <c r="C32" s="29">
        <v>49</v>
      </c>
      <c r="D32" s="29">
        <v>54</v>
      </c>
      <c r="E32" s="29">
        <v>66</v>
      </c>
      <c r="F32" s="29">
        <v>80</v>
      </c>
      <c r="G32" s="29">
        <v>89</v>
      </c>
      <c r="H32" s="29">
        <v>102</v>
      </c>
      <c r="I32" s="29">
        <v>109</v>
      </c>
      <c r="J32" s="29">
        <v>130</v>
      </c>
      <c r="K32" s="29">
        <v>119</v>
      </c>
      <c r="L32" s="29">
        <v>133</v>
      </c>
      <c r="M32" s="29">
        <v>138</v>
      </c>
      <c r="N32" s="29">
        <v>151</v>
      </c>
      <c r="O32" s="29">
        <v>147</v>
      </c>
      <c r="P32" s="29">
        <v>127</v>
      </c>
      <c r="Q32" s="29">
        <v>148</v>
      </c>
      <c r="R32" s="29">
        <v>181</v>
      </c>
      <c r="S32" s="29">
        <v>192</v>
      </c>
      <c r="T32" s="29">
        <v>207</v>
      </c>
      <c r="U32" s="29">
        <v>224</v>
      </c>
      <c r="V32" s="29">
        <v>274</v>
      </c>
    </row>
    <row r="33" spans="1:22" ht="18" customHeight="1">
      <c r="A33" s="30" t="s">
        <v>78</v>
      </c>
      <c r="B33" s="54">
        <v>16</v>
      </c>
      <c r="C33" s="54">
        <v>19</v>
      </c>
      <c r="D33" s="54">
        <v>22</v>
      </c>
      <c r="E33" s="54">
        <v>29</v>
      </c>
      <c r="F33" s="54">
        <v>42</v>
      </c>
      <c r="G33" s="54">
        <v>43</v>
      </c>
      <c r="H33" s="54">
        <v>53</v>
      </c>
      <c r="I33" s="54">
        <v>59</v>
      </c>
      <c r="J33" s="54">
        <v>63</v>
      </c>
      <c r="K33" s="54">
        <v>55</v>
      </c>
      <c r="L33" s="54">
        <v>63</v>
      </c>
      <c r="M33" s="54">
        <v>66</v>
      </c>
      <c r="N33" s="54">
        <v>73</v>
      </c>
      <c r="O33" s="54">
        <v>75</v>
      </c>
      <c r="P33" s="54">
        <v>67</v>
      </c>
      <c r="Q33" s="54">
        <v>88</v>
      </c>
      <c r="R33" s="54">
        <v>107</v>
      </c>
      <c r="S33" s="54">
        <v>117</v>
      </c>
      <c r="T33" s="54">
        <v>124</v>
      </c>
      <c r="U33" s="54">
        <v>129</v>
      </c>
      <c r="V33" s="54">
        <v>124</v>
      </c>
    </row>
    <row r="34" spans="1:22" ht="18" customHeight="1">
      <c r="A34" s="32" t="s">
        <v>47</v>
      </c>
      <c r="B34" s="33"/>
      <c r="C34" s="33"/>
      <c r="D34" s="33"/>
      <c r="E34" s="33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2" ht="18" customHeight="1"/>
    <row r="36" spans="1:22" ht="18" customHeight="1"/>
    <row r="37" spans="1:22" ht="18" customHeight="1"/>
    <row r="38" spans="1:22" ht="18" customHeight="1">
      <c r="A38" s="33" t="s">
        <v>79</v>
      </c>
    </row>
    <row r="39" spans="1:22" ht="18" customHeight="1"/>
    <row r="40" spans="1:22" ht="18" customHeight="1">
      <c r="A40" s="77" t="s">
        <v>14</v>
      </c>
      <c r="B40" s="78">
        <v>2002</v>
      </c>
      <c r="C40" s="78">
        <v>2003</v>
      </c>
      <c r="D40" s="78">
        <v>2004</v>
      </c>
      <c r="E40" s="78">
        <v>2005</v>
      </c>
      <c r="F40" s="78">
        <v>2006</v>
      </c>
      <c r="G40" s="78">
        <v>2007</v>
      </c>
      <c r="H40" s="78">
        <v>2008</v>
      </c>
      <c r="I40" s="78">
        <v>2009</v>
      </c>
      <c r="J40" s="78">
        <v>2010</v>
      </c>
      <c r="K40" s="78">
        <v>2011</v>
      </c>
      <c r="L40" s="78">
        <v>2012</v>
      </c>
      <c r="M40" s="78">
        <v>2013</v>
      </c>
      <c r="N40" s="78">
        <v>2014</v>
      </c>
      <c r="O40" s="78">
        <v>2015</v>
      </c>
      <c r="P40" s="78">
        <v>2016</v>
      </c>
      <c r="Q40" s="78">
        <v>2017</v>
      </c>
      <c r="R40" s="78">
        <v>2018</v>
      </c>
      <c r="S40" s="78">
        <v>2019</v>
      </c>
      <c r="T40" s="78">
        <v>2020</v>
      </c>
      <c r="U40" s="78">
        <v>2021</v>
      </c>
      <c r="V40" s="78">
        <v>2022</v>
      </c>
    </row>
    <row r="41" spans="1:22" ht="18" customHeight="1">
      <c r="A41" s="27" t="s">
        <v>73</v>
      </c>
      <c r="B41" s="52">
        <f t="shared" ref="B41:T41" si="0">SUM(B42:B46)</f>
        <v>1.0000000000000002</v>
      </c>
      <c r="C41" s="52">
        <f t="shared" si="0"/>
        <v>1</v>
      </c>
      <c r="D41" s="52">
        <f t="shared" si="0"/>
        <v>1</v>
      </c>
      <c r="E41" s="52">
        <f t="shared" si="0"/>
        <v>1</v>
      </c>
      <c r="F41" s="52">
        <f t="shared" si="0"/>
        <v>1</v>
      </c>
      <c r="G41" s="52">
        <f t="shared" si="0"/>
        <v>1</v>
      </c>
      <c r="H41" s="52">
        <f t="shared" si="0"/>
        <v>1</v>
      </c>
      <c r="I41" s="52">
        <f t="shared" si="0"/>
        <v>1</v>
      </c>
      <c r="J41" s="52">
        <f t="shared" si="0"/>
        <v>1</v>
      </c>
      <c r="K41" s="52">
        <f t="shared" si="0"/>
        <v>0.99999999999999989</v>
      </c>
      <c r="L41" s="52">
        <f t="shared" si="0"/>
        <v>0.99999999999999989</v>
      </c>
      <c r="M41" s="52">
        <f t="shared" si="0"/>
        <v>1</v>
      </c>
      <c r="N41" s="52">
        <f t="shared" si="0"/>
        <v>0.99999999999999989</v>
      </c>
      <c r="O41" s="52">
        <f t="shared" si="0"/>
        <v>1</v>
      </c>
      <c r="P41" s="52">
        <f t="shared" si="0"/>
        <v>1</v>
      </c>
      <c r="Q41" s="52">
        <f t="shared" si="0"/>
        <v>1</v>
      </c>
      <c r="R41" s="52">
        <f t="shared" si="0"/>
        <v>1</v>
      </c>
      <c r="S41" s="52">
        <f t="shared" si="0"/>
        <v>1</v>
      </c>
      <c r="T41" s="52">
        <f t="shared" si="0"/>
        <v>1</v>
      </c>
      <c r="U41" s="52">
        <f>SUM(U42:U46)</f>
        <v>1</v>
      </c>
      <c r="V41" s="52">
        <f>SUM(V42:V46)</f>
        <v>1</v>
      </c>
    </row>
    <row r="42" spans="1:22" ht="18" customHeight="1">
      <c r="A42" s="36" t="s">
        <v>74</v>
      </c>
      <c r="B42" s="7">
        <f t="shared" ref="B42:T42" si="1">B9/B8</f>
        <v>0.12140575079872204</v>
      </c>
      <c r="C42" s="7">
        <f t="shared" si="1"/>
        <v>0.1251798561151079</v>
      </c>
      <c r="D42" s="7">
        <f t="shared" si="1"/>
        <v>0.14250138350857774</v>
      </c>
      <c r="E42" s="7">
        <f t="shared" si="1"/>
        <v>0.1472205253512523</v>
      </c>
      <c r="F42" s="7">
        <f t="shared" si="1"/>
        <v>0.15568763414231468</v>
      </c>
      <c r="G42" s="7">
        <f t="shared" si="1"/>
        <v>0.1567590143394125</v>
      </c>
      <c r="H42" s="7">
        <f t="shared" si="1"/>
        <v>0.15507002801120448</v>
      </c>
      <c r="I42" s="7">
        <f t="shared" si="1"/>
        <v>0.1545502927088877</v>
      </c>
      <c r="J42" s="7">
        <f t="shared" si="1"/>
        <v>0.15899099853464518</v>
      </c>
      <c r="K42" s="7">
        <f t="shared" si="1"/>
        <v>0.16010151164073708</v>
      </c>
      <c r="L42" s="7">
        <f t="shared" si="1"/>
        <v>0.15829659103129368</v>
      </c>
      <c r="M42" s="7">
        <f t="shared" si="1"/>
        <v>0.16221109809351369</v>
      </c>
      <c r="N42" s="7">
        <f t="shared" si="1"/>
        <v>0.16305513838232139</v>
      </c>
      <c r="O42" s="7">
        <f t="shared" si="1"/>
        <v>0.16571365735649879</v>
      </c>
      <c r="P42" s="7">
        <f t="shared" si="1"/>
        <v>0.17744733581164807</v>
      </c>
      <c r="Q42" s="7">
        <f t="shared" si="1"/>
        <v>0.17705467161143679</v>
      </c>
      <c r="R42" s="7">
        <f t="shared" si="1"/>
        <v>0.17069279854147676</v>
      </c>
      <c r="S42" s="7">
        <f t="shared" si="1"/>
        <v>0.16960068699012451</v>
      </c>
      <c r="T42" s="7">
        <f t="shared" si="1"/>
        <v>0.1723667543603235</v>
      </c>
      <c r="U42" s="7">
        <f>U9/U8</f>
        <v>0.17124157468008205</v>
      </c>
      <c r="V42" s="7">
        <f>V9/V8</f>
        <v>0.17045969716202738</v>
      </c>
    </row>
    <row r="43" spans="1:22" ht="18" customHeight="1">
      <c r="A43" s="36" t="s">
        <v>75</v>
      </c>
      <c r="B43" s="37">
        <f t="shared" ref="B43:T43" si="2">B10/B8</f>
        <v>0.58253461128860495</v>
      </c>
      <c r="C43" s="37">
        <f t="shared" si="2"/>
        <v>0.58633093525179858</v>
      </c>
      <c r="D43" s="37">
        <f t="shared" si="2"/>
        <v>0.56945213060320976</v>
      </c>
      <c r="E43" s="37">
        <f t="shared" si="2"/>
        <v>0.57646100590511096</v>
      </c>
      <c r="F43" s="37">
        <f t="shared" si="2"/>
        <v>0.56298497606075615</v>
      </c>
      <c r="G43" s="37">
        <f t="shared" si="2"/>
        <v>0.56438813866072668</v>
      </c>
      <c r="H43" s="37">
        <f t="shared" si="2"/>
        <v>0.56369747899159661</v>
      </c>
      <c r="I43" s="37">
        <f t="shared" si="2"/>
        <v>0.55529536987759442</v>
      </c>
      <c r="J43" s="37">
        <f t="shared" si="2"/>
        <v>0.53454050659409669</v>
      </c>
      <c r="K43" s="37">
        <f t="shared" si="2"/>
        <v>0.51572327044025157</v>
      </c>
      <c r="L43" s="37">
        <f t="shared" si="2"/>
        <v>0.50295730723733734</v>
      </c>
      <c r="M43" s="37">
        <f t="shared" si="2"/>
        <v>0.4907870912770263</v>
      </c>
      <c r="N43" s="37">
        <f t="shared" si="2"/>
        <v>0.47436172495172707</v>
      </c>
      <c r="O43" s="37">
        <f t="shared" si="2"/>
        <v>0.4564548053661755</v>
      </c>
      <c r="P43" s="37">
        <f t="shared" si="2"/>
        <v>0.44237918215613381</v>
      </c>
      <c r="Q43" s="37">
        <f t="shared" si="2"/>
        <v>0.42660605335566454</v>
      </c>
      <c r="R43" s="37">
        <f t="shared" si="2"/>
        <v>0.41966727438468548</v>
      </c>
      <c r="S43" s="37">
        <f t="shared" si="2"/>
        <v>0.41616573636753973</v>
      </c>
      <c r="T43" s="37">
        <f t="shared" si="2"/>
        <v>0.41459612199162038</v>
      </c>
      <c r="U43" s="7">
        <f>U10/U8</f>
        <v>0.40226628895184136</v>
      </c>
      <c r="V43" s="7">
        <f>V10/V8</f>
        <v>0.40375374013963189</v>
      </c>
    </row>
    <row r="44" spans="1:22" ht="18" customHeight="1">
      <c r="A44" s="36" t="s">
        <v>76</v>
      </c>
      <c r="B44" s="37">
        <f t="shared" ref="B44:T44" si="3">B11/B8</f>
        <v>0.23588924387646432</v>
      </c>
      <c r="C44" s="37">
        <f t="shared" si="3"/>
        <v>0.23776978417266187</v>
      </c>
      <c r="D44" s="37">
        <f t="shared" si="3"/>
        <v>0.2476480354178196</v>
      </c>
      <c r="E44" s="37">
        <f t="shared" si="3"/>
        <v>0.23905518224394218</v>
      </c>
      <c r="F44" s="37">
        <f t="shared" si="3"/>
        <v>0.24385009080402839</v>
      </c>
      <c r="G44" s="37">
        <f t="shared" si="3"/>
        <v>0.24474453570931365</v>
      </c>
      <c r="H44" s="37">
        <f t="shared" si="3"/>
        <v>0.24952380952380954</v>
      </c>
      <c r="I44" s="37">
        <f t="shared" si="3"/>
        <v>0.25790313996806813</v>
      </c>
      <c r="J44" s="37">
        <f t="shared" si="3"/>
        <v>0.27014862884655644</v>
      </c>
      <c r="K44" s="37">
        <f t="shared" si="3"/>
        <v>0.28754275626172349</v>
      </c>
      <c r="L44" s="37">
        <f t="shared" si="3"/>
        <v>0.2994945693085278</v>
      </c>
      <c r="M44" s="37">
        <f t="shared" si="3"/>
        <v>0.30663542443284697</v>
      </c>
      <c r="N44" s="37">
        <f t="shared" si="3"/>
        <v>0.31774297361081311</v>
      </c>
      <c r="O44" s="37">
        <f t="shared" si="3"/>
        <v>0.33219705300197933</v>
      </c>
      <c r="P44" s="37">
        <f t="shared" si="3"/>
        <v>0.33717472118959108</v>
      </c>
      <c r="Q44" s="37">
        <f t="shared" si="3"/>
        <v>0.34633329345615504</v>
      </c>
      <c r="R44" s="37">
        <f t="shared" si="3"/>
        <v>0.35209662716499546</v>
      </c>
      <c r="S44" s="37">
        <f t="shared" si="3"/>
        <v>0.35594675826534994</v>
      </c>
      <c r="T44" s="37">
        <f t="shared" si="3"/>
        <v>0.35593880931501509</v>
      </c>
      <c r="U44" s="7">
        <f>U11/U8</f>
        <v>0.36563446322164694</v>
      </c>
      <c r="V44" s="7">
        <f>V11/V8</f>
        <v>0.36258953667603588</v>
      </c>
    </row>
    <row r="45" spans="1:22" ht="18" customHeight="1">
      <c r="A45" s="36" t="s">
        <v>77</v>
      </c>
      <c r="B45" s="37">
        <f t="shared" ref="B45:T45" si="4">B12/B8</f>
        <v>3.9403620873269436E-2</v>
      </c>
      <c r="C45" s="37">
        <f t="shared" si="4"/>
        <v>3.41726618705036E-2</v>
      </c>
      <c r="D45" s="37">
        <f t="shared" si="4"/>
        <v>2.6840066408411731E-2</v>
      </c>
      <c r="E45" s="37">
        <f t="shared" si="4"/>
        <v>2.4842190999796374E-2</v>
      </c>
      <c r="F45" s="37">
        <f t="shared" si="4"/>
        <v>2.4764735017335313E-2</v>
      </c>
      <c r="G45" s="37">
        <f t="shared" si="4"/>
        <v>2.3666991507726578E-2</v>
      </c>
      <c r="H45" s="37">
        <f t="shared" si="4"/>
        <v>2.1848739495798318E-2</v>
      </c>
      <c r="I45" s="37">
        <f t="shared" si="4"/>
        <v>2.2032996274614157E-2</v>
      </c>
      <c r="J45" s="37">
        <f t="shared" si="4"/>
        <v>2.5225036633870629E-2</v>
      </c>
      <c r="K45" s="37">
        <f t="shared" si="4"/>
        <v>2.6039942623855235E-2</v>
      </c>
      <c r="L45" s="37">
        <f t="shared" si="4"/>
        <v>2.6992149693515433E-2</v>
      </c>
      <c r="M45" s="37">
        <f t="shared" si="4"/>
        <v>2.726594951539035E-2</v>
      </c>
      <c r="N45" s="37">
        <f t="shared" si="4"/>
        <v>2.9714653507830938E-2</v>
      </c>
      <c r="O45" s="37">
        <f t="shared" si="4"/>
        <v>3.0679568946558169E-2</v>
      </c>
      <c r="P45" s="37">
        <f t="shared" si="4"/>
        <v>2.8996282527881039E-2</v>
      </c>
      <c r="Q45" s="37">
        <f t="shared" si="4"/>
        <v>3.2300514415599953E-2</v>
      </c>
      <c r="R45" s="37">
        <f t="shared" si="4"/>
        <v>3.7374658158614404E-2</v>
      </c>
      <c r="S45" s="37">
        <f t="shared" si="4"/>
        <v>3.7677114641477029E-2</v>
      </c>
      <c r="T45" s="37">
        <f t="shared" si="4"/>
        <v>3.6441586280814578E-2</v>
      </c>
      <c r="U45" s="7">
        <f>U12/U8</f>
        <v>3.9855426394451499E-2</v>
      </c>
      <c r="V45" s="7">
        <f>V12/V8</f>
        <v>4.370296491069E-2</v>
      </c>
    </row>
    <row r="46" spans="1:22" ht="18" customHeight="1">
      <c r="A46" s="30" t="s">
        <v>78</v>
      </c>
      <c r="B46" s="55">
        <f t="shared" ref="B46:T46" si="5">B13/B8</f>
        <v>2.0766773162939296E-2</v>
      </c>
      <c r="C46" s="55">
        <f t="shared" si="5"/>
        <v>1.6546762589928057E-2</v>
      </c>
      <c r="D46" s="55">
        <f t="shared" si="5"/>
        <v>1.3558384061981184E-2</v>
      </c>
      <c r="E46" s="55">
        <f t="shared" si="5"/>
        <v>1.2421095499898187E-2</v>
      </c>
      <c r="F46" s="55">
        <f t="shared" si="5"/>
        <v>1.2712563975565461E-2</v>
      </c>
      <c r="G46" s="55">
        <f t="shared" si="5"/>
        <v>1.0441319782820549E-2</v>
      </c>
      <c r="H46" s="55">
        <f t="shared" si="5"/>
        <v>9.8599439775910371E-3</v>
      </c>
      <c r="I46" s="55">
        <f t="shared" si="5"/>
        <v>1.021820117083555E-2</v>
      </c>
      <c r="J46" s="55">
        <f t="shared" si="5"/>
        <v>1.1094829390831066E-2</v>
      </c>
      <c r="K46" s="55">
        <f t="shared" si="5"/>
        <v>1.0592519033432638E-2</v>
      </c>
      <c r="L46" s="55">
        <f t="shared" si="5"/>
        <v>1.2259382729325734E-2</v>
      </c>
      <c r="M46" s="55">
        <f t="shared" si="5"/>
        <v>1.3100436681222707E-2</v>
      </c>
      <c r="N46" s="55">
        <f t="shared" si="5"/>
        <v>1.5125509547307445E-2</v>
      </c>
      <c r="O46" s="55">
        <f t="shared" si="5"/>
        <v>1.4954915328788213E-2</v>
      </c>
      <c r="P46" s="55">
        <f t="shared" si="5"/>
        <v>1.4002478314745973E-2</v>
      </c>
      <c r="Q46" s="55">
        <f t="shared" si="5"/>
        <v>1.7705467161143677E-2</v>
      </c>
      <c r="R46" s="55">
        <f t="shared" si="5"/>
        <v>2.0168641750227895E-2</v>
      </c>
      <c r="S46" s="55">
        <f t="shared" si="5"/>
        <v>2.0609703735508803E-2</v>
      </c>
      <c r="T46" s="55">
        <f t="shared" si="5"/>
        <v>2.0656728052226445E-2</v>
      </c>
      <c r="U46" s="95">
        <f>U13/U8</f>
        <v>2.1002246751978117E-2</v>
      </c>
      <c r="V46" s="95">
        <f>V13/V8</f>
        <v>1.9494061111614832E-2</v>
      </c>
    </row>
    <row r="47" spans="1:22" ht="18" customHeight="1">
      <c r="A47" s="32" t="s">
        <v>52</v>
      </c>
      <c r="B47" s="33"/>
      <c r="C47" s="33"/>
      <c r="D47" s="33"/>
      <c r="E47" s="33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</row>
    <row r="48" spans="1:22" ht="18" customHeight="1"/>
    <row r="49" spans="1:22" ht="18" customHeight="1"/>
    <row r="50" spans="1:22" ht="18" customHeight="1">
      <c r="A50" s="77" t="s">
        <v>48</v>
      </c>
      <c r="B50" s="78">
        <v>2002</v>
      </c>
      <c r="C50" s="78">
        <v>2003</v>
      </c>
      <c r="D50" s="78">
        <v>2004</v>
      </c>
      <c r="E50" s="78">
        <v>2005</v>
      </c>
      <c r="F50" s="78">
        <v>2006</v>
      </c>
      <c r="G50" s="78">
        <v>2007</v>
      </c>
      <c r="H50" s="78">
        <v>2008</v>
      </c>
      <c r="I50" s="78">
        <v>2009</v>
      </c>
      <c r="J50" s="78">
        <v>2010</v>
      </c>
      <c r="K50" s="78">
        <v>2011</v>
      </c>
      <c r="L50" s="78">
        <v>2012</v>
      </c>
      <c r="M50" s="78">
        <v>2013</v>
      </c>
      <c r="N50" s="78">
        <v>2014</v>
      </c>
      <c r="O50" s="78">
        <v>2015</v>
      </c>
      <c r="P50" s="78">
        <v>2016</v>
      </c>
      <c r="Q50" s="78">
        <v>2017</v>
      </c>
      <c r="R50" s="78">
        <v>2018</v>
      </c>
      <c r="S50" s="78">
        <v>2019</v>
      </c>
      <c r="T50" s="78">
        <v>2020</v>
      </c>
      <c r="U50" s="78">
        <v>2021</v>
      </c>
      <c r="V50" s="78">
        <v>2022</v>
      </c>
    </row>
    <row r="51" spans="1:22" ht="18" customHeight="1">
      <c r="A51" s="27" t="s">
        <v>73</v>
      </c>
      <c r="B51" s="52">
        <f t="shared" ref="B51:T51" si="6">SUM(B52:B56)</f>
        <v>1</v>
      </c>
      <c r="C51" s="52">
        <f t="shared" si="6"/>
        <v>1</v>
      </c>
      <c r="D51" s="52">
        <f t="shared" si="6"/>
        <v>0.99999999999999989</v>
      </c>
      <c r="E51" s="52">
        <f t="shared" si="6"/>
        <v>1</v>
      </c>
      <c r="F51" s="52">
        <f t="shared" si="6"/>
        <v>1</v>
      </c>
      <c r="G51" s="52">
        <f t="shared" si="6"/>
        <v>1</v>
      </c>
      <c r="H51" s="52">
        <f t="shared" si="6"/>
        <v>1</v>
      </c>
      <c r="I51" s="52">
        <f t="shared" si="6"/>
        <v>1</v>
      </c>
      <c r="J51" s="52">
        <f t="shared" si="6"/>
        <v>1</v>
      </c>
      <c r="K51" s="52">
        <f t="shared" si="6"/>
        <v>1</v>
      </c>
      <c r="L51" s="52">
        <f t="shared" si="6"/>
        <v>1</v>
      </c>
      <c r="M51" s="52">
        <f t="shared" si="6"/>
        <v>1.0000000000000002</v>
      </c>
      <c r="N51" s="52">
        <f t="shared" si="6"/>
        <v>1</v>
      </c>
      <c r="O51" s="52">
        <f t="shared" si="6"/>
        <v>1</v>
      </c>
      <c r="P51" s="52">
        <f t="shared" si="6"/>
        <v>1</v>
      </c>
      <c r="Q51" s="52">
        <f t="shared" si="6"/>
        <v>1</v>
      </c>
      <c r="R51" s="52">
        <f t="shared" si="6"/>
        <v>1</v>
      </c>
      <c r="S51" s="52">
        <f t="shared" si="6"/>
        <v>1</v>
      </c>
      <c r="T51" s="52">
        <f t="shared" si="6"/>
        <v>1</v>
      </c>
      <c r="U51" s="52">
        <f>SUM(U52:U56)</f>
        <v>1.0000000000000002</v>
      </c>
      <c r="V51" s="52">
        <f>SUM(V52:V56)</f>
        <v>1</v>
      </c>
    </row>
    <row r="52" spans="1:22" ht="18" customHeight="1">
      <c r="A52" s="36" t="s">
        <v>74</v>
      </c>
      <c r="B52" s="7">
        <f t="shared" ref="B52:T52" si="7">B19/B18</f>
        <v>0.12560386473429952</v>
      </c>
      <c r="C52" s="7">
        <f t="shared" si="7"/>
        <v>0.12754766600920447</v>
      </c>
      <c r="D52" s="7">
        <f t="shared" si="7"/>
        <v>0.13854166666666667</v>
      </c>
      <c r="E52" s="7">
        <f t="shared" si="7"/>
        <v>0.14042392127176381</v>
      </c>
      <c r="F52" s="7">
        <f t="shared" si="7"/>
        <v>0.14753596571778391</v>
      </c>
      <c r="G52" s="7">
        <f t="shared" si="7"/>
        <v>0.15495125705489995</v>
      </c>
      <c r="H52" s="7">
        <f t="shared" si="7"/>
        <v>0.15320952765442067</v>
      </c>
      <c r="I52" s="7">
        <f t="shared" si="7"/>
        <v>0.14959412446849632</v>
      </c>
      <c r="J52" s="7">
        <f t="shared" si="7"/>
        <v>0.14978821717366192</v>
      </c>
      <c r="K52" s="7">
        <f t="shared" si="7"/>
        <v>0.1516267648864334</v>
      </c>
      <c r="L52" s="7">
        <f t="shared" si="7"/>
        <v>0.15120274914089346</v>
      </c>
      <c r="M52" s="7">
        <f t="shared" si="7"/>
        <v>0.15954013715207746</v>
      </c>
      <c r="N52" s="7">
        <f t="shared" si="7"/>
        <v>0.16448445171849427</v>
      </c>
      <c r="O52" s="7">
        <f t="shared" si="7"/>
        <v>0.1697072549851506</v>
      </c>
      <c r="P52" s="7">
        <f t="shared" si="7"/>
        <v>0.18335373317013465</v>
      </c>
      <c r="Q52" s="7">
        <f t="shared" si="7"/>
        <v>0.18767840152235965</v>
      </c>
      <c r="R52" s="7">
        <f t="shared" si="7"/>
        <v>0.18265049210345616</v>
      </c>
      <c r="S52" s="7">
        <f t="shared" si="7"/>
        <v>0.17796059753193333</v>
      </c>
      <c r="T52" s="7">
        <f t="shared" si="7"/>
        <v>0.18333333333333332</v>
      </c>
      <c r="U52" s="7">
        <f>U19/U18</f>
        <v>0.1837172979304959</v>
      </c>
      <c r="V52" s="7">
        <f>V19/V18</f>
        <v>0.18218848361414552</v>
      </c>
    </row>
    <row r="53" spans="1:22" ht="18" customHeight="1">
      <c r="A53" s="36" t="s">
        <v>75</v>
      </c>
      <c r="B53" s="37">
        <f t="shared" ref="B53:T53" si="8">B20/B18</f>
        <v>0.59033816425120778</v>
      </c>
      <c r="C53" s="37">
        <f t="shared" si="8"/>
        <v>0.58514135437212356</v>
      </c>
      <c r="D53" s="37">
        <f t="shared" si="8"/>
        <v>0.5786458333333333</v>
      </c>
      <c r="E53" s="37">
        <f t="shared" si="8"/>
        <v>0.59121877365632092</v>
      </c>
      <c r="F53" s="37">
        <f t="shared" si="8"/>
        <v>0.5757575757575758</v>
      </c>
      <c r="G53" s="37">
        <f t="shared" si="8"/>
        <v>0.5664443304258594</v>
      </c>
      <c r="H53" s="37">
        <f t="shared" si="8"/>
        <v>0.57044812272910783</v>
      </c>
      <c r="I53" s="37">
        <f t="shared" si="8"/>
        <v>0.56300734441437961</v>
      </c>
      <c r="J53" s="37">
        <f t="shared" si="8"/>
        <v>0.54023873700423564</v>
      </c>
      <c r="K53" s="37">
        <f t="shared" si="8"/>
        <v>0.51544915080826681</v>
      </c>
      <c r="L53" s="37">
        <f t="shared" si="8"/>
        <v>0.50090964220739842</v>
      </c>
      <c r="M53" s="37">
        <f t="shared" si="8"/>
        <v>0.48608309802339655</v>
      </c>
      <c r="N53" s="37">
        <f t="shared" si="8"/>
        <v>0.46706219312602293</v>
      </c>
      <c r="O53" s="37">
        <f t="shared" si="8"/>
        <v>0.44696648281714041</v>
      </c>
      <c r="P53" s="37">
        <f t="shared" si="8"/>
        <v>0.43035495716034272</v>
      </c>
      <c r="Q53" s="37">
        <f t="shared" si="8"/>
        <v>0.4165080875356803</v>
      </c>
      <c r="R53" s="37">
        <f t="shared" si="8"/>
        <v>0.4126802471961547</v>
      </c>
      <c r="S53" s="37">
        <f t="shared" si="8"/>
        <v>0.41221043515912537</v>
      </c>
      <c r="T53" s="37">
        <f t="shared" si="8"/>
        <v>0.40852713178294575</v>
      </c>
      <c r="U53" s="7">
        <f>U20/U18</f>
        <v>0.39828192112456073</v>
      </c>
      <c r="V53" s="7">
        <f>V20/V18</f>
        <v>0.39992593964080725</v>
      </c>
    </row>
    <row r="54" spans="1:22" ht="18" customHeight="1">
      <c r="A54" s="36" t="s">
        <v>76</v>
      </c>
      <c r="B54" s="37">
        <f t="shared" ref="B54:T54" si="9">B21/B18</f>
        <v>0.22415458937198068</v>
      </c>
      <c r="C54" s="37">
        <f t="shared" si="9"/>
        <v>0.23931623931623933</v>
      </c>
      <c r="D54" s="37">
        <f t="shared" si="9"/>
        <v>0.24635416666666668</v>
      </c>
      <c r="E54" s="37">
        <f t="shared" si="9"/>
        <v>0.23504920514761543</v>
      </c>
      <c r="F54" s="37">
        <f t="shared" si="9"/>
        <v>0.24456688093051729</v>
      </c>
      <c r="G54" s="37">
        <f t="shared" si="9"/>
        <v>0.24961518727552592</v>
      </c>
      <c r="H54" s="37">
        <f t="shared" si="9"/>
        <v>0.25050464271295925</v>
      </c>
      <c r="I54" s="37">
        <f t="shared" si="9"/>
        <v>0.2613065326633166</v>
      </c>
      <c r="J54" s="37">
        <f t="shared" si="9"/>
        <v>0.28032345013477089</v>
      </c>
      <c r="K54" s="37">
        <f t="shared" si="9"/>
        <v>0.30059341109064863</v>
      </c>
      <c r="L54" s="37">
        <f t="shared" si="9"/>
        <v>0.31372549019607843</v>
      </c>
      <c r="M54" s="37">
        <f t="shared" si="9"/>
        <v>0.31908027430415492</v>
      </c>
      <c r="N54" s="37">
        <f t="shared" si="9"/>
        <v>0.32876432078559736</v>
      </c>
      <c r="O54" s="37">
        <f t="shared" si="9"/>
        <v>0.34238438693254136</v>
      </c>
      <c r="P54" s="37">
        <f t="shared" si="9"/>
        <v>0.34883720930232559</v>
      </c>
      <c r="Q54" s="37">
        <f t="shared" si="9"/>
        <v>0.35252140818268318</v>
      </c>
      <c r="R54" s="37">
        <f t="shared" si="9"/>
        <v>0.35500114442664227</v>
      </c>
      <c r="S54" s="37">
        <f t="shared" si="9"/>
        <v>0.35916865122320851</v>
      </c>
      <c r="T54" s="37">
        <f t="shared" si="9"/>
        <v>0.35872093023255813</v>
      </c>
      <c r="U54" s="7">
        <f>U21/U18</f>
        <v>0.36528699726669273</v>
      </c>
      <c r="V54" s="7">
        <f>V21/V18</f>
        <v>0.36252545824847249</v>
      </c>
    </row>
    <row r="55" spans="1:22" ht="18" customHeight="1">
      <c r="A55" s="36" t="s">
        <v>77</v>
      </c>
      <c r="B55" s="37">
        <f t="shared" ref="B55:T55" si="10">B22/B18</f>
        <v>3.7681159420289857E-2</v>
      </c>
      <c r="C55" s="37">
        <f t="shared" si="10"/>
        <v>3.0243261012491782E-2</v>
      </c>
      <c r="D55" s="37">
        <f t="shared" si="10"/>
        <v>2.2395833333333334E-2</v>
      </c>
      <c r="E55" s="37">
        <f t="shared" si="10"/>
        <v>2.1196063588190765E-2</v>
      </c>
      <c r="F55" s="37">
        <f t="shared" si="10"/>
        <v>2.1426385062748698E-2</v>
      </c>
      <c r="G55" s="37">
        <f t="shared" si="10"/>
        <v>2.077988712160082E-2</v>
      </c>
      <c r="H55" s="37">
        <f t="shared" si="10"/>
        <v>1.8772708922083166E-2</v>
      </c>
      <c r="I55" s="37">
        <f t="shared" si="10"/>
        <v>1.8940858136838035E-2</v>
      </c>
      <c r="J55" s="37">
        <f t="shared" si="10"/>
        <v>2.1370812475933771E-2</v>
      </c>
      <c r="K55" s="37">
        <f t="shared" si="10"/>
        <v>2.3941068139963169E-2</v>
      </c>
      <c r="L55" s="37">
        <f t="shared" si="10"/>
        <v>2.3852840105114209E-2</v>
      </c>
      <c r="M55" s="37">
        <f t="shared" si="10"/>
        <v>2.3799919322307381E-2</v>
      </c>
      <c r="N55" s="37">
        <f t="shared" si="10"/>
        <v>2.5777414075286414E-2</v>
      </c>
      <c r="O55" s="37">
        <f t="shared" si="10"/>
        <v>2.8001697072549851E-2</v>
      </c>
      <c r="P55" s="37">
        <f t="shared" si="10"/>
        <v>2.6193390452876376E-2</v>
      </c>
      <c r="Q55" s="37">
        <f t="shared" si="10"/>
        <v>2.9019980970504282E-2</v>
      </c>
      <c r="R55" s="37">
        <f t="shared" si="10"/>
        <v>3.3646143282215608E-2</v>
      </c>
      <c r="S55" s="37">
        <f t="shared" si="10"/>
        <v>3.4423035289023601E-2</v>
      </c>
      <c r="T55" s="37">
        <f t="shared" si="10"/>
        <v>3.2364341085271316E-2</v>
      </c>
      <c r="U55" s="7">
        <f>U22/U18</f>
        <v>3.5923467395548615E-2</v>
      </c>
      <c r="V55" s="7">
        <f>V22/V18</f>
        <v>3.8511386780225886E-2</v>
      </c>
    </row>
    <row r="56" spans="1:22" ht="18" customHeight="1">
      <c r="A56" s="30" t="s">
        <v>78</v>
      </c>
      <c r="B56" s="55">
        <f t="shared" ref="B56:T56" si="11">B23/B18</f>
        <v>2.2222222222222223E-2</v>
      </c>
      <c r="C56" s="55">
        <f t="shared" si="11"/>
        <v>1.7751479289940829E-2</v>
      </c>
      <c r="D56" s="55">
        <f t="shared" si="11"/>
        <v>1.40625E-2</v>
      </c>
      <c r="E56" s="55">
        <f t="shared" si="11"/>
        <v>1.2112036336109008E-2</v>
      </c>
      <c r="F56" s="55">
        <f t="shared" si="11"/>
        <v>1.0713192531374349E-2</v>
      </c>
      <c r="G56" s="55">
        <f t="shared" si="11"/>
        <v>8.2093381221139041E-3</v>
      </c>
      <c r="H56" s="55">
        <f t="shared" si="11"/>
        <v>7.064997981429148E-3</v>
      </c>
      <c r="I56" s="55">
        <f t="shared" si="11"/>
        <v>7.1511403169694631E-3</v>
      </c>
      <c r="J56" s="55">
        <f t="shared" si="11"/>
        <v>8.278783211397767E-3</v>
      </c>
      <c r="K56" s="55">
        <f t="shared" si="11"/>
        <v>8.3896050746879482E-3</v>
      </c>
      <c r="L56" s="55">
        <f t="shared" si="11"/>
        <v>1.0309278350515464E-2</v>
      </c>
      <c r="M56" s="55">
        <f t="shared" si="11"/>
        <v>1.1496571198063736E-2</v>
      </c>
      <c r="N56" s="55">
        <f t="shared" si="11"/>
        <v>1.3911620294599018E-2</v>
      </c>
      <c r="O56" s="55">
        <f t="shared" si="11"/>
        <v>1.2940178192617734E-2</v>
      </c>
      <c r="P56" s="55">
        <f t="shared" si="11"/>
        <v>1.1260709914320686E-2</v>
      </c>
      <c r="Q56" s="55">
        <f t="shared" si="11"/>
        <v>1.4272121788772598E-2</v>
      </c>
      <c r="R56" s="55">
        <f t="shared" si="11"/>
        <v>1.6021972991531241E-2</v>
      </c>
      <c r="S56" s="55">
        <f t="shared" si="11"/>
        <v>1.6237280796709243E-2</v>
      </c>
      <c r="T56" s="55">
        <f t="shared" si="11"/>
        <v>1.7054263565891473E-2</v>
      </c>
      <c r="U56" s="95">
        <f>U23/U18</f>
        <v>1.679031628270207E-2</v>
      </c>
      <c r="V56" s="95">
        <f>V23/V18</f>
        <v>1.6848731716348823E-2</v>
      </c>
    </row>
    <row r="57" spans="1:22" ht="18" customHeight="1">
      <c r="A57" s="32" t="s">
        <v>52</v>
      </c>
      <c r="B57" s="33"/>
      <c r="C57" s="33"/>
      <c r="D57" s="33"/>
      <c r="E57" s="33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</row>
    <row r="58" spans="1:22" ht="18" customHeight="1"/>
    <row r="59" spans="1:22" ht="18" customHeight="1"/>
    <row r="60" spans="1:22" ht="18" customHeight="1">
      <c r="A60" s="77" t="s">
        <v>49</v>
      </c>
      <c r="B60" s="78">
        <v>2002</v>
      </c>
      <c r="C60" s="78">
        <v>2003</v>
      </c>
      <c r="D60" s="78">
        <v>2004</v>
      </c>
      <c r="E60" s="78">
        <v>2005</v>
      </c>
      <c r="F60" s="78">
        <v>2006</v>
      </c>
      <c r="G60" s="78">
        <v>2007</v>
      </c>
      <c r="H60" s="78">
        <v>2008</v>
      </c>
      <c r="I60" s="78">
        <v>2009</v>
      </c>
      <c r="J60" s="78">
        <v>2010</v>
      </c>
      <c r="K60" s="78">
        <v>2011</v>
      </c>
      <c r="L60" s="78">
        <v>2012</v>
      </c>
      <c r="M60" s="78">
        <v>2013</v>
      </c>
      <c r="N60" s="78">
        <v>2014</v>
      </c>
      <c r="O60" s="78">
        <v>2015</v>
      </c>
      <c r="P60" s="78">
        <v>2016</v>
      </c>
      <c r="Q60" s="78">
        <v>2017</v>
      </c>
      <c r="R60" s="78">
        <v>2018</v>
      </c>
      <c r="S60" s="78">
        <v>2019</v>
      </c>
      <c r="T60" s="78">
        <v>2020</v>
      </c>
      <c r="U60" s="78">
        <v>2021</v>
      </c>
      <c r="V60" s="78">
        <v>2022</v>
      </c>
    </row>
    <row r="61" spans="1:22" ht="18" customHeight="1">
      <c r="A61" s="27" t="s">
        <v>73</v>
      </c>
      <c r="B61" s="52">
        <f t="shared" ref="B61:T61" si="12">SUM(B62:B66)</f>
        <v>1</v>
      </c>
      <c r="C61" s="52">
        <f t="shared" si="12"/>
        <v>1</v>
      </c>
      <c r="D61" s="52">
        <f t="shared" si="12"/>
        <v>1</v>
      </c>
      <c r="E61" s="52">
        <f t="shared" si="12"/>
        <v>1</v>
      </c>
      <c r="F61" s="52">
        <f t="shared" si="12"/>
        <v>1</v>
      </c>
      <c r="G61" s="52">
        <f t="shared" si="12"/>
        <v>1</v>
      </c>
      <c r="H61" s="52">
        <f t="shared" si="12"/>
        <v>0.99999999999999989</v>
      </c>
      <c r="I61" s="52">
        <f t="shared" si="12"/>
        <v>1</v>
      </c>
      <c r="J61" s="52">
        <f t="shared" si="12"/>
        <v>1</v>
      </c>
      <c r="K61" s="52">
        <f t="shared" si="12"/>
        <v>1</v>
      </c>
      <c r="L61" s="52">
        <f t="shared" si="12"/>
        <v>1</v>
      </c>
      <c r="M61" s="52">
        <f t="shared" si="12"/>
        <v>1</v>
      </c>
      <c r="N61" s="52">
        <f t="shared" si="12"/>
        <v>0.99999999999999989</v>
      </c>
      <c r="O61" s="52">
        <f t="shared" si="12"/>
        <v>0.99999999999999989</v>
      </c>
      <c r="P61" s="52">
        <f t="shared" si="12"/>
        <v>1</v>
      </c>
      <c r="Q61" s="52">
        <f t="shared" si="12"/>
        <v>1</v>
      </c>
      <c r="R61" s="52">
        <f t="shared" si="12"/>
        <v>1</v>
      </c>
      <c r="S61" s="52">
        <f t="shared" si="12"/>
        <v>0.99999999999999989</v>
      </c>
      <c r="T61" s="52">
        <f t="shared" si="12"/>
        <v>1</v>
      </c>
      <c r="U61" s="52">
        <f>SUM(U62:U66)</f>
        <v>1</v>
      </c>
      <c r="V61" s="52">
        <f>SUM(V62:V66)</f>
        <v>1</v>
      </c>
    </row>
    <row r="62" spans="1:22" ht="18" customHeight="1">
      <c r="A62" s="36" t="s">
        <v>74</v>
      </c>
      <c r="B62" s="7">
        <f t="shared" ref="B62:T62" si="13">B29/B28</f>
        <v>0.1162514827995255</v>
      </c>
      <c r="C62" s="7">
        <f t="shared" si="13"/>
        <v>0.12231930103256553</v>
      </c>
      <c r="D62" s="7">
        <f t="shared" si="13"/>
        <v>0.14698937426210154</v>
      </c>
      <c r="E62" s="7">
        <f t="shared" si="13"/>
        <v>0.15513442044953724</v>
      </c>
      <c r="F62" s="7">
        <f t="shared" si="13"/>
        <v>0.16523297491039426</v>
      </c>
      <c r="G62" s="7">
        <f t="shared" si="13"/>
        <v>0.15890410958904111</v>
      </c>
      <c r="H62" s="7">
        <f t="shared" si="13"/>
        <v>0.15739108536892471</v>
      </c>
      <c r="I62" s="7">
        <f t="shared" si="13"/>
        <v>0.16062544420753375</v>
      </c>
      <c r="J62" s="7">
        <f t="shared" si="13"/>
        <v>0.16995412844036697</v>
      </c>
      <c r="K62" s="7">
        <f t="shared" si="13"/>
        <v>0.1700191570881226</v>
      </c>
      <c r="L62" s="7">
        <f t="shared" si="13"/>
        <v>0.16636029411764705</v>
      </c>
      <c r="M62" s="7">
        <f t="shared" si="13"/>
        <v>0.16519972918077183</v>
      </c>
      <c r="N62" s="7">
        <f t="shared" si="13"/>
        <v>0.16147947677041047</v>
      </c>
      <c r="O62" s="7">
        <f t="shared" si="13"/>
        <v>0.16141552511415524</v>
      </c>
      <c r="P62" s="7">
        <f t="shared" si="13"/>
        <v>0.17139272271016312</v>
      </c>
      <c r="Q62" s="7">
        <f t="shared" si="13"/>
        <v>0.16630565583634177</v>
      </c>
      <c r="R62" s="7">
        <f t="shared" si="13"/>
        <v>0.15883821193555706</v>
      </c>
      <c r="S62" s="7">
        <f t="shared" si="13"/>
        <v>0.16137960400255483</v>
      </c>
      <c r="T62" s="7">
        <f t="shared" si="13"/>
        <v>0.16127767979619831</v>
      </c>
      <c r="U62" s="7">
        <f>U29/U28</f>
        <v>0.15874877810361682</v>
      </c>
      <c r="V62" s="7">
        <f>V29/V28</f>
        <v>0.15920398009950248</v>
      </c>
    </row>
    <row r="63" spans="1:22" ht="18" customHeight="1">
      <c r="A63" s="36" t="s">
        <v>75</v>
      </c>
      <c r="B63" s="37">
        <f t="shared" ref="B63:T63" si="14">B30/B28</f>
        <v>0.57295373665480431</v>
      </c>
      <c r="C63" s="37">
        <f t="shared" si="14"/>
        <v>0.58776806989674346</v>
      </c>
      <c r="D63" s="37">
        <f t="shared" si="14"/>
        <v>0.55903187721369541</v>
      </c>
      <c r="E63" s="37">
        <f t="shared" si="14"/>
        <v>0.55927721463199642</v>
      </c>
      <c r="F63" s="37">
        <f t="shared" si="14"/>
        <v>0.54802867383512543</v>
      </c>
      <c r="G63" s="37">
        <f t="shared" si="14"/>
        <v>0.56194824961948253</v>
      </c>
      <c r="H63" s="37">
        <f t="shared" si="14"/>
        <v>0.5552757491815663</v>
      </c>
      <c r="I63" s="37">
        <f t="shared" si="14"/>
        <v>0.54584221748400852</v>
      </c>
      <c r="J63" s="37">
        <f t="shared" si="14"/>
        <v>0.5277522935779817</v>
      </c>
      <c r="K63" s="37">
        <f t="shared" si="14"/>
        <v>0.51604406130268199</v>
      </c>
      <c r="L63" s="37">
        <f t="shared" si="14"/>
        <v>0.5052849264705882</v>
      </c>
      <c r="M63" s="37">
        <f t="shared" si="14"/>
        <v>0.49605055292259082</v>
      </c>
      <c r="N63" s="37">
        <f t="shared" si="14"/>
        <v>0.48240866035182678</v>
      </c>
      <c r="O63" s="37">
        <f t="shared" si="14"/>
        <v>0.46666666666666667</v>
      </c>
      <c r="P63" s="37">
        <f t="shared" si="14"/>
        <v>0.4547051442910916</v>
      </c>
      <c r="Q63" s="37">
        <f t="shared" si="14"/>
        <v>0.43682310469314078</v>
      </c>
      <c r="R63" s="37">
        <f t="shared" si="14"/>
        <v>0.42659405491263896</v>
      </c>
      <c r="S63" s="37">
        <f t="shared" si="14"/>
        <v>0.42005535448158399</v>
      </c>
      <c r="T63" s="37">
        <f t="shared" si="14"/>
        <v>0.4207329022143837</v>
      </c>
      <c r="U63" s="7">
        <f>U30/U28</f>
        <v>0.40625610948191593</v>
      </c>
      <c r="V63" s="7">
        <f>V30/V28</f>
        <v>0.40742714996446339</v>
      </c>
    </row>
    <row r="64" spans="1:22" ht="18" customHeight="1">
      <c r="A64" s="36" t="s">
        <v>76</v>
      </c>
      <c r="B64" s="37">
        <f t="shared" ref="B64:T64" si="15">B31/B28</f>
        <v>0.25029655990510086</v>
      </c>
      <c r="C64" s="37">
        <f t="shared" si="15"/>
        <v>0.23590150913423352</v>
      </c>
      <c r="D64" s="37">
        <f t="shared" si="15"/>
        <v>0.24911452184179456</v>
      </c>
      <c r="E64" s="37">
        <f t="shared" si="15"/>
        <v>0.24371970030850595</v>
      </c>
      <c r="F64" s="37">
        <f t="shared" si="15"/>
        <v>0.24301075268817204</v>
      </c>
      <c r="G64" s="37">
        <f t="shared" si="15"/>
        <v>0.23896499238964991</v>
      </c>
      <c r="H64" s="37">
        <f t="shared" si="15"/>
        <v>0.24830017627801562</v>
      </c>
      <c r="I64" s="37">
        <f t="shared" si="15"/>
        <v>0.2537313432835821</v>
      </c>
      <c r="J64" s="37">
        <f t="shared" si="15"/>
        <v>0.2580275229357798</v>
      </c>
      <c r="K64" s="37">
        <f t="shared" si="15"/>
        <v>0.27227011494252873</v>
      </c>
      <c r="L64" s="37">
        <f t="shared" si="15"/>
        <v>0.28331801470588236</v>
      </c>
      <c r="M64" s="37">
        <f t="shared" si="15"/>
        <v>0.29271044910855337</v>
      </c>
      <c r="N64" s="37">
        <f t="shared" si="15"/>
        <v>0.30559314388813713</v>
      </c>
      <c r="O64" s="37">
        <f t="shared" si="15"/>
        <v>0.32123287671232875</v>
      </c>
      <c r="P64" s="37">
        <f t="shared" si="15"/>
        <v>0.32521957340025093</v>
      </c>
      <c r="Q64" s="37">
        <f t="shared" si="15"/>
        <v>0.34007220216606499</v>
      </c>
      <c r="R64" s="37">
        <f t="shared" si="15"/>
        <v>0.34921715452688906</v>
      </c>
      <c r="S64" s="37">
        <f t="shared" si="15"/>
        <v>0.35277836917181177</v>
      </c>
      <c r="T64" s="37">
        <f t="shared" si="15"/>
        <v>0.35312561238487167</v>
      </c>
      <c r="U64" s="7">
        <f>U31/U28</f>
        <v>0.3659824046920821</v>
      </c>
      <c r="V64" s="7">
        <f>V31/V28</f>
        <v>0.36265103056147835</v>
      </c>
    </row>
    <row r="65" spans="1:22" ht="18" customHeight="1">
      <c r="A65" s="36" t="s">
        <v>77</v>
      </c>
      <c r="B65" s="37">
        <f t="shared" ref="B65:T65" si="16">B32/B28</f>
        <v>4.151838671411625E-2</v>
      </c>
      <c r="C65" s="37">
        <f t="shared" si="16"/>
        <v>3.8919777601270848E-2</v>
      </c>
      <c r="D65" s="37">
        <f t="shared" si="16"/>
        <v>3.1877213695395513E-2</v>
      </c>
      <c r="E65" s="37">
        <f t="shared" si="16"/>
        <v>2.9087703834288232E-2</v>
      </c>
      <c r="F65" s="37">
        <f t="shared" si="16"/>
        <v>2.8673835125448029E-2</v>
      </c>
      <c r="G65" s="37">
        <f t="shared" si="16"/>
        <v>2.7092846270928464E-2</v>
      </c>
      <c r="H65" s="37">
        <f t="shared" si="16"/>
        <v>2.5686225132208512E-2</v>
      </c>
      <c r="I65" s="37">
        <f t="shared" si="16"/>
        <v>2.5823264629234777E-2</v>
      </c>
      <c r="J65" s="37">
        <f t="shared" si="16"/>
        <v>2.9816513761467892E-2</v>
      </c>
      <c r="K65" s="37">
        <f t="shared" si="16"/>
        <v>2.849616858237548E-2</v>
      </c>
      <c r="L65" s="37">
        <f t="shared" si="16"/>
        <v>3.0560661764705881E-2</v>
      </c>
      <c r="M65" s="37">
        <f t="shared" si="16"/>
        <v>3.1144211238997969E-2</v>
      </c>
      <c r="N65" s="37">
        <f t="shared" si="16"/>
        <v>3.4055029318899414E-2</v>
      </c>
      <c r="O65" s="37">
        <f t="shared" si="16"/>
        <v>3.3561643835616439E-2</v>
      </c>
      <c r="P65" s="37">
        <f t="shared" si="16"/>
        <v>3.1869510664993723E-2</v>
      </c>
      <c r="Q65" s="37">
        <f t="shared" si="16"/>
        <v>3.561973525872443E-2</v>
      </c>
      <c r="R65" s="37">
        <f t="shared" si="16"/>
        <v>4.1071023371908329E-2</v>
      </c>
      <c r="S65" s="37">
        <f t="shared" si="16"/>
        <v>4.0877155631253992E-2</v>
      </c>
      <c r="T65" s="37">
        <f t="shared" si="16"/>
        <v>4.0564373897707229E-2</v>
      </c>
      <c r="U65" s="7">
        <f>U32/U28</f>
        <v>4.3792766373411535E-2</v>
      </c>
      <c r="V65" s="7">
        <f>V32/V28</f>
        <v>4.8685145700071077E-2</v>
      </c>
    </row>
    <row r="66" spans="1:22" ht="18" customHeight="1">
      <c r="A66" s="30" t="s">
        <v>78</v>
      </c>
      <c r="B66" s="55">
        <f t="shared" ref="B66:T66" si="17">B33/B28</f>
        <v>1.8979833926453145E-2</v>
      </c>
      <c r="C66" s="55">
        <f t="shared" si="17"/>
        <v>1.5091342335186657E-2</v>
      </c>
      <c r="D66" s="55">
        <f t="shared" si="17"/>
        <v>1.2987012987012988E-2</v>
      </c>
      <c r="E66" s="55">
        <f t="shared" si="17"/>
        <v>1.2780960775672102E-2</v>
      </c>
      <c r="F66" s="55">
        <f t="shared" si="17"/>
        <v>1.5053763440860216E-2</v>
      </c>
      <c r="G66" s="55">
        <f t="shared" si="17"/>
        <v>1.3089802130898021E-2</v>
      </c>
      <c r="H66" s="55">
        <f t="shared" si="17"/>
        <v>1.3346764039284816E-2</v>
      </c>
      <c r="I66" s="55">
        <f t="shared" si="17"/>
        <v>1.3977730395640844E-2</v>
      </c>
      <c r="J66" s="55">
        <f t="shared" si="17"/>
        <v>1.4449541284403671E-2</v>
      </c>
      <c r="K66" s="55">
        <f t="shared" si="17"/>
        <v>1.3170498084291188E-2</v>
      </c>
      <c r="L66" s="55">
        <f t="shared" si="17"/>
        <v>1.4476102941176471E-2</v>
      </c>
      <c r="M66" s="55">
        <f t="shared" si="17"/>
        <v>1.4895057549085985E-2</v>
      </c>
      <c r="N66" s="55">
        <f t="shared" si="17"/>
        <v>1.6463689670726207E-2</v>
      </c>
      <c r="O66" s="55">
        <f t="shared" si="17"/>
        <v>1.7123287671232876E-2</v>
      </c>
      <c r="P66" s="55">
        <f t="shared" si="17"/>
        <v>1.6813048933500628E-2</v>
      </c>
      <c r="Q66" s="55">
        <f t="shared" si="17"/>
        <v>2.117930204572804E-2</v>
      </c>
      <c r="R66" s="55">
        <f t="shared" si="17"/>
        <v>2.4279555253006579E-2</v>
      </c>
      <c r="S66" s="55">
        <f t="shared" si="17"/>
        <v>2.4909516712795402E-2</v>
      </c>
      <c r="T66" s="55">
        <f t="shared" si="17"/>
        <v>2.4299431706839115E-2</v>
      </c>
      <c r="U66" s="95">
        <f>U33/U28</f>
        <v>2.5219941348973606E-2</v>
      </c>
      <c r="V66" s="95">
        <f>V33/V28</f>
        <v>2.2032693674484721E-2</v>
      </c>
    </row>
    <row r="67" spans="1:22" ht="18" customHeight="1">
      <c r="A67" s="32" t="s">
        <v>52</v>
      </c>
      <c r="B67" s="33"/>
      <c r="C67" s="33"/>
      <c r="D67" s="33"/>
      <c r="E67" s="33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1:22" ht="18" customHeight="1"/>
    <row r="71" spans="1:22" ht="15.95" customHeight="1"/>
    <row r="74" spans="1:22" ht="15.95" customHeight="1"/>
    <row r="77" spans="1:22" ht="15.95" customHeight="1"/>
    <row r="78" spans="1:22" ht="15.95" customHeight="1"/>
    <row r="85" ht="15.95" customHeight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24"/>
  <sheetViews>
    <sheetView topLeftCell="A59" zoomScale="75" workbookViewId="0">
      <selection activeCell="B53" sqref="B53"/>
    </sheetView>
  </sheetViews>
  <sheetFormatPr defaultColWidth="10.875" defaultRowHeight="15"/>
  <cols>
    <col min="1" max="1" width="22" style="5" customWidth="1"/>
    <col min="2" max="16384" width="10.875" style="5"/>
  </cols>
  <sheetData>
    <row r="1" spans="1:22" ht="30.75" customHeight="1">
      <c r="A1" s="43" t="s">
        <v>0</v>
      </c>
    </row>
    <row r="2" spans="1:22" ht="30.75" customHeight="1">
      <c r="A2" s="44" t="s">
        <v>80</v>
      </c>
    </row>
    <row r="3" spans="1:22" ht="18" customHeight="1"/>
    <row r="4" spans="1:22" ht="18" customHeight="1"/>
    <row r="5" spans="1:22" ht="18" customHeight="1">
      <c r="A5" s="33" t="s">
        <v>81</v>
      </c>
    </row>
    <row r="6" spans="1:22" ht="18" customHeight="1"/>
    <row r="7" spans="1:22" customFormat="1" ht="18" customHeight="1">
      <c r="A7" s="77" t="s">
        <v>14</v>
      </c>
      <c r="B7" s="78">
        <v>2002</v>
      </c>
      <c r="C7" s="78">
        <v>2003</v>
      </c>
      <c r="D7" s="78">
        <v>2004</v>
      </c>
      <c r="E7" s="78">
        <v>2005</v>
      </c>
      <c r="F7" s="78">
        <v>2006</v>
      </c>
      <c r="G7" s="78">
        <v>2007</v>
      </c>
      <c r="H7" s="78">
        <v>2008</v>
      </c>
      <c r="I7" s="78">
        <v>2009</v>
      </c>
      <c r="J7" s="78">
        <v>2010</v>
      </c>
      <c r="K7" s="78">
        <v>2011</v>
      </c>
      <c r="L7" s="78">
        <v>2012</v>
      </c>
      <c r="M7" s="78">
        <v>2013</v>
      </c>
      <c r="N7" s="78">
        <v>2014</v>
      </c>
      <c r="O7" s="78">
        <v>2015</v>
      </c>
      <c r="P7" s="78">
        <v>2016</v>
      </c>
      <c r="Q7" s="78">
        <v>2017</v>
      </c>
      <c r="R7" s="78">
        <v>2018</v>
      </c>
      <c r="S7" s="78">
        <v>2019</v>
      </c>
      <c r="T7" s="78">
        <v>2020</v>
      </c>
      <c r="U7" s="78">
        <v>2021</v>
      </c>
      <c r="V7" s="78">
        <v>2022</v>
      </c>
    </row>
    <row r="8" spans="1:22" customFormat="1" ht="18" customHeight="1">
      <c r="A8" s="56" t="s">
        <v>82</v>
      </c>
      <c r="B8" s="40">
        <v>1878</v>
      </c>
      <c r="C8" s="40">
        <v>2780</v>
      </c>
      <c r="D8" s="40">
        <v>3614</v>
      </c>
      <c r="E8" s="40">
        <v>4911</v>
      </c>
      <c r="F8" s="40">
        <v>6057</v>
      </c>
      <c r="G8" s="40">
        <v>7183</v>
      </c>
      <c r="H8" s="40">
        <v>8925</v>
      </c>
      <c r="I8" s="40">
        <v>9395</v>
      </c>
      <c r="J8" s="40">
        <v>9554</v>
      </c>
      <c r="K8" s="40">
        <v>9063</v>
      </c>
      <c r="L8" s="40">
        <v>9299</v>
      </c>
      <c r="M8" s="40">
        <v>9389</v>
      </c>
      <c r="N8" s="40">
        <v>9322</v>
      </c>
      <c r="O8" s="40">
        <v>9094</v>
      </c>
      <c r="P8" s="40">
        <v>8070</v>
      </c>
      <c r="Q8" s="40">
        <v>8359</v>
      </c>
      <c r="R8" s="40">
        <v>8776</v>
      </c>
      <c r="S8" s="40">
        <v>9316</v>
      </c>
      <c r="T8" s="40">
        <v>10263</v>
      </c>
      <c r="U8" s="40">
        <v>10237</v>
      </c>
      <c r="V8" s="40">
        <v>11029</v>
      </c>
    </row>
    <row r="9" spans="1:22" customFormat="1" ht="18" customHeight="1">
      <c r="A9" s="36" t="s">
        <v>83</v>
      </c>
      <c r="B9" s="6">
        <v>418</v>
      </c>
      <c r="C9" s="6">
        <v>531</v>
      </c>
      <c r="D9" s="6">
        <v>606</v>
      </c>
      <c r="E9" s="6">
        <v>1060</v>
      </c>
      <c r="F9" s="6">
        <v>1348</v>
      </c>
      <c r="G9" s="6">
        <v>3494</v>
      </c>
      <c r="H9" s="6">
        <v>4678</v>
      </c>
      <c r="I9" s="6">
        <v>5091</v>
      </c>
      <c r="J9" s="6">
        <v>5351</v>
      </c>
      <c r="K9" s="6">
        <v>4916</v>
      </c>
      <c r="L9" s="6">
        <v>5204</v>
      </c>
      <c r="M9" s="6">
        <v>5218</v>
      </c>
      <c r="N9" s="6">
        <v>5236</v>
      </c>
      <c r="O9" s="6">
        <v>4847</v>
      </c>
      <c r="P9" s="6">
        <v>3770</v>
      </c>
      <c r="Q9" s="6">
        <v>4029</v>
      </c>
      <c r="R9" s="6">
        <v>4190</v>
      </c>
      <c r="S9" s="6">
        <v>4104</v>
      </c>
      <c r="T9" s="6">
        <v>4235</v>
      </c>
      <c r="U9" s="6">
        <v>4053</v>
      </c>
      <c r="V9" s="6">
        <v>3958</v>
      </c>
    </row>
    <row r="10" spans="1:22" customFormat="1" ht="18" customHeight="1">
      <c r="A10" s="36" t="s">
        <v>84</v>
      </c>
      <c r="B10" s="6">
        <v>385</v>
      </c>
      <c r="C10" s="6">
        <v>700</v>
      </c>
      <c r="D10" s="6">
        <v>1041</v>
      </c>
      <c r="E10" s="6">
        <v>1287</v>
      </c>
      <c r="F10" s="6">
        <v>1687</v>
      </c>
      <c r="G10" s="6">
        <v>291</v>
      </c>
      <c r="H10" s="6">
        <v>313</v>
      </c>
      <c r="I10" s="6">
        <v>316</v>
      </c>
      <c r="J10" s="6">
        <v>338</v>
      </c>
      <c r="K10" s="6">
        <v>365</v>
      </c>
      <c r="L10" s="6">
        <v>372</v>
      </c>
      <c r="M10" s="6">
        <v>400</v>
      </c>
      <c r="N10" s="6">
        <v>410</v>
      </c>
      <c r="O10" s="6">
        <v>462</v>
      </c>
      <c r="P10" s="6">
        <v>498</v>
      </c>
      <c r="Q10" s="6">
        <v>546</v>
      </c>
      <c r="R10" s="6">
        <v>617</v>
      </c>
      <c r="S10" s="6">
        <v>682</v>
      </c>
      <c r="T10" s="6">
        <v>792</v>
      </c>
      <c r="U10" s="6">
        <v>932</v>
      </c>
      <c r="V10" s="6">
        <v>1057</v>
      </c>
    </row>
    <row r="11" spans="1:22" customFormat="1" ht="18" customHeight="1">
      <c r="A11" s="36" t="s">
        <v>85</v>
      </c>
      <c r="B11" s="6">
        <v>338</v>
      </c>
      <c r="C11" s="6">
        <v>448</v>
      </c>
      <c r="D11" s="6">
        <v>541</v>
      </c>
      <c r="E11" s="6">
        <v>774</v>
      </c>
      <c r="F11" s="6">
        <v>1073</v>
      </c>
      <c r="G11" s="6">
        <v>1355</v>
      </c>
      <c r="H11" s="6">
        <v>1704</v>
      </c>
      <c r="I11" s="6">
        <v>1858</v>
      </c>
      <c r="J11" s="6">
        <v>1834</v>
      </c>
      <c r="K11" s="6">
        <v>1789</v>
      </c>
      <c r="L11" s="6">
        <v>1808</v>
      </c>
      <c r="M11" s="6">
        <v>1840</v>
      </c>
      <c r="N11" s="6">
        <v>1816</v>
      </c>
      <c r="O11" s="6">
        <v>1883</v>
      </c>
      <c r="P11" s="6">
        <v>1869</v>
      </c>
      <c r="Q11" s="6">
        <v>1776</v>
      </c>
      <c r="R11" s="6">
        <v>1773</v>
      </c>
      <c r="S11" s="6">
        <v>1931</v>
      </c>
      <c r="T11" s="6">
        <v>2141</v>
      </c>
      <c r="U11" s="6">
        <v>2058</v>
      </c>
      <c r="V11" s="6">
        <v>2183</v>
      </c>
    </row>
    <row r="12" spans="1:22" customFormat="1" ht="18" customHeight="1">
      <c r="A12" s="36" t="s">
        <v>86</v>
      </c>
      <c r="B12" s="6">
        <v>26</v>
      </c>
      <c r="C12" s="6">
        <v>29</v>
      </c>
      <c r="D12" s="6">
        <v>28</v>
      </c>
      <c r="E12" s="6">
        <v>39</v>
      </c>
      <c r="F12" s="6">
        <v>45</v>
      </c>
      <c r="G12" s="6">
        <v>40</v>
      </c>
      <c r="H12" s="6">
        <v>57</v>
      </c>
      <c r="I12" s="6">
        <v>48</v>
      </c>
      <c r="J12" s="6">
        <v>49</v>
      </c>
      <c r="K12" s="6">
        <v>61</v>
      </c>
      <c r="L12" s="6">
        <v>54</v>
      </c>
      <c r="M12" s="6">
        <v>57</v>
      </c>
      <c r="N12" s="6">
        <v>62</v>
      </c>
      <c r="O12" s="6">
        <v>55</v>
      </c>
      <c r="P12" s="6">
        <v>65</v>
      </c>
      <c r="Q12" s="6">
        <v>73</v>
      </c>
      <c r="R12" s="6">
        <v>71</v>
      </c>
      <c r="S12" s="6">
        <v>95</v>
      </c>
      <c r="T12" s="6">
        <v>117</v>
      </c>
      <c r="U12" s="6">
        <v>110</v>
      </c>
      <c r="V12" s="6">
        <v>126</v>
      </c>
    </row>
    <row r="13" spans="1:22" customFormat="1" ht="18" customHeight="1">
      <c r="A13" s="36" t="s">
        <v>87</v>
      </c>
      <c r="B13" s="6">
        <v>50</v>
      </c>
      <c r="C13" s="6">
        <v>56</v>
      </c>
      <c r="D13" s="6">
        <v>69</v>
      </c>
      <c r="E13" s="6">
        <v>84</v>
      </c>
      <c r="F13" s="6">
        <v>101</v>
      </c>
      <c r="G13" s="6">
        <v>106</v>
      </c>
      <c r="H13" s="6">
        <v>144</v>
      </c>
      <c r="I13" s="6">
        <v>158</v>
      </c>
      <c r="J13" s="6">
        <v>131</v>
      </c>
      <c r="K13" s="6">
        <v>132</v>
      </c>
      <c r="L13" s="6">
        <v>150</v>
      </c>
      <c r="M13" s="6">
        <v>147</v>
      </c>
      <c r="N13" s="6">
        <v>140</v>
      </c>
      <c r="O13" s="6">
        <v>174</v>
      </c>
      <c r="P13" s="6">
        <v>204</v>
      </c>
      <c r="Q13" s="6">
        <v>235</v>
      </c>
      <c r="R13" s="6">
        <v>343</v>
      </c>
      <c r="S13" s="6">
        <v>455</v>
      </c>
      <c r="T13" s="6">
        <v>580</v>
      </c>
      <c r="U13" s="6">
        <v>615</v>
      </c>
      <c r="V13" s="6">
        <v>698</v>
      </c>
    </row>
    <row r="14" spans="1:22" customFormat="1" ht="18" customHeight="1">
      <c r="A14" s="36" t="s">
        <v>88</v>
      </c>
      <c r="B14" s="6">
        <v>540</v>
      </c>
      <c r="C14" s="6">
        <v>871</v>
      </c>
      <c r="D14" s="6">
        <v>1159</v>
      </c>
      <c r="E14" s="6">
        <v>1416</v>
      </c>
      <c r="F14" s="6">
        <v>1516</v>
      </c>
      <c r="G14" s="6">
        <v>1633</v>
      </c>
      <c r="H14" s="6">
        <v>1721</v>
      </c>
      <c r="I14" s="6">
        <v>1587</v>
      </c>
      <c r="J14" s="6">
        <v>1514</v>
      </c>
      <c r="K14" s="6">
        <v>1442</v>
      </c>
      <c r="L14" s="6">
        <v>1342</v>
      </c>
      <c r="M14" s="6">
        <v>1326</v>
      </c>
      <c r="N14" s="6">
        <v>1186</v>
      </c>
      <c r="O14" s="6">
        <v>1155</v>
      </c>
      <c r="P14" s="6">
        <v>1130</v>
      </c>
      <c r="Q14" s="6">
        <v>1181</v>
      </c>
      <c r="R14" s="6">
        <v>1236</v>
      </c>
      <c r="S14" s="6">
        <v>1488</v>
      </c>
      <c r="T14" s="6">
        <v>1821</v>
      </c>
      <c r="U14" s="6">
        <v>1892</v>
      </c>
      <c r="V14" s="6">
        <v>2391</v>
      </c>
    </row>
    <row r="15" spans="1:22" customFormat="1" ht="18" customHeight="1">
      <c r="A15" s="36" t="s">
        <v>89</v>
      </c>
      <c r="B15" s="6">
        <v>115</v>
      </c>
      <c r="C15" s="6">
        <v>138</v>
      </c>
      <c r="D15" s="6">
        <v>167</v>
      </c>
      <c r="E15" s="6">
        <v>248</v>
      </c>
      <c r="F15" s="6">
        <v>278</v>
      </c>
      <c r="G15" s="6">
        <v>260</v>
      </c>
      <c r="H15" s="6">
        <v>306</v>
      </c>
      <c r="I15" s="6">
        <v>335</v>
      </c>
      <c r="J15" s="6">
        <v>335</v>
      </c>
      <c r="K15" s="6">
        <v>355</v>
      </c>
      <c r="L15" s="6">
        <v>364</v>
      </c>
      <c r="M15" s="6">
        <v>397</v>
      </c>
      <c r="N15" s="6">
        <v>466</v>
      </c>
      <c r="O15" s="6">
        <v>512</v>
      </c>
      <c r="P15" s="6">
        <v>527</v>
      </c>
      <c r="Q15" s="6">
        <v>509</v>
      </c>
      <c r="R15" s="6">
        <v>535</v>
      </c>
      <c r="S15" s="6">
        <v>550</v>
      </c>
      <c r="T15" s="6">
        <v>567</v>
      </c>
      <c r="U15" s="6">
        <v>563</v>
      </c>
      <c r="V15" s="6">
        <v>599</v>
      </c>
    </row>
    <row r="16" spans="1:22" customFormat="1" ht="18" customHeight="1">
      <c r="A16" s="36" t="s">
        <v>90</v>
      </c>
      <c r="B16" s="6">
        <v>6</v>
      </c>
      <c r="C16" s="6">
        <v>7</v>
      </c>
      <c r="D16" s="6">
        <v>3</v>
      </c>
      <c r="E16" s="6">
        <v>3</v>
      </c>
      <c r="F16" s="6">
        <v>9</v>
      </c>
      <c r="G16" s="6">
        <v>4</v>
      </c>
      <c r="H16" s="6">
        <v>2</v>
      </c>
      <c r="I16" s="6">
        <v>2</v>
      </c>
      <c r="J16" s="6">
        <v>2</v>
      </c>
      <c r="K16" s="6">
        <v>2</v>
      </c>
      <c r="L16" s="6">
        <v>4</v>
      </c>
      <c r="M16" s="6">
        <v>3</v>
      </c>
      <c r="N16" s="6">
        <v>4</v>
      </c>
      <c r="O16" s="6">
        <v>4</v>
      </c>
      <c r="P16" s="6">
        <v>5</v>
      </c>
      <c r="Q16" s="6">
        <v>5</v>
      </c>
      <c r="R16" s="6">
        <v>4</v>
      </c>
      <c r="S16" s="6">
        <v>4</v>
      </c>
      <c r="T16" s="6">
        <v>3</v>
      </c>
      <c r="U16" s="6">
        <v>4</v>
      </c>
      <c r="V16" s="6">
        <v>3</v>
      </c>
    </row>
    <row r="17" spans="1:22" customFormat="1" ht="18" customHeight="1">
      <c r="A17" s="30" t="s">
        <v>91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1</v>
      </c>
      <c r="L17" s="54">
        <v>1</v>
      </c>
      <c r="M17" s="54">
        <v>1</v>
      </c>
      <c r="N17" s="54">
        <v>2</v>
      </c>
      <c r="O17" s="54">
        <v>2</v>
      </c>
      <c r="P17" s="54">
        <v>2</v>
      </c>
      <c r="Q17" s="54">
        <v>5</v>
      </c>
      <c r="R17" s="54">
        <v>7</v>
      </c>
      <c r="S17" s="54">
        <v>7</v>
      </c>
      <c r="T17" s="54">
        <v>7</v>
      </c>
      <c r="U17" s="54">
        <v>10</v>
      </c>
      <c r="V17" s="54">
        <v>14</v>
      </c>
    </row>
    <row r="18" spans="1:22" customFormat="1" ht="18" customHeight="1">
      <c r="A18" s="32" t="s">
        <v>47</v>
      </c>
      <c r="B18" s="33"/>
      <c r="C18" s="33"/>
      <c r="D18" s="33"/>
      <c r="E18" s="33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V18" s="26"/>
    </row>
    <row r="19" spans="1:22" customFormat="1" ht="18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V19" s="5"/>
    </row>
    <row r="20" spans="1:22" customFormat="1" ht="18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V20" s="5"/>
    </row>
    <row r="21" spans="1:22" customFormat="1" ht="18" customHeight="1">
      <c r="A21" s="77" t="s">
        <v>48</v>
      </c>
      <c r="B21" s="78">
        <v>2002</v>
      </c>
      <c r="C21" s="78">
        <v>2003</v>
      </c>
      <c r="D21" s="78">
        <v>2004</v>
      </c>
      <c r="E21" s="78">
        <v>2005</v>
      </c>
      <c r="F21" s="78">
        <v>2006</v>
      </c>
      <c r="G21" s="78">
        <v>2007</v>
      </c>
      <c r="H21" s="78">
        <v>2008</v>
      </c>
      <c r="I21" s="78">
        <v>2009</v>
      </c>
      <c r="J21" s="78">
        <v>2010</v>
      </c>
      <c r="K21" s="78">
        <v>2011</v>
      </c>
      <c r="L21" s="78">
        <v>2012</v>
      </c>
      <c r="M21" s="78">
        <v>2013</v>
      </c>
      <c r="N21" s="78">
        <v>2014</v>
      </c>
      <c r="O21" s="78">
        <v>2015</v>
      </c>
      <c r="P21" s="78">
        <v>2016</v>
      </c>
      <c r="Q21" s="78">
        <v>2017</v>
      </c>
      <c r="R21" s="78">
        <v>2018</v>
      </c>
      <c r="S21" s="78">
        <v>2019</v>
      </c>
      <c r="T21" s="78">
        <v>2020</v>
      </c>
      <c r="U21" s="78">
        <v>2021</v>
      </c>
      <c r="V21" s="78">
        <v>2022</v>
      </c>
    </row>
    <row r="22" spans="1:22" customFormat="1" ht="18" customHeight="1">
      <c r="A22" s="56" t="s">
        <v>82</v>
      </c>
      <c r="B22" s="40">
        <v>1035</v>
      </c>
      <c r="C22" s="40">
        <v>1521</v>
      </c>
      <c r="D22" s="40">
        <v>1920</v>
      </c>
      <c r="E22" s="40">
        <v>2642</v>
      </c>
      <c r="F22" s="40">
        <v>3267</v>
      </c>
      <c r="G22" s="40">
        <v>3898</v>
      </c>
      <c r="H22" s="40">
        <v>4954</v>
      </c>
      <c r="I22" s="40">
        <v>5174</v>
      </c>
      <c r="J22" s="40">
        <v>5194</v>
      </c>
      <c r="K22" s="40">
        <v>4887</v>
      </c>
      <c r="L22" s="40">
        <v>4947</v>
      </c>
      <c r="M22" s="40">
        <v>4958</v>
      </c>
      <c r="N22" s="40">
        <v>4888</v>
      </c>
      <c r="O22" s="40">
        <v>4714</v>
      </c>
      <c r="P22" s="40">
        <v>4085</v>
      </c>
      <c r="Q22" s="40">
        <v>4204</v>
      </c>
      <c r="R22" s="40">
        <v>4369</v>
      </c>
      <c r="S22" s="40">
        <v>4619</v>
      </c>
      <c r="T22" s="40">
        <v>5160</v>
      </c>
      <c r="U22" s="40">
        <v>5122</v>
      </c>
      <c r="V22" s="40">
        <v>5401</v>
      </c>
    </row>
    <row r="23" spans="1:22" customFormat="1" ht="18" customHeight="1">
      <c r="A23" s="36" t="s">
        <v>83</v>
      </c>
      <c r="B23" s="6">
        <v>228</v>
      </c>
      <c r="C23" s="6">
        <v>291</v>
      </c>
      <c r="D23" s="6">
        <v>319</v>
      </c>
      <c r="E23" s="6">
        <v>582</v>
      </c>
      <c r="F23" s="6">
        <v>761</v>
      </c>
      <c r="G23" s="6">
        <v>1917</v>
      </c>
      <c r="H23" s="6">
        <v>2615</v>
      </c>
      <c r="I23" s="6">
        <v>2819</v>
      </c>
      <c r="J23" s="6">
        <v>2970</v>
      </c>
      <c r="K23" s="6">
        <v>2693</v>
      </c>
      <c r="L23" s="6">
        <v>2822</v>
      </c>
      <c r="M23" s="6">
        <v>2799</v>
      </c>
      <c r="N23" s="6">
        <v>2798</v>
      </c>
      <c r="O23" s="6">
        <v>2574</v>
      </c>
      <c r="P23" s="6">
        <v>1924</v>
      </c>
      <c r="Q23" s="6">
        <v>2047</v>
      </c>
      <c r="R23" s="6">
        <v>2107</v>
      </c>
      <c r="S23" s="6">
        <v>2043</v>
      </c>
      <c r="T23" s="6">
        <v>2159</v>
      </c>
      <c r="U23" s="6">
        <v>2065</v>
      </c>
      <c r="V23" s="6">
        <v>1969</v>
      </c>
    </row>
    <row r="24" spans="1:22" customFormat="1" ht="18" customHeight="1">
      <c r="A24" s="36" t="s">
        <v>84</v>
      </c>
      <c r="B24" s="6">
        <v>232</v>
      </c>
      <c r="C24" s="6">
        <v>399</v>
      </c>
      <c r="D24" s="6">
        <v>575</v>
      </c>
      <c r="E24" s="6">
        <v>684</v>
      </c>
      <c r="F24" s="6">
        <v>892</v>
      </c>
      <c r="G24" s="6">
        <v>162</v>
      </c>
      <c r="H24" s="6">
        <v>177</v>
      </c>
      <c r="I24" s="6">
        <v>163</v>
      </c>
      <c r="J24" s="6">
        <v>173</v>
      </c>
      <c r="K24" s="6">
        <v>190</v>
      </c>
      <c r="L24" s="6">
        <v>191</v>
      </c>
      <c r="M24" s="6">
        <v>200</v>
      </c>
      <c r="N24" s="6">
        <v>203</v>
      </c>
      <c r="O24" s="6">
        <v>223</v>
      </c>
      <c r="P24" s="6">
        <v>241</v>
      </c>
      <c r="Q24" s="6">
        <v>264</v>
      </c>
      <c r="R24" s="6">
        <v>294</v>
      </c>
      <c r="S24" s="6">
        <v>319</v>
      </c>
      <c r="T24" s="6">
        <v>378</v>
      </c>
      <c r="U24" s="6">
        <v>467</v>
      </c>
      <c r="V24" s="6">
        <v>507</v>
      </c>
    </row>
    <row r="25" spans="1:22" customFormat="1" ht="18" customHeight="1">
      <c r="A25" s="36" t="s">
        <v>85</v>
      </c>
      <c r="B25" s="6">
        <v>216</v>
      </c>
      <c r="C25" s="6">
        <v>292</v>
      </c>
      <c r="D25" s="6">
        <v>353</v>
      </c>
      <c r="E25" s="6">
        <v>494</v>
      </c>
      <c r="F25" s="6">
        <v>692</v>
      </c>
      <c r="G25" s="6">
        <v>884</v>
      </c>
      <c r="H25" s="6">
        <v>1098</v>
      </c>
      <c r="I25" s="6">
        <v>1193</v>
      </c>
      <c r="J25" s="6">
        <v>1152</v>
      </c>
      <c r="K25" s="6">
        <v>1106</v>
      </c>
      <c r="L25" s="6">
        <v>1072</v>
      </c>
      <c r="M25" s="6">
        <v>1094</v>
      </c>
      <c r="N25" s="6">
        <v>1080</v>
      </c>
      <c r="O25" s="6">
        <v>1107</v>
      </c>
      <c r="P25" s="6">
        <v>1097</v>
      </c>
      <c r="Q25" s="6">
        <v>1041</v>
      </c>
      <c r="R25" s="6">
        <v>1046</v>
      </c>
      <c r="S25" s="6">
        <v>1162</v>
      </c>
      <c r="T25" s="6">
        <v>1321</v>
      </c>
      <c r="U25" s="6">
        <v>1262</v>
      </c>
      <c r="V25" s="6">
        <v>1343</v>
      </c>
    </row>
    <row r="26" spans="1:22" customFormat="1" ht="18" customHeight="1">
      <c r="A26" s="36" t="s">
        <v>86</v>
      </c>
      <c r="B26" s="6">
        <v>15</v>
      </c>
      <c r="C26" s="6">
        <v>18</v>
      </c>
      <c r="D26" s="6">
        <v>15</v>
      </c>
      <c r="E26" s="6">
        <v>21</v>
      </c>
      <c r="F26" s="6">
        <v>21</v>
      </c>
      <c r="G26" s="6">
        <v>12</v>
      </c>
      <c r="H26" s="6">
        <v>24</v>
      </c>
      <c r="I26" s="6">
        <v>20</v>
      </c>
      <c r="J26" s="6">
        <v>18</v>
      </c>
      <c r="K26" s="6">
        <v>23</v>
      </c>
      <c r="L26" s="6">
        <v>22</v>
      </c>
      <c r="M26" s="6">
        <v>23</v>
      </c>
      <c r="N26" s="6">
        <v>27</v>
      </c>
      <c r="O26" s="6">
        <v>23</v>
      </c>
      <c r="P26" s="6">
        <v>28</v>
      </c>
      <c r="Q26" s="6">
        <v>36</v>
      </c>
      <c r="R26" s="6">
        <v>28</v>
      </c>
      <c r="S26" s="6">
        <v>38</v>
      </c>
      <c r="T26" s="6">
        <v>48</v>
      </c>
      <c r="U26" s="6">
        <v>44</v>
      </c>
      <c r="V26" s="6">
        <v>45</v>
      </c>
    </row>
    <row r="27" spans="1:22" customFormat="1" ht="18" customHeight="1">
      <c r="A27" s="36" t="s">
        <v>87</v>
      </c>
      <c r="B27" s="29">
        <v>19</v>
      </c>
      <c r="C27" s="29">
        <v>23</v>
      </c>
      <c r="D27" s="29">
        <v>27</v>
      </c>
      <c r="E27" s="29">
        <v>33</v>
      </c>
      <c r="F27" s="29">
        <v>38</v>
      </c>
      <c r="G27" s="29">
        <v>39</v>
      </c>
      <c r="H27" s="29">
        <v>57</v>
      </c>
      <c r="I27" s="29">
        <v>61</v>
      </c>
      <c r="J27" s="29">
        <v>47</v>
      </c>
      <c r="K27" s="29">
        <v>48</v>
      </c>
      <c r="L27" s="29">
        <v>52</v>
      </c>
      <c r="M27" s="29">
        <v>51</v>
      </c>
      <c r="N27" s="29">
        <v>41</v>
      </c>
      <c r="O27" s="29">
        <v>53</v>
      </c>
      <c r="P27" s="29">
        <v>64</v>
      </c>
      <c r="Q27" s="29">
        <v>66</v>
      </c>
      <c r="R27" s="29">
        <v>102</v>
      </c>
      <c r="S27" s="29">
        <v>133</v>
      </c>
      <c r="T27" s="29">
        <v>173</v>
      </c>
      <c r="U27" s="29">
        <v>173</v>
      </c>
      <c r="V27" s="29">
        <v>200</v>
      </c>
    </row>
    <row r="28" spans="1:22" customFormat="1" ht="18" customHeight="1">
      <c r="A28" s="36" t="s">
        <v>88</v>
      </c>
      <c r="B28" s="29">
        <v>251</v>
      </c>
      <c r="C28" s="29">
        <v>415</v>
      </c>
      <c r="D28" s="29">
        <v>534</v>
      </c>
      <c r="E28" s="29">
        <v>661</v>
      </c>
      <c r="F28" s="29">
        <v>674</v>
      </c>
      <c r="G28" s="29">
        <v>728</v>
      </c>
      <c r="H28" s="29">
        <v>799</v>
      </c>
      <c r="I28" s="29">
        <v>722</v>
      </c>
      <c r="J28" s="29">
        <v>653</v>
      </c>
      <c r="K28" s="29">
        <v>632</v>
      </c>
      <c r="L28" s="29">
        <v>572</v>
      </c>
      <c r="M28" s="29">
        <v>567</v>
      </c>
      <c r="N28" s="29">
        <v>481</v>
      </c>
      <c r="O28" s="29">
        <v>474</v>
      </c>
      <c r="P28" s="29">
        <v>462</v>
      </c>
      <c r="Q28" s="29">
        <v>481</v>
      </c>
      <c r="R28" s="29">
        <v>511</v>
      </c>
      <c r="S28" s="29">
        <v>622</v>
      </c>
      <c r="T28" s="29">
        <v>769</v>
      </c>
      <c r="U28" s="29">
        <v>811</v>
      </c>
      <c r="V28" s="29">
        <v>1019</v>
      </c>
    </row>
    <row r="29" spans="1:22" customFormat="1" ht="18" customHeight="1">
      <c r="A29" s="36" t="s">
        <v>89</v>
      </c>
      <c r="B29" s="29">
        <v>70</v>
      </c>
      <c r="C29" s="29">
        <v>79</v>
      </c>
      <c r="D29" s="29">
        <v>97</v>
      </c>
      <c r="E29" s="29">
        <v>167</v>
      </c>
      <c r="F29" s="29">
        <v>184</v>
      </c>
      <c r="G29" s="29">
        <v>155</v>
      </c>
      <c r="H29" s="29">
        <v>184</v>
      </c>
      <c r="I29" s="29">
        <v>196</v>
      </c>
      <c r="J29" s="29">
        <v>181</v>
      </c>
      <c r="K29" s="29">
        <v>194</v>
      </c>
      <c r="L29" s="29">
        <v>213</v>
      </c>
      <c r="M29" s="29">
        <v>222</v>
      </c>
      <c r="N29" s="29">
        <v>255</v>
      </c>
      <c r="O29" s="29">
        <v>257</v>
      </c>
      <c r="P29" s="29">
        <v>265</v>
      </c>
      <c r="Q29" s="29">
        <v>262</v>
      </c>
      <c r="R29" s="29">
        <v>273</v>
      </c>
      <c r="S29" s="29">
        <v>294</v>
      </c>
      <c r="T29" s="29">
        <v>304</v>
      </c>
      <c r="U29" s="29">
        <v>289</v>
      </c>
      <c r="V29" s="29">
        <v>307</v>
      </c>
    </row>
    <row r="30" spans="1:22" customFormat="1" ht="18" customHeight="1">
      <c r="A30" s="36" t="s">
        <v>90</v>
      </c>
      <c r="B30" s="29">
        <v>4</v>
      </c>
      <c r="C30" s="29">
        <v>4</v>
      </c>
      <c r="D30" s="29">
        <v>0</v>
      </c>
      <c r="E30" s="29">
        <v>0</v>
      </c>
      <c r="F30" s="29">
        <v>5</v>
      </c>
      <c r="G30" s="29">
        <v>1</v>
      </c>
      <c r="H30" s="29">
        <v>0</v>
      </c>
      <c r="I30" s="29">
        <v>0</v>
      </c>
      <c r="J30" s="29">
        <v>0</v>
      </c>
      <c r="K30" s="29">
        <v>0</v>
      </c>
      <c r="L30" s="29">
        <v>2</v>
      </c>
      <c r="M30" s="29">
        <v>1</v>
      </c>
      <c r="N30" s="29">
        <v>1</v>
      </c>
      <c r="O30" s="29">
        <v>1</v>
      </c>
      <c r="P30" s="29">
        <v>2</v>
      </c>
      <c r="Q30" s="29">
        <v>3</v>
      </c>
      <c r="R30" s="29">
        <v>2</v>
      </c>
      <c r="S30" s="29">
        <v>2</v>
      </c>
      <c r="T30" s="29">
        <v>2</v>
      </c>
      <c r="U30" s="29">
        <v>3</v>
      </c>
      <c r="V30" s="29">
        <v>2</v>
      </c>
    </row>
    <row r="31" spans="1:22" customFormat="1" ht="18" customHeight="1">
      <c r="A31" s="30" t="s">
        <v>91</v>
      </c>
      <c r="B31" s="54">
        <v>0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1</v>
      </c>
      <c r="L31" s="54">
        <v>1</v>
      </c>
      <c r="M31" s="54">
        <v>1</v>
      </c>
      <c r="N31" s="54">
        <v>2</v>
      </c>
      <c r="O31" s="54">
        <v>2</v>
      </c>
      <c r="P31" s="54">
        <v>2</v>
      </c>
      <c r="Q31" s="54">
        <v>4</v>
      </c>
      <c r="R31" s="54">
        <v>6</v>
      </c>
      <c r="S31" s="54">
        <v>6</v>
      </c>
      <c r="T31" s="54">
        <v>6</v>
      </c>
      <c r="U31" s="54">
        <v>8</v>
      </c>
      <c r="V31" s="54">
        <v>9</v>
      </c>
    </row>
    <row r="32" spans="1:22" customFormat="1" ht="18" customHeight="1">
      <c r="A32" s="32" t="s">
        <v>47</v>
      </c>
      <c r="B32" s="33"/>
      <c r="C32" s="33"/>
      <c r="D32" s="33"/>
      <c r="E32" s="33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1:22" customFormat="1" ht="18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customFormat="1" ht="18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customFormat="1" ht="18" customHeight="1">
      <c r="A35" s="77" t="s">
        <v>49</v>
      </c>
      <c r="B35" s="78">
        <v>2002</v>
      </c>
      <c r="C35" s="78">
        <v>2003</v>
      </c>
      <c r="D35" s="78">
        <v>2004</v>
      </c>
      <c r="E35" s="78">
        <v>2005</v>
      </c>
      <c r="F35" s="78">
        <v>2006</v>
      </c>
      <c r="G35" s="78">
        <v>2007</v>
      </c>
      <c r="H35" s="78">
        <v>2008</v>
      </c>
      <c r="I35" s="78">
        <v>2009</v>
      </c>
      <c r="J35" s="78">
        <v>2010</v>
      </c>
      <c r="K35" s="78">
        <v>2011</v>
      </c>
      <c r="L35" s="78">
        <v>2012</v>
      </c>
      <c r="M35" s="78">
        <v>2013</v>
      </c>
      <c r="N35" s="78">
        <v>2014</v>
      </c>
      <c r="O35" s="78">
        <v>2015</v>
      </c>
      <c r="P35" s="78">
        <v>2016</v>
      </c>
      <c r="Q35" s="78">
        <v>2017</v>
      </c>
      <c r="R35" s="78">
        <v>2018</v>
      </c>
      <c r="S35" s="78">
        <v>2019</v>
      </c>
      <c r="T35" s="78">
        <v>2020</v>
      </c>
      <c r="U35" s="78">
        <v>2021</v>
      </c>
      <c r="V35" s="78">
        <v>2022</v>
      </c>
    </row>
    <row r="36" spans="1:22" customFormat="1" ht="18" customHeight="1">
      <c r="A36" s="56" t="s">
        <v>82</v>
      </c>
      <c r="B36" s="40">
        <v>843</v>
      </c>
      <c r="C36" s="40">
        <v>1259</v>
      </c>
      <c r="D36" s="40">
        <v>1694</v>
      </c>
      <c r="E36" s="40">
        <v>2269</v>
      </c>
      <c r="F36" s="40">
        <v>2790</v>
      </c>
      <c r="G36" s="40">
        <v>3285</v>
      </c>
      <c r="H36" s="40">
        <v>3971</v>
      </c>
      <c r="I36" s="40">
        <v>4221</v>
      </c>
      <c r="J36" s="40">
        <v>4360</v>
      </c>
      <c r="K36" s="40">
        <v>4176</v>
      </c>
      <c r="L36" s="40">
        <v>4352</v>
      </c>
      <c r="M36" s="40">
        <v>4431</v>
      </c>
      <c r="N36" s="40">
        <v>4434</v>
      </c>
      <c r="O36" s="40">
        <v>4380</v>
      </c>
      <c r="P36" s="40">
        <v>3985</v>
      </c>
      <c r="Q36" s="40">
        <v>4155</v>
      </c>
      <c r="R36" s="40">
        <v>4407</v>
      </c>
      <c r="S36" s="40">
        <v>4697</v>
      </c>
      <c r="T36" s="40">
        <v>5103</v>
      </c>
      <c r="U36" s="40">
        <v>5115</v>
      </c>
      <c r="V36" s="40">
        <v>5628</v>
      </c>
    </row>
    <row r="37" spans="1:22" customFormat="1" ht="18" customHeight="1">
      <c r="A37" s="36" t="s">
        <v>83</v>
      </c>
      <c r="B37" s="6">
        <v>190</v>
      </c>
      <c r="C37" s="6">
        <v>240</v>
      </c>
      <c r="D37" s="6">
        <v>287</v>
      </c>
      <c r="E37" s="6">
        <v>478</v>
      </c>
      <c r="F37" s="6">
        <v>587</v>
      </c>
      <c r="G37" s="6">
        <v>1577</v>
      </c>
      <c r="H37" s="6">
        <v>2063</v>
      </c>
      <c r="I37" s="6">
        <v>2272</v>
      </c>
      <c r="J37" s="6">
        <v>2381</v>
      </c>
      <c r="K37" s="6">
        <v>2223</v>
      </c>
      <c r="L37" s="6">
        <v>2382</v>
      </c>
      <c r="M37" s="6">
        <v>2419</v>
      </c>
      <c r="N37" s="6">
        <v>2438</v>
      </c>
      <c r="O37" s="6">
        <v>2273</v>
      </c>
      <c r="P37" s="6">
        <v>1846</v>
      </c>
      <c r="Q37" s="6">
        <v>1982</v>
      </c>
      <c r="R37" s="6">
        <v>2083</v>
      </c>
      <c r="S37" s="6">
        <v>2061</v>
      </c>
      <c r="T37" s="6">
        <v>2076</v>
      </c>
      <c r="U37" s="6">
        <v>1988</v>
      </c>
      <c r="V37" s="6">
        <v>1989</v>
      </c>
    </row>
    <row r="38" spans="1:22" customFormat="1" ht="18" customHeight="1">
      <c r="A38" s="36" t="s">
        <v>84</v>
      </c>
      <c r="B38" s="6">
        <v>153</v>
      </c>
      <c r="C38" s="6">
        <v>301</v>
      </c>
      <c r="D38" s="6">
        <v>466</v>
      </c>
      <c r="E38" s="6">
        <v>603</v>
      </c>
      <c r="F38" s="6">
        <v>795</v>
      </c>
      <c r="G38" s="6">
        <v>129</v>
      </c>
      <c r="H38" s="6">
        <v>136</v>
      </c>
      <c r="I38" s="6">
        <v>153</v>
      </c>
      <c r="J38" s="6">
        <v>165</v>
      </c>
      <c r="K38" s="6">
        <v>175</v>
      </c>
      <c r="L38" s="6">
        <v>181</v>
      </c>
      <c r="M38" s="6">
        <v>200</v>
      </c>
      <c r="N38" s="6">
        <v>207</v>
      </c>
      <c r="O38" s="6">
        <v>239</v>
      </c>
      <c r="P38" s="6">
        <v>257</v>
      </c>
      <c r="Q38" s="6">
        <v>282</v>
      </c>
      <c r="R38" s="6">
        <v>323</v>
      </c>
      <c r="S38" s="6">
        <v>363</v>
      </c>
      <c r="T38" s="6">
        <v>414</v>
      </c>
      <c r="U38" s="6">
        <v>465</v>
      </c>
      <c r="V38" s="6">
        <v>550</v>
      </c>
    </row>
    <row r="39" spans="1:22" customFormat="1" ht="18" customHeight="1">
      <c r="A39" s="36" t="s">
        <v>85</v>
      </c>
      <c r="B39" s="6">
        <v>122</v>
      </c>
      <c r="C39" s="6">
        <v>156</v>
      </c>
      <c r="D39" s="6">
        <v>188</v>
      </c>
      <c r="E39" s="6">
        <v>280</v>
      </c>
      <c r="F39" s="6">
        <v>381</v>
      </c>
      <c r="G39" s="6">
        <v>471</v>
      </c>
      <c r="H39" s="6">
        <v>606</v>
      </c>
      <c r="I39" s="6">
        <v>665</v>
      </c>
      <c r="J39" s="6">
        <v>682</v>
      </c>
      <c r="K39" s="6">
        <v>683</v>
      </c>
      <c r="L39" s="6">
        <v>736</v>
      </c>
      <c r="M39" s="6">
        <v>746</v>
      </c>
      <c r="N39" s="6">
        <v>736</v>
      </c>
      <c r="O39" s="6">
        <v>776</v>
      </c>
      <c r="P39" s="6">
        <v>772</v>
      </c>
      <c r="Q39" s="6">
        <v>735</v>
      </c>
      <c r="R39" s="6">
        <v>727</v>
      </c>
      <c r="S39" s="6">
        <v>769</v>
      </c>
      <c r="T39" s="6">
        <v>820</v>
      </c>
      <c r="U39" s="6">
        <v>796</v>
      </c>
      <c r="V39" s="6">
        <v>840</v>
      </c>
    </row>
    <row r="40" spans="1:22" customFormat="1" ht="18" customHeight="1">
      <c r="A40" s="36" t="s">
        <v>86</v>
      </c>
      <c r="B40" s="6">
        <v>11</v>
      </c>
      <c r="C40" s="6">
        <v>11</v>
      </c>
      <c r="D40" s="6">
        <v>13</v>
      </c>
      <c r="E40" s="6">
        <v>18</v>
      </c>
      <c r="F40" s="6">
        <v>24</v>
      </c>
      <c r="G40" s="6">
        <v>28</v>
      </c>
      <c r="H40" s="6">
        <v>33</v>
      </c>
      <c r="I40" s="6">
        <v>28</v>
      </c>
      <c r="J40" s="6">
        <v>31</v>
      </c>
      <c r="K40" s="6">
        <v>38</v>
      </c>
      <c r="L40" s="6">
        <v>32</v>
      </c>
      <c r="M40" s="6">
        <v>34</v>
      </c>
      <c r="N40" s="6">
        <v>35</v>
      </c>
      <c r="O40" s="6">
        <v>32</v>
      </c>
      <c r="P40" s="6">
        <v>37</v>
      </c>
      <c r="Q40" s="6">
        <v>37</v>
      </c>
      <c r="R40" s="6">
        <v>43</v>
      </c>
      <c r="S40" s="6">
        <v>57</v>
      </c>
      <c r="T40" s="6">
        <v>69</v>
      </c>
      <c r="U40" s="6">
        <v>66</v>
      </c>
      <c r="V40" s="6">
        <v>81</v>
      </c>
    </row>
    <row r="41" spans="1:22" customFormat="1" ht="18" customHeight="1">
      <c r="A41" s="36" t="s">
        <v>87</v>
      </c>
      <c r="B41" s="6">
        <v>31</v>
      </c>
      <c r="C41" s="6">
        <v>33</v>
      </c>
      <c r="D41" s="6">
        <v>42</v>
      </c>
      <c r="E41" s="6">
        <v>51</v>
      </c>
      <c r="F41" s="6">
        <v>63</v>
      </c>
      <c r="G41" s="6">
        <v>67</v>
      </c>
      <c r="H41" s="6">
        <v>87</v>
      </c>
      <c r="I41" s="6">
        <v>97</v>
      </c>
      <c r="J41" s="6">
        <v>84</v>
      </c>
      <c r="K41" s="6">
        <v>84</v>
      </c>
      <c r="L41" s="6">
        <v>98</v>
      </c>
      <c r="M41" s="6">
        <v>96</v>
      </c>
      <c r="N41" s="6">
        <v>99</v>
      </c>
      <c r="O41" s="6">
        <v>121</v>
      </c>
      <c r="P41" s="6">
        <v>140</v>
      </c>
      <c r="Q41" s="6">
        <v>169</v>
      </c>
      <c r="R41" s="6">
        <v>241</v>
      </c>
      <c r="S41" s="6">
        <v>322</v>
      </c>
      <c r="T41" s="6">
        <v>407</v>
      </c>
      <c r="U41" s="6">
        <v>442</v>
      </c>
      <c r="V41" s="6">
        <v>498</v>
      </c>
    </row>
    <row r="42" spans="1:22" customFormat="1" ht="18" customHeight="1">
      <c r="A42" s="36" t="s">
        <v>88</v>
      </c>
      <c r="B42" s="29">
        <v>289</v>
      </c>
      <c r="C42" s="29">
        <v>456</v>
      </c>
      <c r="D42" s="29">
        <v>625</v>
      </c>
      <c r="E42" s="29">
        <v>755</v>
      </c>
      <c r="F42" s="29">
        <v>842</v>
      </c>
      <c r="G42" s="29">
        <v>905</v>
      </c>
      <c r="H42" s="29">
        <v>922</v>
      </c>
      <c r="I42" s="29">
        <v>865</v>
      </c>
      <c r="J42" s="29">
        <v>861</v>
      </c>
      <c r="K42" s="29">
        <v>810</v>
      </c>
      <c r="L42" s="29">
        <v>770</v>
      </c>
      <c r="M42" s="29">
        <v>759</v>
      </c>
      <c r="N42" s="29">
        <v>705</v>
      </c>
      <c r="O42" s="29">
        <v>681</v>
      </c>
      <c r="P42" s="29">
        <v>668</v>
      </c>
      <c r="Q42" s="29">
        <v>700</v>
      </c>
      <c r="R42" s="29">
        <v>725</v>
      </c>
      <c r="S42" s="29">
        <v>866</v>
      </c>
      <c r="T42" s="29">
        <v>1052</v>
      </c>
      <c r="U42" s="29">
        <v>1081</v>
      </c>
      <c r="V42" s="29">
        <v>1372</v>
      </c>
    </row>
    <row r="43" spans="1:22" customFormat="1" ht="18" customHeight="1">
      <c r="A43" s="36" t="s">
        <v>89</v>
      </c>
      <c r="B43" s="29">
        <v>45</v>
      </c>
      <c r="C43" s="29">
        <v>59</v>
      </c>
      <c r="D43" s="29">
        <v>70</v>
      </c>
      <c r="E43" s="29">
        <v>81</v>
      </c>
      <c r="F43" s="29">
        <v>94</v>
      </c>
      <c r="G43" s="29">
        <v>105</v>
      </c>
      <c r="H43" s="29">
        <v>122</v>
      </c>
      <c r="I43" s="29">
        <v>139</v>
      </c>
      <c r="J43" s="29">
        <v>154</v>
      </c>
      <c r="K43" s="29">
        <v>161</v>
      </c>
      <c r="L43" s="29">
        <v>151</v>
      </c>
      <c r="M43" s="29">
        <v>175</v>
      </c>
      <c r="N43" s="29">
        <v>211</v>
      </c>
      <c r="O43" s="29">
        <v>255</v>
      </c>
      <c r="P43" s="29">
        <v>262</v>
      </c>
      <c r="Q43" s="29">
        <v>247</v>
      </c>
      <c r="R43" s="29">
        <v>262</v>
      </c>
      <c r="S43" s="29">
        <v>256</v>
      </c>
      <c r="T43" s="29">
        <v>263</v>
      </c>
      <c r="U43" s="29">
        <v>274</v>
      </c>
      <c r="V43" s="29">
        <v>292</v>
      </c>
    </row>
    <row r="44" spans="1:22" customFormat="1" ht="18" customHeight="1">
      <c r="A44" s="36" t="s">
        <v>90</v>
      </c>
      <c r="B44" s="29">
        <v>2</v>
      </c>
      <c r="C44" s="29">
        <v>3</v>
      </c>
      <c r="D44" s="29">
        <v>3</v>
      </c>
      <c r="E44" s="29">
        <v>3</v>
      </c>
      <c r="F44" s="29">
        <v>4</v>
      </c>
      <c r="G44" s="29">
        <v>3</v>
      </c>
      <c r="H44" s="29">
        <v>2</v>
      </c>
      <c r="I44" s="29">
        <v>2</v>
      </c>
      <c r="J44" s="29">
        <v>2</v>
      </c>
      <c r="K44" s="29">
        <v>2</v>
      </c>
      <c r="L44" s="29">
        <v>2</v>
      </c>
      <c r="M44" s="29">
        <v>2</v>
      </c>
      <c r="N44" s="29">
        <v>3</v>
      </c>
      <c r="O44" s="29">
        <v>3</v>
      </c>
      <c r="P44" s="29">
        <v>3</v>
      </c>
      <c r="Q44" s="29">
        <v>2</v>
      </c>
      <c r="R44" s="29">
        <v>2</v>
      </c>
      <c r="S44" s="29">
        <v>2</v>
      </c>
      <c r="T44" s="29">
        <v>1</v>
      </c>
      <c r="U44" s="29">
        <v>1</v>
      </c>
      <c r="V44" s="29">
        <v>1</v>
      </c>
    </row>
    <row r="45" spans="1:22" customFormat="1" ht="18" customHeight="1">
      <c r="A45" s="30" t="s">
        <v>91</v>
      </c>
      <c r="B45" s="54">
        <v>0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1</v>
      </c>
      <c r="R45" s="54">
        <v>1</v>
      </c>
      <c r="S45" s="54">
        <v>1</v>
      </c>
      <c r="T45" s="54">
        <v>1</v>
      </c>
      <c r="U45" s="54">
        <v>2</v>
      </c>
      <c r="V45" s="54">
        <v>5</v>
      </c>
    </row>
    <row r="46" spans="1:22" customFormat="1" ht="18" customHeight="1">
      <c r="A46" s="32" t="s">
        <v>47</v>
      </c>
      <c r="B46" s="33"/>
      <c r="C46" s="33"/>
      <c r="D46" s="33"/>
      <c r="E46" s="33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spans="1:22" customFormat="1" ht="18" customHeight="1"/>
    <row r="48" spans="1:22" customFormat="1" ht="18" customHeight="1"/>
    <row r="49" spans="1:22" customFormat="1" ht="18" customHeight="1"/>
    <row r="50" spans="1:22" customFormat="1" ht="18" customHeight="1">
      <c r="A50" s="33" t="s">
        <v>92</v>
      </c>
      <c r="B50" s="5"/>
      <c r="C50" s="5"/>
      <c r="D50" s="5"/>
      <c r="E50" s="5"/>
      <c r="F50" s="5"/>
      <c r="G50" s="5"/>
    </row>
    <row r="51" spans="1:22" customFormat="1" ht="18" customHeight="1"/>
    <row r="52" spans="1:22" customFormat="1" ht="18" customHeight="1">
      <c r="A52" s="77" t="s">
        <v>14</v>
      </c>
      <c r="B52" s="78">
        <v>2002</v>
      </c>
      <c r="C52" s="78">
        <v>2003</v>
      </c>
      <c r="D52" s="78">
        <v>2004</v>
      </c>
      <c r="E52" s="78">
        <v>2005</v>
      </c>
      <c r="F52" s="78">
        <v>2006</v>
      </c>
      <c r="G52" s="78">
        <v>2007</v>
      </c>
      <c r="H52" s="78">
        <v>2008</v>
      </c>
      <c r="I52" s="78">
        <v>2009</v>
      </c>
      <c r="J52" s="78">
        <v>2010</v>
      </c>
      <c r="K52" s="78">
        <v>2011</v>
      </c>
      <c r="L52" s="78">
        <v>2012</v>
      </c>
      <c r="M52" s="78">
        <v>2013</v>
      </c>
      <c r="N52" s="78">
        <v>2014</v>
      </c>
      <c r="O52" s="78">
        <v>2015</v>
      </c>
      <c r="P52" s="78">
        <v>2016</v>
      </c>
      <c r="Q52" s="78">
        <v>2017</v>
      </c>
      <c r="R52" s="78">
        <v>2018</v>
      </c>
      <c r="S52" s="78">
        <v>2019</v>
      </c>
      <c r="T52" s="78">
        <v>2020</v>
      </c>
      <c r="U52" s="78">
        <v>2021</v>
      </c>
      <c r="V52" s="78">
        <v>2022</v>
      </c>
    </row>
    <row r="53" spans="1:22" customFormat="1" ht="18" customHeight="1">
      <c r="A53" s="56" t="s">
        <v>82</v>
      </c>
      <c r="B53" s="52">
        <f t="shared" ref="B53:T53" si="0">SUM(B54:B62)</f>
        <v>1.0000000000000002</v>
      </c>
      <c r="C53" s="52">
        <f t="shared" si="0"/>
        <v>0.99999999999999989</v>
      </c>
      <c r="D53" s="52">
        <f t="shared" si="0"/>
        <v>1</v>
      </c>
      <c r="E53" s="52">
        <f t="shared" si="0"/>
        <v>0.99999999999999989</v>
      </c>
      <c r="F53" s="52">
        <f t="shared" si="0"/>
        <v>1</v>
      </c>
      <c r="G53" s="52">
        <f t="shared" si="0"/>
        <v>1</v>
      </c>
      <c r="H53" s="52">
        <f t="shared" si="0"/>
        <v>0.99999999999999989</v>
      </c>
      <c r="I53" s="52">
        <f t="shared" si="0"/>
        <v>1.0000000000000002</v>
      </c>
      <c r="J53" s="52">
        <f t="shared" si="0"/>
        <v>1</v>
      </c>
      <c r="K53" s="52">
        <f t="shared" si="0"/>
        <v>1</v>
      </c>
      <c r="L53" s="52">
        <f t="shared" si="0"/>
        <v>1</v>
      </c>
      <c r="M53" s="52">
        <f t="shared" si="0"/>
        <v>1</v>
      </c>
      <c r="N53" s="52">
        <f t="shared" si="0"/>
        <v>1</v>
      </c>
      <c r="O53" s="52">
        <f t="shared" si="0"/>
        <v>0.99999999999999989</v>
      </c>
      <c r="P53" s="52">
        <f t="shared" si="0"/>
        <v>1</v>
      </c>
      <c r="Q53" s="52">
        <f t="shared" si="0"/>
        <v>1</v>
      </c>
      <c r="R53" s="52">
        <f t="shared" si="0"/>
        <v>1</v>
      </c>
      <c r="S53" s="52">
        <f t="shared" si="0"/>
        <v>0.99999999999999989</v>
      </c>
      <c r="T53" s="52">
        <f t="shared" si="0"/>
        <v>1</v>
      </c>
      <c r="U53" s="52">
        <f>SUM(U54:U62)</f>
        <v>1</v>
      </c>
      <c r="V53" s="52">
        <f>SUM(V54:V62)</f>
        <v>1</v>
      </c>
    </row>
    <row r="54" spans="1:22" customFormat="1" ht="18" customHeight="1">
      <c r="A54" s="36" t="s">
        <v>83</v>
      </c>
      <c r="B54" s="7">
        <f t="shared" ref="B54:T54" si="1">B9/B8</f>
        <v>0.22257720979765708</v>
      </c>
      <c r="C54" s="7">
        <f t="shared" si="1"/>
        <v>0.19100719424460433</v>
      </c>
      <c r="D54" s="7">
        <f t="shared" si="1"/>
        <v>0.16768123962368567</v>
      </c>
      <c r="E54" s="7">
        <f t="shared" si="1"/>
        <v>0.21584198737527999</v>
      </c>
      <c r="F54" s="7">
        <f t="shared" si="1"/>
        <v>0.22255241868912001</v>
      </c>
      <c r="G54" s="7">
        <f t="shared" si="1"/>
        <v>0.48642628428233331</v>
      </c>
      <c r="H54" s="7">
        <f t="shared" si="1"/>
        <v>0.52414565826330528</v>
      </c>
      <c r="I54" s="7">
        <f t="shared" si="1"/>
        <v>0.54188398084087286</v>
      </c>
      <c r="J54" s="7">
        <f t="shared" si="1"/>
        <v>0.56007954783336822</v>
      </c>
      <c r="K54" s="7">
        <f t="shared" si="1"/>
        <v>0.54242524550369631</v>
      </c>
      <c r="L54" s="7">
        <f t="shared" si="1"/>
        <v>0.55963006774922031</v>
      </c>
      <c r="M54" s="7">
        <f t="shared" si="1"/>
        <v>0.55575673660666736</v>
      </c>
      <c r="N54" s="7">
        <f t="shared" si="1"/>
        <v>0.56168204248015452</v>
      </c>
      <c r="O54" s="7">
        <f t="shared" si="1"/>
        <v>0.53298878381350345</v>
      </c>
      <c r="P54" s="7">
        <f t="shared" si="1"/>
        <v>0.46716232961586124</v>
      </c>
      <c r="Q54" s="7">
        <f t="shared" si="1"/>
        <v>0.48199545400167482</v>
      </c>
      <c r="R54" s="7">
        <f t="shared" si="1"/>
        <v>0.47743846855059252</v>
      </c>
      <c r="S54" s="7">
        <f t="shared" si="1"/>
        <v>0.44053241734650067</v>
      </c>
      <c r="T54" s="7">
        <f t="shared" si="1"/>
        <v>0.41264737406216506</v>
      </c>
      <c r="U54" s="7">
        <f>U9/U8</f>
        <v>0.39591677249194102</v>
      </c>
      <c r="V54" s="7">
        <f>V9/V8</f>
        <v>0.35887206455707682</v>
      </c>
    </row>
    <row r="55" spans="1:22" customFormat="1" ht="18" customHeight="1">
      <c r="A55" s="36" t="s">
        <v>84</v>
      </c>
      <c r="B55" s="7">
        <f t="shared" ref="B55:T55" si="2">B10/B8</f>
        <v>0.20500532481363151</v>
      </c>
      <c r="C55" s="7">
        <f t="shared" si="2"/>
        <v>0.25179856115107913</v>
      </c>
      <c r="D55" s="7">
        <f t="shared" si="2"/>
        <v>0.28804648588821252</v>
      </c>
      <c r="E55" s="7">
        <f t="shared" si="2"/>
        <v>0.26206475259621259</v>
      </c>
      <c r="F55" s="7">
        <f t="shared" si="2"/>
        <v>0.27852071982829785</v>
      </c>
      <c r="G55" s="7">
        <f t="shared" si="2"/>
        <v>4.0512320757343727E-2</v>
      </c>
      <c r="H55" s="7">
        <f t="shared" si="2"/>
        <v>3.5070028011204485E-2</v>
      </c>
      <c r="I55" s="7">
        <f t="shared" si="2"/>
        <v>3.3634912187333686E-2</v>
      </c>
      <c r="J55" s="7">
        <f t="shared" si="2"/>
        <v>3.537785220849906E-2</v>
      </c>
      <c r="K55" s="7">
        <f t="shared" si="2"/>
        <v>4.0273640075030342E-2</v>
      </c>
      <c r="L55" s="7">
        <f t="shared" si="2"/>
        <v>4.0004301537799762E-2</v>
      </c>
      <c r="M55" s="7">
        <f t="shared" si="2"/>
        <v>4.2603046117797423E-2</v>
      </c>
      <c r="N55" s="7">
        <f t="shared" si="2"/>
        <v>4.3981978116284057E-2</v>
      </c>
      <c r="O55" s="7">
        <f t="shared" si="2"/>
        <v>5.0802727072795248E-2</v>
      </c>
      <c r="P55" s="7">
        <f t="shared" si="2"/>
        <v>6.1710037174721191E-2</v>
      </c>
      <c r="Q55" s="7">
        <f t="shared" si="2"/>
        <v>6.5318818040435461E-2</v>
      </c>
      <c r="R55" s="7">
        <f t="shared" si="2"/>
        <v>7.0305378304466731E-2</v>
      </c>
      <c r="S55" s="7">
        <f t="shared" si="2"/>
        <v>7.3207385143838552E-2</v>
      </c>
      <c r="T55" s="7">
        <f t="shared" si="2"/>
        <v>7.7170418006430874E-2</v>
      </c>
      <c r="U55" s="7">
        <f>U10/U8</f>
        <v>9.1042297548109802E-2</v>
      </c>
      <c r="V55" s="7">
        <f>V10/V8</f>
        <v>9.583824462779944E-2</v>
      </c>
    </row>
    <row r="56" spans="1:22" customFormat="1" ht="18" customHeight="1">
      <c r="A56" s="36" t="s">
        <v>85</v>
      </c>
      <c r="B56" s="7">
        <f t="shared" ref="B56:T56" si="3">B11/B8</f>
        <v>0.1799787007454739</v>
      </c>
      <c r="C56" s="7">
        <f t="shared" si="3"/>
        <v>0.16115107913669063</v>
      </c>
      <c r="D56" s="7">
        <f t="shared" si="3"/>
        <v>0.1496956281128943</v>
      </c>
      <c r="E56" s="7">
        <f t="shared" si="3"/>
        <v>0.15760537568723273</v>
      </c>
      <c r="F56" s="7">
        <f t="shared" si="3"/>
        <v>0.17715040449067196</v>
      </c>
      <c r="G56" s="7">
        <f t="shared" si="3"/>
        <v>0.18863984407629125</v>
      </c>
      <c r="H56" s="7">
        <f t="shared" si="3"/>
        <v>0.19092436974789917</v>
      </c>
      <c r="I56" s="7">
        <f t="shared" si="3"/>
        <v>0.19776476849387972</v>
      </c>
      <c r="J56" s="7">
        <f t="shared" si="3"/>
        <v>0.1919614821017375</v>
      </c>
      <c r="K56" s="7">
        <f t="shared" si="3"/>
        <v>0.19739600573761448</v>
      </c>
      <c r="L56" s="7">
        <f t="shared" si="3"/>
        <v>0.19442950854930638</v>
      </c>
      <c r="M56" s="7">
        <f t="shared" si="3"/>
        <v>0.19597401214186813</v>
      </c>
      <c r="N56" s="7">
        <f t="shared" si="3"/>
        <v>0.19480798111993133</v>
      </c>
      <c r="O56" s="7">
        <f t="shared" si="3"/>
        <v>0.20705959973608973</v>
      </c>
      <c r="P56" s="7">
        <f t="shared" si="3"/>
        <v>0.23159851301115242</v>
      </c>
      <c r="Q56" s="7">
        <f t="shared" si="3"/>
        <v>0.21246560593372413</v>
      </c>
      <c r="R56" s="7">
        <f t="shared" si="3"/>
        <v>0.20202825888787604</v>
      </c>
      <c r="S56" s="7">
        <f t="shared" si="3"/>
        <v>0.20727780163160153</v>
      </c>
      <c r="T56" s="7">
        <f t="shared" si="3"/>
        <v>0.20861346584819254</v>
      </c>
      <c r="U56" s="7">
        <f>U11/U8</f>
        <v>0.20103545960730682</v>
      </c>
      <c r="V56" s="7">
        <f>V11/V8</f>
        <v>0.197932722821652</v>
      </c>
    </row>
    <row r="57" spans="1:22" customFormat="1" ht="18" customHeight="1">
      <c r="A57" s="36" t="s">
        <v>86</v>
      </c>
      <c r="B57" s="7">
        <f t="shared" ref="B57:T57" si="4">B12/B8</f>
        <v>1.3844515441959531E-2</v>
      </c>
      <c r="C57" s="7">
        <f t="shared" si="4"/>
        <v>1.0431654676258994E-2</v>
      </c>
      <c r="D57" s="7">
        <f t="shared" si="4"/>
        <v>7.7476480354178199E-3</v>
      </c>
      <c r="E57" s="7">
        <f t="shared" si="4"/>
        <v>7.9413561392791699E-3</v>
      </c>
      <c r="F57" s="7">
        <f t="shared" si="4"/>
        <v>7.429420505200594E-3</v>
      </c>
      <c r="G57" s="7">
        <f t="shared" si="4"/>
        <v>5.568703884170959E-3</v>
      </c>
      <c r="H57" s="7">
        <f t="shared" si="4"/>
        <v>6.3865546218487392E-3</v>
      </c>
      <c r="I57" s="7">
        <f t="shared" si="4"/>
        <v>5.1091005854177751E-3</v>
      </c>
      <c r="J57" s="7">
        <f t="shared" si="4"/>
        <v>5.1287418882143606E-3</v>
      </c>
      <c r="K57" s="7">
        <f t="shared" si="4"/>
        <v>6.730663135826989E-3</v>
      </c>
      <c r="L57" s="7">
        <f t="shared" si="4"/>
        <v>5.8070760296806108E-3</v>
      </c>
      <c r="M57" s="7">
        <f t="shared" si="4"/>
        <v>6.0709340717861326E-3</v>
      </c>
      <c r="N57" s="7">
        <f t="shared" si="4"/>
        <v>6.650933276121004E-3</v>
      </c>
      <c r="O57" s="7">
        <f t="shared" si="4"/>
        <v>6.0479436991422919E-3</v>
      </c>
      <c r="P57" s="7">
        <f t="shared" si="4"/>
        <v>8.0545229244113996E-3</v>
      </c>
      <c r="Q57" s="7">
        <f t="shared" si="4"/>
        <v>8.733102045699246E-3</v>
      </c>
      <c r="R57" s="7">
        <f t="shared" si="4"/>
        <v>8.0902461257976298E-3</v>
      </c>
      <c r="S57" s="7">
        <f t="shared" si="4"/>
        <v>1.0197509660798626E-2</v>
      </c>
      <c r="T57" s="7">
        <f t="shared" si="4"/>
        <v>1.140017538731365E-2</v>
      </c>
      <c r="U57" s="7">
        <f>U12/U8</f>
        <v>1.0745335547523688E-2</v>
      </c>
      <c r="V57" s="7">
        <f>V12/V8</f>
        <v>1.1424426511923111E-2</v>
      </c>
    </row>
    <row r="58" spans="1:22" customFormat="1" ht="18" customHeight="1">
      <c r="A58" s="36" t="s">
        <v>87</v>
      </c>
      <c r="B58" s="7">
        <f t="shared" ref="B58:T58" si="5">B13/B8</f>
        <v>2.6624068157614485E-2</v>
      </c>
      <c r="C58" s="7">
        <f t="shared" si="5"/>
        <v>2.0143884892086329E-2</v>
      </c>
      <c r="D58" s="7">
        <f t="shared" si="5"/>
        <v>1.9092418372993913E-2</v>
      </c>
      <c r="E58" s="7">
        <f t="shared" si="5"/>
        <v>1.7104459376908979E-2</v>
      </c>
      <c r="F58" s="7">
        <f t="shared" si="5"/>
        <v>1.6674921578339112E-2</v>
      </c>
      <c r="G58" s="7">
        <f t="shared" si="5"/>
        <v>1.4757065293053042E-2</v>
      </c>
      <c r="H58" s="7">
        <f t="shared" si="5"/>
        <v>1.6134453781512605E-2</v>
      </c>
      <c r="I58" s="7">
        <f t="shared" si="5"/>
        <v>1.6817456093666843E-2</v>
      </c>
      <c r="J58" s="7">
        <f t="shared" si="5"/>
        <v>1.3711534435838392E-2</v>
      </c>
      <c r="K58" s="7">
        <f t="shared" si="5"/>
        <v>1.4564713670969877E-2</v>
      </c>
      <c r="L58" s="7">
        <f t="shared" si="5"/>
        <v>1.6130766749112808E-2</v>
      </c>
      <c r="M58" s="7">
        <f t="shared" si="5"/>
        <v>1.5656619448290554E-2</v>
      </c>
      <c r="N58" s="7">
        <f t="shared" si="5"/>
        <v>1.5018236429950654E-2</v>
      </c>
      <c r="O58" s="7">
        <f t="shared" si="5"/>
        <v>1.9133494611831978E-2</v>
      </c>
      <c r="P58" s="7">
        <f t="shared" si="5"/>
        <v>2.5278810408921933E-2</v>
      </c>
      <c r="Q58" s="7">
        <f t="shared" si="5"/>
        <v>2.8113410695059217E-2</v>
      </c>
      <c r="R58" s="7">
        <f t="shared" si="5"/>
        <v>3.908386508659982E-2</v>
      </c>
      <c r="S58" s="7">
        <f t="shared" si="5"/>
        <v>4.8840704164877631E-2</v>
      </c>
      <c r="T58" s="7">
        <f t="shared" si="5"/>
        <v>5.6513689954204423E-2</v>
      </c>
      <c r="U58" s="7">
        <f>U13/U8</f>
        <v>6.0076194197518806E-2</v>
      </c>
      <c r="V58" s="7">
        <f>V13/V8</f>
        <v>6.3287696073986766E-2</v>
      </c>
    </row>
    <row r="59" spans="1:22" customFormat="1" ht="18" customHeight="1">
      <c r="A59" s="36" t="s">
        <v>88</v>
      </c>
      <c r="B59" s="37">
        <f t="shared" ref="B59:T59" si="6">B14/B8</f>
        <v>0.28753993610223644</v>
      </c>
      <c r="C59" s="37">
        <f t="shared" si="6"/>
        <v>0.31330935251798558</v>
      </c>
      <c r="D59" s="37">
        <f t="shared" si="6"/>
        <v>0.32069728832318761</v>
      </c>
      <c r="E59" s="37">
        <f t="shared" si="6"/>
        <v>0.28833231521075137</v>
      </c>
      <c r="F59" s="37">
        <f t="shared" si="6"/>
        <v>0.25028892190853558</v>
      </c>
      <c r="G59" s="37">
        <f t="shared" si="6"/>
        <v>0.22734233607127941</v>
      </c>
      <c r="H59" s="37">
        <f t="shared" si="6"/>
        <v>0.19282913165266105</v>
      </c>
      <c r="I59" s="37">
        <f t="shared" si="6"/>
        <v>0.16891963810537519</v>
      </c>
      <c r="J59" s="37">
        <f t="shared" si="6"/>
        <v>0.15846765752564371</v>
      </c>
      <c r="K59" s="37">
        <f t="shared" si="6"/>
        <v>0.15910846298135276</v>
      </c>
      <c r="L59" s="37">
        <f t="shared" si="6"/>
        <v>0.14431659318206258</v>
      </c>
      <c r="M59" s="37">
        <f t="shared" si="6"/>
        <v>0.14122909788049845</v>
      </c>
      <c r="N59" s="37">
        <f t="shared" si="6"/>
        <v>0.12722591718515341</v>
      </c>
      <c r="O59" s="37">
        <f t="shared" si="6"/>
        <v>0.12700681768198813</v>
      </c>
      <c r="P59" s="37">
        <f t="shared" si="6"/>
        <v>0.14002478314745972</v>
      </c>
      <c r="Q59" s="37">
        <f t="shared" si="6"/>
        <v>0.14128484268453165</v>
      </c>
      <c r="R59" s="37">
        <f t="shared" si="6"/>
        <v>0.14083865086599817</v>
      </c>
      <c r="S59" s="37">
        <f t="shared" si="6"/>
        <v>0.15972520395019321</v>
      </c>
      <c r="T59" s="37">
        <f t="shared" si="6"/>
        <v>0.17743349897690733</v>
      </c>
      <c r="U59" s="7">
        <f>U14/U8</f>
        <v>0.18481977141740744</v>
      </c>
      <c r="V59" s="7">
        <f>V14/V8</f>
        <v>0.21679209357149334</v>
      </c>
    </row>
    <row r="60" spans="1:22" customFormat="1" ht="18" customHeight="1">
      <c r="A60" s="36" t="s">
        <v>89</v>
      </c>
      <c r="B60" s="37">
        <f t="shared" ref="B60:T60" si="7">B15/B8</f>
        <v>6.1235356762513314E-2</v>
      </c>
      <c r="C60" s="37">
        <f t="shared" si="7"/>
        <v>4.9640287769784172E-2</v>
      </c>
      <c r="D60" s="37">
        <f t="shared" si="7"/>
        <v>4.6209186496956281E-2</v>
      </c>
      <c r="E60" s="37">
        <f t="shared" si="7"/>
        <v>5.0498880065159846E-2</v>
      </c>
      <c r="F60" s="37">
        <f t="shared" si="7"/>
        <v>4.5897308898794779E-2</v>
      </c>
      <c r="G60" s="37">
        <f t="shared" si="7"/>
        <v>3.6196575247111236E-2</v>
      </c>
      <c r="H60" s="37">
        <f t="shared" si="7"/>
        <v>3.4285714285714287E-2</v>
      </c>
      <c r="I60" s="37">
        <f t="shared" si="7"/>
        <v>3.5657264502394891E-2</v>
      </c>
      <c r="J60" s="37">
        <f t="shared" si="7"/>
        <v>3.5063847603098178E-2</v>
      </c>
      <c r="K60" s="37">
        <f t="shared" si="7"/>
        <v>3.9170252675714445E-2</v>
      </c>
      <c r="L60" s="37">
        <f t="shared" si="7"/>
        <v>3.9143993977847083E-2</v>
      </c>
      <c r="M60" s="37">
        <f t="shared" si="7"/>
        <v>4.2283523271913939E-2</v>
      </c>
      <c r="N60" s="37">
        <f t="shared" si="7"/>
        <v>4.9989272688264322E-2</v>
      </c>
      <c r="O60" s="37">
        <f t="shared" si="7"/>
        <v>5.630085770837915E-2</v>
      </c>
      <c r="P60" s="37">
        <f t="shared" si="7"/>
        <v>6.5303593556381656E-2</v>
      </c>
      <c r="Q60" s="37">
        <f t="shared" si="7"/>
        <v>6.089245125014954E-2</v>
      </c>
      <c r="R60" s="37">
        <f t="shared" si="7"/>
        <v>6.0961713764813123E-2</v>
      </c>
      <c r="S60" s="37">
        <f t="shared" si="7"/>
        <v>5.9038213825676256E-2</v>
      </c>
      <c r="T60" s="37">
        <f t="shared" si="7"/>
        <v>5.524700380005846E-2</v>
      </c>
      <c r="U60" s="7">
        <f>U15/U8</f>
        <v>5.4996581029598514E-2</v>
      </c>
      <c r="V60" s="7">
        <f>V15/V8</f>
        <v>5.4311360957475747E-2</v>
      </c>
    </row>
    <row r="61" spans="1:22" customFormat="1" ht="18" customHeight="1">
      <c r="A61" s="36" t="s">
        <v>90</v>
      </c>
      <c r="B61" s="37">
        <f t="shared" ref="B61:T61" si="8">B16/B8</f>
        <v>3.1948881789137379E-3</v>
      </c>
      <c r="C61" s="37">
        <f t="shared" si="8"/>
        <v>2.5179856115107912E-3</v>
      </c>
      <c r="D61" s="37">
        <f t="shared" si="8"/>
        <v>8.3010514665190929E-4</v>
      </c>
      <c r="E61" s="37">
        <f t="shared" si="8"/>
        <v>6.1087354917532073E-4</v>
      </c>
      <c r="F61" s="37">
        <f t="shared" si="8"/>
        <v>1.4858841010401188E-3</v>
      </c>
      <c r="G61" s="37">
        <f t="shared" si="8"/>
        <v>5.568703884170959E-4</v>
      </c>
      <c r="H61" s="37">
        <f t="shared" si="8"/>
        <v>2.2408963585434174E-4</v>
      </c>
      <c r="I61" s="37">
        <f t="shared" si="8"/>
        <v>2.1287919105907396E-4</v>
      </c>
      <c r="J61" s="37">
        <f t="shared" si="8"/>
        <v>2.0933640360058616E-4</v>
      </c>
      <c r="K61" s="37">
        <f t="shared" si="8"/>
        <v>2.2067747986317997E-4</v>
      </c>
      <c r="L61" s="37">
        <f t="shared" si="8"/>
        <v>4.3015377997634156E-4</v>
      </c>
      <c r="M61" s="37">
        <f t="shared" si="8"/>
        <v>3.1952284588348065E-4</v>
      </c>
      <c r="N61" s="37">
        <f t="shared" si="8"/>
        <v>4.2909246942716153E-4</v>
      </c>
      <c r="O61" s="37">
        <f t="shared" si="8"/>
        <v>4.3985045084671211E-4</v>
      </c>
      <c r="P61" s="37">
        <f t="shared" si="8"/>
        <v>6.1957868649318464E-4</v>
      </c>
      <c r="Q61" s="37">
        <f t="shared" si="8"/>
        <v>5.9815767436296205E-4</v>
      </c>
      <c r="R61" s="37">
        <f t="shared" si="8"/>
        <v>4.5578851412944393E-4</v>
      </c>
      <c r="S61" s="37">
        <f t="shared" si="8"/>
        <v>4.2936882782310007E-4</v>
      </c>
      <c r="T61" s="37">
        <f t="shared" si="8"/>
        <v>2.9231218941829873E-4</v>
      </c>
      <c r="U61" s="7">
        <f>U16/U8</f>
        <v>3.9073947445540685E-4</v>
      </c>
      <c r="V61" s="7">
        <f>V16/V8</f>
        <v>2.7201015504578838E-4</v>
      </c>
    </row>
    <row r="62" spans="1:22" customFormat="1" ht="18" customHeight="1">
      <c r="A62" s="30" t="s">
        <v>91</v>
      </c>
      <c r="B62" s="55">
        <f t="shared" ref="B62:T62" si="9">B17/B8</f>
        <v>0</v>
      </c>
      <c r="C62" s="55">
        <f t="shared" si="9"/>
        <v>0</v>
      </c>
      <c r="D62" s="55">
        <f t="shared" si="9"/>
        <v>0</v>
      </c>
      <c r="E62" s="55">
        <f t="shared" si="9"/>
        <v>0</v>
      </c>
      <c r="F62" s="55">
        <f t="shared" si="9"/>
        <v>0</v>
      </c>
      <c r="G62" s="55">
        <f t="shared" si="9"/>
        <v>0</v>
      </c>
      <c r="H62" s="55">
        <f t="shared" si="9"/>
        <v>0</v>
      </c>
      <c r="I62" s="55">
        <f t="shared" si="9"/>
        <v>0</v>
      </c>
      <c r="J62" s="55">
        <f t="shared" si="9"/>
        <v>0</v>
      </c>
      <c r="K62" s="55">
        <f t="shared" si="9"/>
        <v>1.1033873993158998E-4</v>
      </c>
      <c r="L62" s="55">
        <f t="shared" si="9"/>
        <v>1.0753844499408539E-4</v>
      </c>
      <c r="M62" s="55">
        <f t="shared" si="9"/>
        <v>1.0650761529449355E-4</v>
      </c>
      <c r="N62" s="55">
        <f t="shared" si="9"/>
        <v>2.1454623471358077E-4</v>
      </c>
      <c r="O62" s="55">
        <f t="shared" si="9"/>
        <v>2.1992522542335605E-4</v>
      </c>
      <c r="P62" s="55">
        <f t="shared" si="9"/>
        <v>2.4783147459727387E-4</v>
      </c>
      <c r="Q62" s="55">
        <f t="shared" si="9"/>
        <v>5.9815767436296205E-4</v>
      </c>
      <c r="R62" s="55">
        <f t="shared" si="9"/>
        <v>7.976298997265269E-4</v>
      </c>
      <c r="S62" s="55">
        <f t="shared" si="9"/>
        <v>7.5139544869042506E-4</v>
      </c>
      <c r="T62" s="55">
        <f t="shared" si="9"/>
        <v>6.8206177530936378E-4</v>
      </c>
      <c r="U62" s="95">
        <f>U17/U8</f>
        <v>9.7684868613851709E-4</v>
      </c>
      <c r="V62" s="95">
        <f>V17/V8</f>
        <v>1.2693807235470125E-3</v>
      </c>
    </row>
    <row r="63" spans="1:22" customFormat="1" ht="18" customHeight="1">
      <c r="A63" s="32" t="s">
        <v>52</v>
      </c>
      <c r="B63" s="33"/>
      <c r="C63" s="33"/>
      <c r="D63" s="33"/>
      <c r="E63" s="33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</row>
    <row r="64" spans="1:22" customFormat="1" ht="18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customFormat="1" ht="18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customFormat="1" ht="18" customHeight="1">
      <c r="A66" s="77" t="s">
        <v>48</v>
      </c>
      <c r="B66" s="78">
        <v>2002</v>
      </c>
      <c r="C66" s="78">
        <v>2003</v>
      </c>
      <c r="D66" s="78">
        <v>2004</v>
      </c>
      <c r="E66" s="78">
        <v>2005</v>
      </c>
      <c r="F66" s="78">
        <v>2006</v>
      </c>
      <c r="G66" s="78">
        <v>2007</v>
      </c>
      <c r="H66" s="78">
        <v>2008</v>
      </c>
      <c r="I66" s="78">
        <v>2009</v>
      </c>
      <c r="J66" s="78">
        <v>2010</v>
      </c>
      <c r="K66" s="78">
        <v>2011</v>
      </c>
      <c r="L66" s="78">
        <v>2012</v>
      </c>
      <c r="M66" s="78">
        <v>2013</v>
      </c>
      <c r="N66" s="78">
        <v>2014</v>
      </c>
      <c r="O66" s="78">
        <v>2015</v>
      </c>
      <c r="P66" s="78">
        <v>2016</v>
      </c>
      <c r="Q66" s="78">
        <v>2017</v>
      </c>
      <c r="R66" s="78">
        <v>2018</v>
      </c>
      <c r="S66" s="78">
        <v>2019</v>
      </c>
      <c r="T66" s="78">
        <v>2020</v>
      </c>
      <c r="U66" s="78">
        <v>2021</v>
      </c>
      <c r="V66" s="78">
        <v>2022</v>
      </c>
    </row>
    <row r="67" spans="1:22" customFormat="1" ht="18" customHeight="1">
      <c r="A67" s="56" t="s">
        <v>82</v>
      </c>
      <c r="B67" s="52">
        <f t="shared" ref="B67:T67" si="10">SUM(B68:B76)</f>
        <v>1</v>
      </c>
      <c r="C67" s="52">
        <f t="shared" si="10"/>
        <v>1</v>
      </c>
      <c r="D67" s="52">
        <f t="shared" si="10"/>
        <v>1</v>
      </c>
      <c r="E67" s="52">
        <f t="shared" si="10"/>
        <v>1</v>
      </c>
      <c r="F67" s="52">
        <f t="shared" si="10"/>
        <v>0.99999999999999989</v>
      </c>
      <c r="G67" s="52">
        <f t="shared" si="10"/>
        <v>1</v>
      </c>
      <c r="H67" s="52">
        <f t="shared" si="10"/>
        <v>1</v>
      </c>
      <c r="I67" s="52">
        <f t="shared" si="10"/>
        <v>1</v>
      </c>
      <c r="J67" s="52">
        <f t="shared" si="10"/>
        <v>0.99999999999999989</v>
      </c>
      <c r="K67" s="52">
        <f t="shared" si="10"/>
        <v>1</v>
      </c>
      <c r="L67" s="52">
        <f t="shared" si="10"/>
        <v>0.99999999999999989</v>
      </c>
      <c r="M67" s="52">
        <f t="shared" si="10"/>
        <v>0.99999999999999989</v>
      </c>
      <c r="N67" s="52">
        <f t="shared" si="10"/>
        <v>1</v>
      </c>
      <c r="O67" s="52">
        <f t="shared" si="10"/>
        <v>1</v>
      </c>
      <c r="P67" s="52">
        <f t="shared" si="10"/>
        <v>0.99999999999999989</v>
      </c>
      <c r="Q67" s="52">
        <f t="shared" si="10"/>
        <v>1</v>
      </c>
      <c r="R67" s="52">
        <f t="shared" si="10"/>
        <v>1.0000000000000002</v>
      </c>
      <c r="S67" s="52">
        <f t="shared" si="10"/>
        <v>0.99999999999999989</v>
      </c>
      <c r="T67" s="52">
        <f t="shared" si="10"/>
        <v>1</v>
      </c>
      <c r="U67" s="52">
        <f>SUM(U68:U76)</f>
        <v>1</v>
      </c>
      <c r="V67" s="52">
        <f>SUM(V68:V76)</f>
        <v>1.0000000000000002</v>
      </c>
    </row>
    <row r="68" spans="1:22" customFormat="1" ht="18" customHeight="1">
      <c r="A68" s="36" t="s">
        <v>83</v>
      </c>
      <c r="B68" s="7">
        <f t="shared" ref="B68:T68" si="11">B23/B22</f>
        <v>0.22028985507246376</v>
      </c>
      <c r="C68" s="7">
        <f t="shared" si="11"/>
        <v>0.19132149901380671</v>
      </c>
      <c r="D68" s="7">
        <f t="shared" si="11"/>
        <v>0.16614583333333333</v>
      </c>
      <c r="E68" s="7">
        <f t="shared" si="11"/>
        <v>0.2202876608629826</v>
      </c>
      <c r="F68" s="7">
        <f t="shared" si="11"/>
        <v>0.23293541475359658</v>
      </c>
      <c r="G68" s="7">
        <f t="shared" si="11"/>
        <v>0.49179066187788611</v>
      </c>
      <c r="H68" s="7">
        <f t="shared" si="11"/>
        <v>0.52785627775534927</v>
      </c>
      <c r="I68" s="7">
        <f t="shared" si="11"/>
        <v>0.54483958252802478</v>
      </c>
      <c r="J68" s="7">
        <f t="shared" si="11"/>
        <v>0.57181363111282246</v>
      </c>
      <c r="K68" s="7">
        <f t="shared" si="11"/>
        <v>0.55105381624718641</v>
      </c>
      <c r="L68" s="7">
        <f t="shared" si="11"/>
        <v>0.57044673539518898</v>
      </c>
      <c r="M68" s="7">
        <f t="shared" si="11"/>
        <v>0.5645421540943929</v>
      </c>
      <c r="N68" s="7">
        <f t="shared" si="11"/>
        <v>0.57242225859247131</v>
      </c>
      <c r="O68" s="7">
        <f t="shared" si="11"/>
        <v>0.54603309291472213</v>
      </c>
      <c r="P68" s="7">
        <f t="shared" si="11"/>
        <v>0.47099143206854344</v>
      </c>
      <c r="Q68" s="7">
        <f t="shared" si="11"/>
        <v>0.48691722169362511</v>
      </c>
      <c r="R68" s="7">
        <f t="shared" si="11"/>
        <v>0.48226138704509042</v>
      </c>
      <c r="S68" s="7">
        <f t="shared" si="11"/>
        <v>0.4423035289023598</v>
      </c>
      <c r="T68" s="7">
        <f t="shared" si="11"/>
        <v>0.41841085271317829</v>
      </c>
      <c r="U68" s="7">
        <f>U23/U22</f>
        <v>0.40316282702069506</v>
      </c>
      <c r="V68" s="7">
        <f>V23/V22</f>
        <v>0.36456211812627293</v>
      </c>
    </row>
    <row r="69" spans="1:22" customFormat="1" ht="18" customHeight="1">
      <c r="A69" s="36" t="s">
        <v>84</v>
      </c>
      <c r="B69" s="7">
        <f t="shared" ref="B69:T69" si="12">B24/B22</f>
        <v>0.22415458937198068</v>
      </c>
      <c r="C69" s="7">
        <f t="shared" si="12"/>
        <v>0.26232741617357003</v>
      </c>
      <c r="D69" s="7">
        <f t="shared" si="12"/>
        <v>0.29947916666666669</v>
      </c>
      <c r="E69" s="7">
        <f t="shared" si="12"/>
        <v>0.25889477668433003</v>
      </c>
      <c r="F69" s="7">
        <f t="shared" si="12"/>
        <v>0.27303336394245487</v>
      </c>
      <c r="G69" s="7">
        <f t="shared" si="12"/>
        <v>4.155977424320164E-2</v>
      </c>
      <c r="H69" s="7">
        <f t="shared" si="12"/>
        <v>3.5728704077513121E-2</v>
      </c>
      <c r="I69" s="7">
        <f t="shared" si="12"/>
        <v>3.1503672207189796E-2</v>
      </c>
      <c r="J69" s="7">
        <f t="shared" si="12"/>
        <v>3.3307662687716594E-2</v>
      </c>
      <c r="K69" s="7">
        <f t="shared" si="12"/>
        <v>3.887865766318805E-2</v>
      </c>
      <c r="L69" s="7">
        <f t="shared" si="12"/>
        <v>3.860925813624419E-2</v>
      </c>
      <c r="M69" s="7">
        <f t="shared" si="12"/>
        <v>4.0338846308995563E-2</v>
      </c>
      <c r="N69" s="7">
        <f t="shared" si="12"/>
        <v>4.153027823240589E-2</v>
      </c>
      <c r="O69" s="7">
        <f t="shared" si="12"/>
        <v>4.7305897327110734E-2</v>
      </c>
      <c r="P69" s="7">
        <f t="shared" si="12"/>
        <v>5.8996328029375766E-2</v>
      </c>
      <c r="Q69" s="7">
        <f t="shared" si="12"/>
        <v>6.2797335870599436E-2</v>
      </c>
      <c r="R69" s="7">
        <f t="shared" si="12"/>
        <v>6.7292286564431217E-2</v>
      </c>
      <c r="S69" s="7">
        <f t="shared" si="12"/>
        <v>6.9062567655336651E-2</v>
      </c>
      <c r="T69" s="7">
        <f t="shared" si="12"/>
        <v>7.3255813953488375E-2</v>
      </c>
      <c r="U69" s="7">
        <f>U24/U22</f>
        <v>9.1175322139789142E-2</v>
      </c>
      <c r="V69" s="7">
        <f>V24/V22</f>
        <v>9.387150527680059E-2</v>
      </c>
    </row>
    <row r="70" spans="1:22" customFormat="1" ht="18" customHeight="1">
      <c r="A70" s="36" t="s">
        <v>85</v>
      </c>
      <c r="B70" s="7">
        <f t="shared" ref="B70:T70" si="13">B25/B22</f>
        <v>0.20869565217391303</v>
      </c>
      <c r="C70" s="7">
        <f t="shared" si="13"/>
        <v>0.19197896120973043</v>
      </c>
      <c r="D70" s="7">
        <f t="shared" si="13"/>
        <v>0.18385416666666668</v>
      </c>
      <c r="E70" s="7">
        <f t="shared" si="13"/>
        <v>0.18697956093868282</v>
      </c>
      <c r="F70" s="7">
        <f t="shared" si="13"/>
        <v>0.21181512090603</v>
      </c>
      <c r="G70" s="7">
        <f t="shared" si="13"/>
        <v>0.22678296562339662</v>
      </c>
      <c r="H70" s="7">
        <f t="shared" si="13"/>
        <v>0.22163907953169157</v>
      </c>
      <c r="I70" s="7">
        <f t="shared" si="13"/>
        <v>0.23057595670660996</v>
      </c>
      <c r="J70" s="7">
        <f t="shared" si="13"/>
        <v>0.22179437812860994</v>
      </c>
      <c r="K70" s="7">
        <f t="shared" si="13"/>
        <v>0.2263147125025578</v>
      </c>
      <c r="L70" s="7">
        <f t="shared" si="13"/>
        <v>0.21669698807357995</v>
      </c>
      <c r="M70" s="7">
        <f t="shared" si="13"/>
        <v>0.22065348931020573</v>
      </c>
      <c r="N70" s="7">
        <f t="shared" si="13"/>
        <v>0.220949263502455</v>
      </c>
      <c r="O70" s="7">
        <f t="shared" si="13"/>
        <v>0.23483241408570216</v>
      </c>
      <c r="P70" s="7">
        <f t="shared" si="13"/>
        <v>0.2685434516523868</v>
      </c>
      <c r="Q70" s="7">
        <f t="shared" si="13"/>
        <v>0.24762131303520457</v>
      </c>
      <c r="R70" s="7">
        <f t="shared" si="13"/>
        <v>0.23941405355916687</v>
      </c>
      <c r="S70" s="7">
        <f t="shared" si="13"/>
        <v>0.25156960381034854</v>
      </c>
      <c r="T70" s="7">
        <f t="shared" si="13"/>
        <v>0.25600775193798447</v>
      </c>
      <c r="U70" s="7">
        <f>U25/U22</f>
        <v>0.2463881296368606</v>
      </c>
      <c r="V70" s="7">
        <f>V25/V22</f>
        <v>0.24865765598963155</v>
      </c>
    </row>
    <row r="71" spans="1:22" customFormat="1" ht="18" customHeight="1">
      <c r="A71" s="36" t="s">
        <v>86</v>
      </c>
      <c r="B71" s="7">
        <f t="shared" ref="B71:T71" si="14">B26/B22</f>
        <v>1.4492753623188406E-2</v>
      </c>
      <c r="C71" s="7">
        <f t="shared" si="14"/>
        <v>1.1834319526627219E-2</v>
      </c>
      <c r="D71" s="7">
        <f t="shared" si="14"/>
        <v>7.8125E-3</v>
      </c>
      <c r="E71" s="7">
        <f t="shared" si="14"/>
        <v>7.9485238455715371E-3</v>
      </c>
      <c r="F71" s="7">
        <f t="shared" si="14"/>
        <v>6.4279155188246093E-3</v>
      </c>
      <c r="G71" s="7">
        <f t="shared" si="14"/>
        <v>3.0785017957927143E-3</v>
      </c>
      <c r="H71" s="7">
        <f t="shared" si="14"/>
        <v>4.8445700444085587E-3</v>
      </c>
      <c r="I71" s="7">
        <f t="shared" si="14"/>
        <v>3.8654812524159259E-3</v>
      </c>
      <c r="J71" s="7">
        <f t="shared" si="14"/>
        <v>3.4655371582595304E-3</v>
      </c>
      <c r="K71" s="7">
        <f t="shared" si="14"/>
        <v>4.7063638223859222E-3</v>
      </c>
      <c r="L71" s="7">
        <f t="shared" si="14"/>
        <v>4.4471396806145137E-3</v>
      </c>
      <c r="M71" s="7">
        <f t="shared" si="14"/>
        <v>4.6389673255344899E-3</v>
      </c>
      <c r="N71" s="7">
        <f t="shared" si="14"/>
        <v>5.523731587561375E-3</v>
      </c>
      <c r="O71" s="7">
        <f t="shared" si="14"/>
        <v>4.8790835808230799E-3</v>
      </c>
      <c r="P71" s="7">
        <f t="shared" si="14"/>
        <v>6.8543451652386782E-3</v>
      </c>
      <c r="Q71" s="7">
        <f t="shared" si="14"/>
        <v>8.5632730732635581E-3</v>
      </c>
      <c r="R71" s="7">
        <f t="shared" si="14"/>
        <v>6.4087891966124969E-3</v>
      </c>
      <c r="S71" s="7">
        <f t="shared" si="14"/>
        <v>8.2268889369993513E-3</v>
      </c>
      <c r="T71" s="7">
        <f t="shared" si="14"/>
        <v>9.3023255813953487E-3</v>
      </c>
      <c r="U71" s="7">
        <f>U26/U22</f>
        <v>8.5903943771964072E-3</v>
      </c>
      <c r="V71" s="7">
        <f>V26/V22</f>
        <v>8.3317904091834843E-3</v>
      </c>
    </row>
    <row r="72" spans="1:22" customFormat="1" ht="18" customHeight="1">
      <c r="A72" s="36" t="s">
        <v>87</v>
      </c>
      <c r="B72" s="7">
        <f t="shared" ref="B72:T72" si="15">B27/B22</f>
        <v>1.8357487922705314E-2</v>
      </c>
      <c r="C72" s="7">
        <f t="shared" si="15"/>
        <v>1.5121630506245891E-2</v>
      </c>
      <c r="D72" s="7">
        <f t="shared" si="15"/>
        <v>1.40625E-2</v>
      </c>
      <c r="E72" s="7">
        <f t="shared" si="15"/>
        <v>1.2490537471612415E-2</v>
      </c>
      <c r="F72" s="7">
        <f t="shared" si="15"/>
        <v>1.1631466176920723E-2</v>
      </c>
      <c r="G72" s="7">
        <f t="shared" si="15"/>
        <v>1.0005130836326322E-2</v>
      </c>
      <c r="H72" s="7">
        <f t="shared" si="15"/>
        <v>1.1505853855470326E-2</v>
      </c>
      <c r="I72" s="7">
        <f t="shared" si="15"/>
        <v>1.1789717819868574E-2</v>
      </c>
      <c r="J72" s="7">
        <f t="shared" si="15"/>
        <v>9.0489025798998843E-3</v>
      </c>
      <c r="K72" s="7">
        <f t="shared" si="15"/>
        <v>9.8219766728054013E-3</v>
      </c>
      <c r="L72" s="7">
        <f t="shared" si="15"/>
        <v>1.051142106327067E-2</v>
      </c>
      <c r="M72" s="7">
        <f t="shared" si="15"/>
        <v>1.0286405808793869E-2</v>
      </c>
      <c r="N72" s="7">
        <f t="shared" si="15"/>
        <v>8.3878887070376433E-3</v>
      </c>
      <c r="O72" s="7">
        <f t="shared" si="15"/>
        <v>1.1243105642766229E-2</v>
      </c>
      <c r="P72" s="7">
        <f t="shared" si="15"/>
        <v>1.5667074663402693E-2</v>
      </c>
      <c r="Q72" s="7">
        <f t="shared" si="15"/>
        <v>1.5699333967649859E-2</v>
      </c>
      <c r="R72" s="7">
        <f t="shared" si="15"/>
        <v>2.3346303501945526E-2</v>
      </c>
      <c r="S72" s="7">
        <f t="shared" si="15"/>
        <v>2.8794111279497728E-2</v>
      </c>
      <c r="T72" s="7">
        <f t="shared" si="15"/>
        <v>3.3527131782945738E-2</v>
      </c>
      <c r="U72" s="7">
        <f>U27/U22</f>
        <v>3.3775868801249512E-2</v>
      </c>
      <c r="V72" s="7">
        <f>V27/V22</f>
        <v>3.7030179596371039E-2</v>
      </c>
    </row>
    <row r="73" spans="1:22" customFormat="1" ht="18" customHeight="1">
      <c r="A73" s="36" t="s">
        <v>88</v>
      </c>
      <c r="B73" s="37">
        <f t="shared" ref="B73:T73" si="16">B28/B22</f>
        <v>0.24251207729468599</v>
      </c>
      <c r="C73" s="37">
        <f t="shared" si="16"/>
        <v>0.27284681130834976</v>
      </c>
      <c r="D73" s="37">
        <f t="shared" si="16"/>
        <v>0.27812500000000001</v>
      </c>
      <c r="E73" s="37">
        <f t="shared" si="16"/>
        <v>0.25018925056775171</v>
      </c>
      <c r="F73" s="37">
        <f t="shared" si="16"/>
        <v>0.20630547903275176</v>
      </c>
      <c r="G73" s="37">
        <f t="shared" si="16"/>
        <v>0.18676244227809133</v>
      </c>
      <c r="H73" s="37">
        <f t="shared" si="16"/>
        <v>0.16128381106176826</v>
      </c>
      <c r="I73" s="37">
        <f t="shared" si="16"/>
        <v>0.13954387321221493</v>
      </c>
      <c r="J73" s="37">
        <f t="shared" si="16"/>
        <v>0.12572198690797073</v>
      </c>
      <c r="K73" s="37">
        <f t="shared" si="16"/>
        <v>0.12932269285860445</v>
      </c>
      <c r="L73" s="37">
        <f t="shared" si="16"/>
        <v>0.11562563169597737</v>
      </c>
      <c r="M73" s="37">
        <f t="shared" si="16"/>
        <v>0.11436062928600242</v>
      </c>
      <c r="N73" s="37">
        <f t="shared" si="16"/>
        <v>9.8404255319148939E-2</v>
      </c>
      <c r="O73" s="37">
        <f t="shared" si="16"/>
        <v>0.10055154857870174</v>
      </c>
      <c r="P73" s="37">
        <f t="shared" si="16"/>
        <v>0.11309669522643818</v>
      </c>
      <c r="Q73" s="37">
        <f t="shared" si="16"/>
        <v>0.11441484300666033</v>
      </c>
      <c r="R73" s="37">
        <f t="shared" si="16"/>
        <v>0.11696040283817807</v>
      </c>
      <c r="S73" s="37">
        <f t="shared" si="16"/>
        <v>0.13466118207404201</v>
      </c>
      <c r="T73" s="37">
        <f t="shared" si="16"/>
        <v>0.14903100775193798</v>
      </c>
      <c r="U73" s="7">
        <f>U28/U22</f>
        <v>0.15833658727059743</v>
      </c>
      <c r="V73" s="7">
        <f>V28/V22</f>
        <v>0.18866876504351046</v>
      </c>
    </row>
    <row r="74" spans="1:22" customFormat="1" ht="18" customHeight="1">
      <c r="A74" s="36" t="s">
        <v>89</v>
      </c>
      <c r="B74" s="37">
        <f t="shared" ref="B74:T74" si="17">B29/B22</f>
        <v>6.7632850241545889E-2</v>
      </c>
      <c r="C74" s="37">
        <f t="shared" si="17"/>
        <v>5.1939513477975013E-2</v>
      </c>
      <c r="D74" s="37">
        <f t="shared" si="17"/>
        <v>5.0520833333333334E-2</v>
      </c>
      <c r="E74" s="37">
        <f t="shared" si="17"/>
        <v>6.3209689629068894E-2</v>
      </c>
      <c r="F74" s="37">
        <f t="shared" si="17"/>
        <v>5.6320783593510865E-2</v>
      </c>
      <c r="G74" s="37">
        <f t="shared" si="17"/>
        <v>3.9763981528989224E-2</v>
      </c>
      <c r="H74" s="37">
        <f t="shared" si="17"/>
        <v>3.7141703673798952E-2</v>
      </c>
      <c r="I74" s="37">
        <f t="shared" si="17"/>
        <v>3.7881716273676071E-2</v>
      </c>
      <c r="J74" s="37">
        <f t="shared" si="17"/>
        <v>3.4847901424720829E-2</v>
      </c>
      <c r="K74" s="37">
        <f t="shared" si="17"/>
        <v>3.9697155719255167E-2</v>
      </c>
      <c r="L74" s="37">
        <f t="shared" si="17"/>
        <v>4.3056397816858702E-2</v>
      </c>
      <c r="M74" s="37">
        <f t="shared" si="17"/>
        <v>4.4776119402985072E-2</v>
      </c>
      <c r="N74" s="37">
        <f t="shared" si="17"/>
        <v>5.2168576104746317E-2</v>
      </c>
      <c r="O74" s="37">
        <f t="shared" si="17"/>
        <v>5.4518455663979636E-2</v>
      </c>
      <c r="P74" s="37">
        <f t="shared" si="17"/>
        <v>6.4871481028151781E-2</v>
      </c>
      <c r="Q74" s="37">
        <f t="shared" si="17"/>
        <v>6.2321598477640343E-2</v>
      </c>
      <c r="R74" s="37">
        <f t="shared" si="17"/>
        <v>6.2485694666971847E-2</v>
      </c>
      <c r="S74" s="37">
        <f t="shared" si="17"/>
        <v>6.365014072310024E-2</v>
      </c>
      <c r="T74" s="37">
        <f t="shared" si="17"/>
        <v>5.8914728682170542E-2</v>
      </c>
      <c r="U74" s="7">
        <f>U29/U22</f>
        <v>5.6423272159312768E-2</v>
      </c>
      <c r="V74" s="7">
        <f>V29/V22</f>
        <v>5.6841325680429551E-2</v>
      </c>
    </row>
    <row r="75" spans="1:22" customFormat="1" ht="18" customHeight="1">
      <c r="A75" s="36" t="s">
        <v>90</v>
      </c>
      <c r="B75" s="37">
        <f t="shared" ref="B75:T75" si="18">B30/B22</f>
        <v>3.8647342995169081E-3</v>
      </c>
      <c r="C75" s="37">
        <f t="shared" si="18"/>
        <v>2.6298487836949377E-3</v>
      </c>
      <c r="D75" s="37">
        <f t="shared" si="18"/>
        <v>0</v>
      </c>
      <c r="E75" s="37">
        <f t="shared" si="18"/>
        <v>0</v>
      </c>
      <c r="F75" s="37">
        <f t="shared" si="18"/>
        <v>1.5304560759106215E-3</v>
      </c>
      <c r="G75" s="37">
        <f t="shared" si="18"/>
        <v>2.565418163160595E-4</v>
      </c>
      <c r="H75" s="37">
        <f t="shared" si="18"/>
        <v>0</v>
      </c>
      <c r="I75" s="37">
        <f t="shared" si="18"/>
        <v>0</v>
      </c>
      <c r="J75" s="37">
        <f t="shared" si="18"/>
        <v>0</v>
      </c>
      <c r="K75" s="37">
        <f t="shared" si="18"/>
        <v>0</v>
      </c>
      <c r="L75" s="37">
        <f t="shared" si="18"/>
        <v>4.0428542551041032E-4</v>
      </c>
      <c r="M75" s="37">
        <f t="shared" si="18"/>
        <v>2.0169423154497781E-4</v>
      </c>
      <c r="N75" s="37">
        <f t="shared" si="18"/>
        <v>2.0458265139116204E-4</v>
      </c>
      <c r="O75" s="37">
        <f t="shared" si="18"/>
        <v>2.1213406873143826E-4</v>
      </c>
      <c r="P75" s="37">
        <f t="shared" si="18"/>
        <v>4.8959608323133417E-4</v>
      </c>
      <c r="Q75" s="37">
        <f t="shared" si="18"/>
        <v>7.1360608943862988E-4</v>
      </c>
      <c r="R75" s="37">
        <f t="shared" si="18"/>
        <v>4.5777065690089265E-4</v>
      </c>
      <c r="S75" s="37">
        <f t="shared" si="18"/>
        <v>4.3299415457891317E-4</v>
      </c>
      <c r="T75" s="37">
        <f t="shared" si="18"/>
        <v>3.875968992248062E-4</v>
      </c>
      <c r="U75" s="7">
        <f>U30/U22</f>
        <v>5.8570870753611867E-4</v>
      </c>
      <c r="V75" s="7">
        <f>V30/V22</f>
        <v>3.7030179596371043E-4</v>
      </c>
    </row>
    <row r="76" spans="1:22" customFormat="1" ht="18" customHeight="1">
      <c r="A76" s="30" t="s">
        <v>91</v>
      </c>
      <c r="B76" s="55">
        <f t="shared" ref="B76:T76" si="19">B31/B22</f>
        <v>0</v>
      </c>
      <c r="C76" s="55">
        <f t="shared" si="19"/>
        <v>0</v>
      </c>
      <c r="D76" s="55">
        <f t="shared" si="19"/>
        <v>0</v>
      </c>
      <c r="E76" s="55">
        <f t="shared" si="19"/>
        <v>0</v>
      </c>
      <c r="F76" s="55">
        <f t="shared" si="19"/>
        <v>0</v>
      </c>
      <c r="G76" s="55">
        <f t="shared" si="19"/>
        <v>0</v>
      </c>
      <c r="H76" s="55">
        <f t="shared" si="19"/>
        <v>0</v>
      </c>
      <c r="I76" s="55">
        <f t="shared" si="19"/>
        <v>0</v>
      </c>
      <c r="J76" s="55">
        <f t="shared" si="19"/>
        <v>0</v>
      </c>
      <c r="K76" s="55">
        <f t="shared" si="19"/>
        <v>2.0462451401677921E-4</v>
      </c>
      <c r="L76" s="55">
        <f t="shared" si="19"/>
        <v>2.0214271275520516E-4</v>
      </c>
      <c r="M76" s="55">
        <f t="shared" si="19"/>
        <v>2.0169423154497781E-4</v>
      </c>
      <c r="N76" s="55">
        <f t="shared" si="19"/>
        <v>4.0916530278232408E-4</v>
      </c>
      <c r="O76" s="55">
        <f t="shared" si="19"/>
        <v>4.2426813746287653E-4</v>
      </c>
      <c r="P76" s="55">
        <f t="shared" si="19"/>
        <v>4.8959608323133417E-4</v>
      </c>
      <c r="Q76" s="55">
        <f t="shared" si="19"/>
        <v>9.5147478591817321E-4</v>
      </c>
      <c r="R76" s="55">
        <f t="shared" si="19"/>
        <v>1.3733119707026781E-3</v>
      </c>
      <c r="S76" s="55">
        <f t="shared" si="19"/>
        <v>1.2989824637367395E-3</v>
      </c>
      <c r="T76" s="55">
        <f t="shared" si="19"/>
        <v>1.1627906976744186E-3</v>
      </c>
      <c r="U76" s="95">
        <f>U31/U22</f>
        <v>1.5618898867629833E-3</v>
      </c>
      <c r="V76" s="95">
        <f>V31/V22</f>
        <v>1.6663580818366969E-3</v>
      </c>
    </row>
    <row r="77" spans="1:22" customFormat="1" ht="18" customHeight="1">
      <c r="A77" s="32" t="s">
        <v>52</v>
      </c>
      <c r="B77" s="33"/>
      <c r="C77" s="33"/>
      <c r="D77" s="33"/>
      <c r="E77" s="33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1:22" customFormat="1" ht="18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customFormat="1" ht="18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customFormat="1" ht="18" customHeight="1">
      <c r="A80" s="77" t="s">
        <v>49</v>
      </c>
      <c r="B80" s="78">
        <v>2002</v>
      </c>
      <c r="C80" s="78">
        <v>2003</v>
      </c>
      <c r="D80" s="78">
        <v>2004</v>
      </c>
      <c r="E80" s="78">
        <v>2005</v>
      </c>
      <c r="F80" s="78">
        <v>2006</v>
      </c>
      <c r="G80" s="78">
        <v>2007</v>
      </c>
      <c r="H80" s="78">
        <v>2008</v>
      </c>
      <c r="I80" s="78">
        <v>2009</v>
      </c>
      <c r="J80" s="78">
        <v>2010</v>
      </c>
      <c r="K80" s="78">
        <v>2011</v>
      </c>
      <c r="L80" s="78">
        <v>2012</v>
      </c>
      <c r="M80" s="78">
        <v>2013</v>
      </c>
      <c r="N80" s="78">
        <v>2014</v>
      </c>
      <c r="O80" s="78">
        <v>2015</v>
      </c>
      <c r="P80" s="78">
        <v>2016</v>
      </c>
      <c r="Q80" s="78">
        <v>2017</v>
      </c>
      <c r="R80" s="78">
        <v>2018</v>
      </c>
      <c r="S80" s="78">
        <v>2019</v>
      </c>
      <c r="T80" s="78">
        <v>2020</v>
      </c>
      <c r="U80" s="78">
        <v>2021</v>
      </c>
      <c r="V80" s="78">
        <v>2022</v>
      </c>
    </row>
    <row r="81" spans="1:22" customFormat="1" ht="18" customHeight="1">
      <c r="A81" s="56" t="s">
        <v>82</v>
      </c>
      <c r="B81" s="52">
        <f t="shared" ref="B81:T81" si="20">SUM(B82:B90)</f>
        <v>1</v>
      </c>
      <c r="C81" s="52">
        <f t="shared" si="20"/>
        <v>1</v>
      </c>
      <c r="D81" s="52">
        <f t="shared" si="20"/>
        <v>1</v>
      </c>
      <c r="E81" s="52">
        <f t="shared" si="20"/>
        <v>1</v>
      </c>
      <c r="F81" s="52">
        <f t="shared" si="20"/>
        <v>1</v>
      </c>
      <c r="G81" s="52">
        <f t="shared" si="20"/>
        <v>1</v>
      </c>
      <c r="H81" s="52">
        <f t="shared" si="20"/>
        <v>1</v>
      </c>
      <c r="I81" s="52">
        <f t="shared" si="20"/>
        <v>1</v>
      </c>
      <c r="J81" s="52">
        <f t="shared" si="20"/>
        <v>1.0000000000000002</v>
      </c>
      <c r="K81" s="52">
        <f t="shared" si="20"/>
        <v>1</v>
      </c>
      <c r="L81" s="52">
        <f t="shared" si="20"/>
        <v>1</v>
      </c>
      <c r="M81" s="52">
        <f t="shared" si="20"/>
        <v>1</v>
      </c>
      <c r="N81" s="52">
        <f t="shared" si="20"/>
        <v>1</v>
      </c>
      <c r="O81" s="52">
        <f t="shared" si="20"/>
        <v>1</v>
      </c>
      <c r="P81" s="52">
        <f t="shared" si="20"/>
        <v>1</v>
      </c>
      <c r="Q81" s="52">
        <f t="shared" si="20"/>
        <v>1</v>
      </c>
      <c r="R81" s="52">
        <f t="shared" si="20"/>
        <v>1.0000000000000002</v>
      </c>
      <c r="S81" s="52">
        <f t="shared" si="20"/>
        <v>1</v>
      </c>
      <c r="T81" s="52">
        <f t="shared" si="20"/>
        <v>1.0000000000000002</v>
      </c>
      <c r="U81" s="52">
        <f>SUM(U82:U90)</f>
        <v>1.0000000000000002</v>
      </c>
      <c r="V81" s="52">
        <f>SUM(V82:V90)</f>
        <v>1</v>
      </c>
    </row>
    <row r="82" spans="1:22" customFormat="1" ht="18" customHeight="1">
      <c r="A82" s="36" t="s">
        <v>83</v>
      </c>
      <c r="B82" s="7">
        <f t="shared" ref="B82:T82" si="21">B37/B36</f>
        <v>0.22538552787663108</v>
      </c>
      <c r="C82" s="7">
        <f t="shared" si="21"/>
        <v>0.19062748212867356</v>
      </c>
      <c r="D82" s="7">
        <f t="shared" si="21"/>
        <v>0.16942148760330578</v>
      </c>
      <c r="E82" s="7">
        <f t="shared" si="21"/>
        <v>0.21066549140590568</v>
      </c>
      <c r="F82" s="7">
        <f t="shared" si="21"/>
        <v>0.21039426523297491</v>
      </c>
      <c r="G82" s="7">
        <f t="shared" si="21"/>
        <v>0.48006088280060882</v>
      </c>
      <c r="H82" s="7">
        <f t="shared" si="21"/>
        <v>0.51951649458574667</v>
      </c>
      <c r="I82" s="7">
        <f t="shared" si="21"/>
        <v>0.53826107557450842</v>
      </c>
      <c r="J82" s="7">
        <f t="shared" si="21"/>
        <v>0.54610091743119271</v>
      </c>
      <c r="K82" s="7">
        <f t="shared" si="21"/>
        <v>0.53232758620689657</v>
      </c>
      <c r="L82" s="7">
        <f t="shared" si="21"/>
        <v>0.54733455882352944</v>
      </c>
      <c r="M82" s="7">
        <f t="shared" si="21"/>
        <v>0.54592642744301512</v>
      </c>
      <c r="N82" s="7">
        <f t="shared" si="21"/>
        <v>0.54984212900315743</v>
      </c>
      <c r="O82" s="7">
        <f t="shared" si="21"/>
        <v>0.51894977168949774</v>
      </c>
      <c r="P82" s="7">
        <f t="shared" si="21"/>
        <v>0.463237139272271</v>
      </c>
      <c r="Q82" s="7">
        <f t="shared" si="21"/>
        <v>0.47701564380264744</v>
      </c>
      <c r="R82" s="7">
        <f t="shared" si="21"/>
        <v>0.47265713637395051</v>
      </c>
      <c r="S82" s="7">
        <f t="shared" si="21"/>
        <v>0.43879071747924209</v>
      </c>
      <c r="T82" s="7">
        <f t="shared" si="21"/>
        <v>0.40681951793062904</v>
      </c>
      <c r="U82" s="7">
        <f>U37/U36</f>
        <v>0.38866080156402738</v>
      </c>
      <c r="V82" s="7">
        <f>V37/V36</f>
        <v>0.35341151385927505</v>
      </c>
    </row>
    <row r="83" spans="1:22" customFormat="1" ht="18" customHeight="1">
      <c r="A83" s="36" t="s">
        <v>84</v>
      </c>
      <c r="B83" s="7">
        <f t="shared" ref="B83:T83" si="22">B38/B36</f>
        <v>0.18149466192170818</v>
      </c>
      <c r="C83" s="7">
        <f t="shared" si="22"/>
        <v>0.23907863383637809</v>
      </c>
      <c r="D83" s="7">
        <f t="shared" si="22"/>
        <v>0.27508854781582054</v>
      </c>
      <c r="E83" s="7">
        <f t="shared" si="22"/>
        <v>0.26575583957690613</v>
      </c>
      <c r="F83" s="7">
        <f t="shared" si="22"/>
        <v>0.28494623655913981</v>
      </c>
      <c r="G83" s="7">
        <f t="shared" si="22"/>
        <v>3.9269406392694065E-2</v>
      </c>
      <c r="H83" s="7">
        <f t="shared" si="22"/>
        <v>3.4248300176278015E-2</v>
      </c>
      <c r="I83" s="7">
        <f t="shared" si="22"/>
        <v>3.6247334754797439E-2</v>
      </c>
      <c r="J83" s="7">
        <f t="shared" si="22"/>
        <v>3.7844036697247709E-2</v>
      </c>
      <c r="K83" s="7">
        <f t="shared" si="22"/>
        <v>4.1906130268199233E-2</v>
      </c>
      <c r="L83" s="7">
        <f t="shared" si="22"/>
        <v>4.1590073529411763E-2</v>
      </c>
      <c r="M83" s="7">
        <f t="shared" si="22"/>
        <v>4.5136538027533285E-2</v>
      </c>
      <c r="N83" s="7">
        <f t="shared" si="22"/>
        <v>4.668470906630582E-2</v>
      </c>
      <c r="O83" s="7">
        <f t="shared" si="22"/>
        <v>5.4566210045662103E-2</v>
      </c>
      <c r="P83" s="7">
        <f t="shared" si="22"/>
        <v>6.4491844416562111E-2</v>
      </c>
      <c r="Q83" s="7">
        <f t="shared" si="22"/>
        <v>6.7870036101083039E-2</v>
      </c>
      <c r="R83" s="7">
        <f t="shared" si="22"/>
        <v>7.3292489221692764E-2</v>
      </c>
      <c r="S83" s="7">
        <f t="shared" si="22"/>
        <v>7.7283372365339581E-2</v>
      </c>
      <c r="T83" s="7">
        <f t="shared" si="22"/>
        <v>8.1128747795414458E-2</v>
      </c>
      <c r="U83" s="7">
        <f>U38/U36</f>
        <v>9.0909090909090912E-2</v>
      </c>
      <c r="V83" s="7">
        <f>V38/V36</f>
        <v>9.7725657427149962E-2</v>
      </c>
    </row>
    <row r="84" spans="1:22" customFormat="1" ht="18" customHeight="1">
      <c r="A84" s="36" t="s">
        <v>85</v>
      </c>
      <c r="B84" s="7">
        <f t="shared" ref="B84:T84" si="23">B39/B36</f>
        <v>0.14472123368920523</v>
      </c>
      <c r="C84" s="7">
        <f t="shared" si="23"/>
        <v>0.12390786338363781</v>
      </c>
      <c r="D84" s="7">
        <f t="shared" si="23"/>
        <v>0.11097992916174734</v>
      </c>
      <c r="E84" s="7">
        <f t="shared" si="23"/>
        <v>0.12340237990304098</v>
      </c>
      <c r="F84" s="7">
        <f t="shared" si="23"/>
        <v>0.13655913978494624</v>
      </c>
      <c r="G84" s="7">
        <f t="shared" si="23"/>
        <v>0.14337899543378996</v>
      </c>
      <c r="H84" s="7">
        <f t="shared" si="23"/>
        <v>0.1526063963737094</v>
      </c>
      <c r="I84" s="7">
        <f t="shared" si="23"/>
        <v>0.15754560530679934</v>
      </c>
      <c r="J84" s="7">
        <f t="shared" si="23"/>
        <v>0.15642201834862385</v>
      </c>
      <c r="K84" s="7">
        <f t="shared" si="23"/>
        <v>0.16355363984674329</v>
      </c>
      <c r="L84" s="7">
        <f t="shared" si="23"/>
        <v>0.16911764705882354</v>
      </c>
      <c r="M84" s="7">
        <f t="shared" si="23"/>
        <v>0.16835928684269916</v>
      </c>
      <c r="N84" s="7">
        <f t="shared" si="23"/>
        <v>0.16599007668019847</v>
      </c>
      <c r="O84" s="7">
        <f t="shared" si="23"/>
        <v>0.17716894977168951</v>
      </c>
      <c r="P84" s="7">
        <f t="shared" si="23"/>
        <v>0.19372647427854453</v>
      </c>
      <c r="Q84" s="7">
        <f t="shared" si="23"/>
        <v>0.17689530685920576</v>
      </c>
      <c r="R84" s="7">
        <f t="shared" si="23"/>
        <v>0.16496482868164283</v>
      </c>
      <c r="S84" s="7">
        <f t="shared" si="23"/>
        <v>0.16372152437726209</v>
      </c>
      <c r="T84" s="7">
        <f t="shared" si="23"/>
        <v>0.16068979031941996</v>
      </c>
      <c r="U84" s="7">
        <f>U39/U36</f>
        <v>0.15562072336265884</v>
      </c>
      <c r="V84" s="7">
        <f>V39/V36</f>
        <v>0.14925373134328357</v>
      </c>
    </row>
    <row r="85" spans="1:22" customFormat="1" ht="18" customHeight="1">
      <c r="A85" s="36" t="s">
        <v>86</v>
      </c>
      <c r="B85" s="7">
        <f t="shared" ref="B85:T85" si="24">B40/B36</f>
        <v>1.3048635824436536E-2</v>
      </c>
      <c r="C85" s="7">
        <f t="shared" si="24"/>
        <v>8.737092930897538E-3</v>
      </c>
      <c r="D85" s="7">
        <f t="shared" si="24"/>
        <v>7.6741440377804011E-3</v>
      </c>
      <c r="E85" s="7">
        <f t="shared" si="24"/>
        <v>7.9330101366240635E-3</v>
      </c>
      <c r="F85" s="7">
        <f t="shared" si="24"/>
        <v>8.6021505376344086E-3</v>
      </c>
      <c r="G85" s="7">
        <f t="shared" si="24"/>
        <v>8.5235920852359207E-3</v>
      </c>
      <c r="H85" s="7">
        <f t="shared" si="24"/>
        <v>8.3102493074792248E-3</v>
      </c>
      <c r="I85" s="7">
        <f t="shared" si="24"/>
        <v>6.6334991708126038E-3</v>
      </c>
      <c r="J85" s="7">
        <f t="shared" si="24"/>
        <v>7.1100917431192664E-3</v>
      </c>
      <c r="K85" s="7">
        <f t="shared" si="24"/>
        <v>9.0996168582375483E-3</v>
      </c>
      <c r="L85" s="7">
        <f t="shared" si="24"/>
        <v>7.3529411764705881E-3</v>
      </c>
      <c r="M85" s="7">
        <f t="shared" si="24"/>
        <v>7.6732114646806586E-3</v>
      </c>
      <c r="N85" s="7">
        <f t="shared" si="24"/>
        <v>7.8935498421290034E-3</v>
      </c>
      <c r="O85" s="7">
        <f t="shared" si="24"/>
        <v>7.3059360730593605E-3</v>
      </c>
      <c r="P85" s="7">
        <f t="shared" si="24"/>
        <v>9.2848180677540786E-3</v>
      </c>
      <c r="Q85" s="7">
        <f t="shared" si="24"/>
        <v>8.9049338146811076E-3</v>
      </c>
      <c r="R85" s="7">
        <f t="shared" si="24"/>
        <v>9.7572044474699346E-3</v>
      </c>
      <c r="S85" s="7">
        <f t="shared" si="24"/>
        <v>1.213540557802853E-2</v>
      </c>
      <c r="T85" s="7">
        <f t="shared" si="24"/>
        <v>1.3521457965902411E-2</v>
      </c>
      <c r="U85" s="7">
        <f>U40/U36</f>
        <v>1.2903225806451613E-2</v>
      </c>
      <c r="V85" s="7">
        <f>V40/V36</f>
        <v>1.4392324093816631E-2</v>
      </c>
    </row>
    <row r="86" spans="1:22" customFormat="1" ht="18" customHeight="1">
      <c r="A86" s="36" t="s">
        <v>87</v>
      </c>
      <c r="B86" s="7">
        <f t="shared" ref="B86:T86" si="25">B41/B36</f>
        <v>3.6773428232502965E-2</v>
      </c>
      <c r="C86" s="7">
        <f t="shared" si="25"/>
        <v>2.6211278792692614E-2</v>
      </c>
      <c r="D86" s="7">
        <f t="shared" si="25"/>
        <v>2.4793388429752067E-2</v>
      </c>
      <c r="E86" s="7">
        <f t="shared" si="25"/>
        <v>2.2476862053768181E-2</v>
      </c>
      <c r="F86" s="7">
        <f t="shared" si="25"/>
        <v>2.2580645161290321E-2</v>
      </c>
      <c r="G86" s="7">
        <f t="shared" si="25"/>
        <v>2.0395738203957382E-2</v>
      </c>
      <c r="H86" s="7">
        <f t="shared" si="25"/>
        <v>2.1908839083354319E-2</v>
      </c>
      <c r="I86" s="7">
        <f t="shared" si="25"/>
        <v>2.2980336413172233E-2</v>
      </c>
      <c r="J86" s="7">
        <f t="shared" si="25"/>
        <v>1.9266055045871561E-2</v>
      </c>
      <c r="K86" s="7">
        <f t="shared" si="25"/>
        <v>2.0114942528735632E-2</v>
      </c>
      <c r="L86" s="7">
        <f t="shared" si="25"/>
        <v>2.2518382352941176E-2</v>
      </c>
      <c r="M86" s="7">
        <f t="shared" si="25"/>
        <v>2.1665538253215978E-2</v>
      </c>
      <c r="N86" s="7">
        <f t="shared" si="25"/>
        <v>2.2327469553450607E-2</v>
      </c>
      <c r="O86" s="7">
        <f t="shared" si="25"/>
        <v>2.7625570776255708E-2</v>
      </c>
      <c r="P86" s="7">
        <f t="shared" si="25"/>
        <v>3.5131744040150563E-2</v>
      </c>
      <c r="Q86" s="7">
        <f t="shared" si="25"/>
        <v>4.0673886883273162E-2</v>
      </c>
      <c r="R86" s="7">
        <f t="shared" si="25"/>
        <v>5.4685727252098935E-2</v>
      </c>
      <c r="S86" s="7">
        <f t="shared" si="25"/>
        <v>6.8554396423248884E-2</v>
      </c>
      <c r="T86" s="7">
        <f t="shared" si="25"/>
        <v>7.9757005682931606E-2</v>
      </c>
      <c r="U86" s="7">
        <f>U41/U36</f>
        <v>8.641251221896383E-2</v>
      </c>
      <c r="V86" s="7">
        <f>V41/V36</f>
        <v>8.8486140724946691E-2</v>
      </c>
    </row>
    <row r="87" spans="1:22" customFormat="1" ht="18" customHeight="1">
      <c r="A87" s="36" t="s">
        <v>88</v>
      </c>
      <c r="B87" s="37">
        <f t="shared" ref="B87:T87" si="26">B42/B36</f>
        <v>0.34282325029655991</v>
      </c>
      <c r="C87" s="37">
        <f t="shared" si="26"/>
        <v>0.36219221604447976</v>
      </c>
      <c r="D87" s="37">
        <f t="shared" si="26"/>
        <v>0.3689492325855962</v>
      </c>
      <c r="E87" s="37">
        <f t="shared" si="26"/>
        <v>0.33274570295284267</v>
      </c>
      <c r="F87" s="37">
        <f t="shared" si="26"/>
        <v>0.30179211469534051</v>
      </c>
      <c r="G87" s="37">
        <f t="shared" si="26"/>
        <v>0.27549467275494671</v>
      </c>
      <c r="H87" s="37">
        <f t="shared" si="26"/>
        <v>0.23218332913623774</v>
      </c>
      <c r="I87" s="37">
        <f t="shared" si="26"/>
        <v>0.20492774224117508</v>
      </c>
      <c r="J87" s="37">
        <f t="shared" si="26"/>
        <v>0.19747706422018349</v>
      </c>
      <c r="K87" s="37">
        <f t="shared" si="26"/>
        <v>0.19396551724137931</v>
      </c>
      <c r="L87" s="37">
        <f t="shared" si="26"/>
        <v>0.17693014705882354</v>
      </c>
      <c r="M87" s="37">
        <f t="shared" si="26"/>
        <v>0.17129316181448884</v>
      </c>
      <c r="N87" s="37">
        <f t="shared" si="26"/>
        <v>0.15899864682002707</v>
      </c>
      <c r="O87" s="37">
        <f t="shared" si="26"/>
        <v>0.15547945205479452</v>
      </c>
      <c r="P87" s="37">
        <f t="shared" si="26"/>
        <v>0.16762860727728984</v>
      </c>
      <c r="Q87" s="37">
        <f t="shared" si="26"/>
        <v>0.1684717208182912</v>
      </c>
      <c r="R87" s="37">
        <f t="shared" si="26"/>
        <v>0.16451100521896983</v>
      </c>
      <c r="S87" s="37">
        <f t="shared" si="26"/>
        <v>0.18437300404513518</v>
      </c>
      <c r="T87" s="37">
        <f t="shared" si="26"/>
        <v>0.20615324319028022</v>
      </c>
      <c r="U87" s="7">
        <f>U42/U36</f>
        <v>0.21133919843597263</v>
      </c>
      <c r="V87" s="7">
        <f>V42/V36</f>
        <v>0.24378109452736318</v>
      </c>
    </row>
    <row r="88" spans="1:22" customFormat="1" ht="18" customHeight="1">
      <c r="A88" s="36" t="s">
        <v>89</v>
      </c>
      <c r="B88" s="37">
        <f t="shared" ref="B88:T88" si="27">B43/B36</f>
        <v>5.3380782918149468E-2</v>
      </c>
      <c r="C88" s="37">
        <f t="shared" si="27"/>
        <v>4.6862589356632248E-2</v>
      </c>
      <c r="D88" s="37">
        <f t="shared" si="27"/>
        <v>4.1322314049586778E-2</v>
      </c>
      <c r="E88" s="37">
        <f t="shared" si="27"/>
        <v>3.5698545614808286E-2</v>
      </c>
      <c r="F88" s="37">
        <f t="shared" si="27"/>
        <v>3.3691756272401431E-2</v>
      </c>
      <c r="G88" s="37">
        <f t="shared" si="27"/>
        <v>3.1963470319634701E-2</v>
      </c>
      <c r="H88" s="37">
        <f t="shared" si="27"/>
        <v>3.0722739864014102E-2</v>
      </c>
      <c r="I88" s="37">
        <f t="shared" si="27"/>
        <v>3.2930585169391138E-2</v>
      </c>
      <c r="J88" s="37">
        <f t="shared" si="27"/>
        <v>3.5321100917431195E-2</v>
      </c>
      <c r="K88" s="37">
        <f t="shared" si="27"/>
        <v>3.8553639846743294E-2</v>
      </c>
      <c r="L88" s="37">
        <f t="shared" si="27"/>
        <v>3.469669117647059E-2</v>
      </c>
      <c r="M88" s="37">
        <f t="shared" si="27"/>
        <v>3.9494470774091628E-2</v>
      </c>
      <c r="N88" s="37">
        <f t="shared" si="27"/>
        <v>4.7586829048263418E-2</v>
      </c>
      <c r="O88" s="37">
        <f t="shared" si="27"/>
        <v>5.8219178082191778E-2</v>
      </c>
      <c r="P88" s="37">
        <f t="shared" si="27"/>
        <v>6.5746549560853199E-2</v>
      </c>
      <c r="Q88" s="37">
        <f t="shared" si="27"/>
        <v>5.9446450060168472E-2</v>
      </c>
      <c r="R88" s="37">
        <f t="shared" si="27"/>
        <v>5.9450873610165648E-2</v>
      </c>
      <c r="S88" s="37">
        <f t="shared" si="27"/>
        <v>5.4502874175005322E-2</v>
      </c>
      <c r="T88" s="37">
        <f t="shared" si="27"/>
        <v>5.1538310797570056E-2</v>
      </c>
      <c r="U88" s="7">
        <f>U43/U36</f>
        <v>5.3567937438905179E-2</v>
      </c>
      <c r="V88" s="7">
        <f>V43/V36</f>
        <v>5.1883439943141436E-2</v>
      </c>
    </row>
    <row r="89" spans="1:22" customFormat="1" ht="18" customHeight="1">
      <c r="A89" s="36" t="s">
        <v>90</v>
      </c>
      <c r="B89" s="37">
        <f t="shared" ref="B89:T89" si="28">B44/B36</f>
        <v>2.3724792408066431E-3</v>
      </c>
      <c r="C89" s="37">
        <f t="shared" si="28"/>
        <v>2.3828435266084196E-3</v>
      </c>
      <c r="D89" s="37">
        <f t="shared" si="28"/>
        <v>1.7709563164108619E-3</v>
      </c>
      <c r="E89" s="37">
        <f t="shared" si="28"/>
        <v>1.3221683561040105E-3</v>
      </c>
      <c r="F89" s="37">
        <f t="shared" si="28"/>
        <v>1.4336917562724014E-3</v>
      </c>
      <c r="G89" s="37">
        <f t="shared" si="28"/>
        <v>9.1324200913242006E-4</v>
      </c>
      <c r="H89" s="37">
        <f t="shared" si="28"/>
        <v>5.03651473180559E-4</v>
      </c>
      <c r="I89" s="37">
        <f t="shared" si="28"/>
        <v>4.7382136934375743E-4</v>
      </c>
      <c r="J89" s="37">
        <f t="shared" si="28"/>
        <v>4.5871559633027525E-4</v>
      </c>
      <c r="K89" s="37">
        <f t="shared" si="28"/>
        <v>4.7892720306513407E-4</v>
      </c>
      <c r="L89" s="37">
        <f t="shared" si="28"/>
        <v>4.5955882352941176E-4</v>
      </c>
      <c r="M89" s="37">
        <f t="shared" si="28"/>
        <v>4.5136538027533288E-4</v>
      </c>
      <c r="N89" s="37">
        <f t="shared" si="28"/>
        <v>6.7658998646820032E-4</v>
      </c>
      <c r="O89" s="37">
        <f t="shared" si="28"/>
        <v>6.8493150684931507E-4</v>
      </c>
      <c r="P89" s="37">
        <f t="shared" si="28"/>
        <v>7.5282308657465501E-4</v>
      </c>
      <c r="Q89" s="37">
        <f t="shared" si="28"/>
        <v>4.813477737665463E-4</v>
      </c>
      <c r="R89" s="37">
        <f t="shared" si="28"/>
        <v>4.5382346267302018E-4</v>
      </c>
      <c r="S89" s="37">
        <f t="shared" si="28"/>
        <v>4.2580370449222908E-4</v>
      </c>
      <c r="T89" s="37">
        <f t="shared" si="28"/>
        <v>1.9596315892612189E-4</v>
      </c>
      <c r="U89" s="7">
        <f>U44/U36</f>
        <v>1.9550342130987292E-4</v>
      </c>
      <c r="V89" s="7">
        <f>V44/V36</f>
        <v>1.7768301350390902E-4</v>
      </c>
    </row>
    <row r="90" spans="1:22" customFormat="1" ht="18" customHeight="1">
      <c r="A90" s="30" t="s">
        <v>91</v>
      </c>
      <c r="B90" s="55">
        <f t="shared" ref="B90:T90" si="29">B45/B36</f>
        <v>0</v>
      </c>
      <c r="C90" s="55">
        <f t="shared" si="29"/>
        <v>0</v>
      </c>
      <c r="D90" s="55">
        <f t="shared" si="29"/>
        <v>0</v>
      </c>
      <c r="E90" s="55">
        <f t="shared" si="29"/>
        <v>0</v>
      </c>
      <c r="F90" s="55">
        <f t="shared" si="29"/>
        <v>0</v>
      </c>
      <c r="G90" s="55">
        <f t="shared" si="29"/>
        <v>0</v>
      </c>
      <c r="H90" s="55">
        <f t="shared" si="29"/>
        <v>0</v>
      </c>
      <c r="I90" s="55">
        <f t="shared" si="29"/>
        <v>0</v>
      </c>
      <c r="J90" s="55">
        <f t="shared" si="29"/>
        <v>0</v>
      </c>
      <c r="K90" s="55">
        <f t="shared" si="29"/>
        <v>0</v>
      </c>
      <c r="L90" s="55">
        <f t="shared" si="29"/>
        <v>0</v>
      </c>
      <c r="M90" s="55">
        <f t="shared" si="29"/>
        <v>0</v>
      </c>
      <c r="N90" s="55">
        <f t="shared" si="29"/>
        <v>0</v>
      </c>
      <c r="O90" s="55">
        <f t="shared" si="29"/>
        <v>0</v>
      </c>
      <c r="P90" s="55">
        <f t="shared" si="29"/>
        <v>0</v>
      </c>
      <c r="Q90" s="55">
        <f t="shared" si="29"/>
        <v>2.4067388688327315E-4</v>
      </c>
      <c r="R90" s="55">
        <f t="shared" si="29"/>
        <v>2.2691173133651009E-4</v>
      </c>
      <c r="S90" s="55">
        <f t="shared" si="29"/>
        <v>2.1290185224611454E-4</v>
      </c>
      <c r="T90" s="55">
        <f t="shared" si="29"/>
        <v>1.9596315892612189E-4</v>
      </c>
      <c r="U90" s="95">
        <f>U45/U36</f>
        <v>3.9100684261974585E-4</v>
      </c>
      <c r="V90" s="95">
        <f>V45/V36</f>
        <v>8.8841506751954511E-4</v>
      </c>
    </row>
    <row r="91" spans="1:22" customFormat="1" ht="18" customHeight="1">
      <c r="A91" s="32" t="s">
        <v>52</v>
      </c>
      <c r="B91" s="33"/>
      <c r="C91" s="33"/>
      <c r="D91" s="33"/>
      <c r="E91" s="33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</row>
    <row r="92" spans="1:22" customFormat="1" ht="18" customHeight="1"/>
    <row r="93" spans="1:22" customFormat="1" ht="18" customHeight="1"/>
    <row r="94" spans="1:22" customFormat="1" ht="18" customHeight="1"/>
    <row r="95" spans="1:22" customFormat="1" ht="18" customHeight="1"/>
    <row r="96" spans="1:22" customFormat="1" ht="18" customHeight="1">
      <c r="A96" s="5"/>
      <c r="B96" s="5"/>
      <c r="C96" s="5"/>
      <c r="D96" s="5"/>
      <c r="E96" s="5"/>
      <c r="F96" s="5"/>
      <c r="G96" s="5"/>
    </row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18"/>
  <sheetViews>
    <sheetView zoomScale="75" workbookViewId="0">
      <selection activeCell="J68" sqref="J68"/>
    </sheetView>
  </sheetViews>
  <sheetFormatPr defaultColWidth="10.875" defaultRowHeight="15"/>
  <cols>
    <col min="1" max="1" width="22" style="5" customWidth="1"/>
    <col min="2" max="16384" width="10.875" style="5"/>
  </cols>
  <sheetData>
    <row r="1" spans="1:22" ht="30.75" customHeight="1">
      <c r="A1" s="43" t="s">
        <v>0</v>
      </c>
    </row>
    <row r="2" spans="1:22" ht="30.75" customHeight="1">
      <c r="A2" s="44" t="s">
        <v>7</v>
      </c>
    </row>
    <row r="3" spans="1:22" ht="18" customHeight="1"/>
    <row r="4" spans="1:22" ht="18" customHeight="1"/>
    <row r="5" spans="1:22" ht="18" customHeight="1">
      <c r="A5" s="33" t="s">
        <v>93</v>
      </c>
    </row>
    <row r="6" spans="1:22" ht="18" customHeight="1"/>
    <row r="7" spans="1:22" customFormat="1" ht="18" customHeight="1">
      <c r="A7" s="77" t="s">
        <v>14</v>
      </c>
      <c r="B7" s="78">
        <v>2002</v>
      </c>
      <c r="C7" s="78">
        <v>2003</v>
      </c>
      <c r="D7" s="78">
        <v>2004</v>
      </c>
      <c r="E7" s="78">
        <v>2005</v>
      </c>
      <c r="F7" s="78">
        <v>2006</v>
      </c>
      <c r="G7" s="78">
        <v>2007</v>
      </c>
      <c r="H7" s="78">
        <v>2008</v>
      </c>
      <c r="I7" s="78">
        <v>2009</v>
      </c>
      <c r="J7" s="78">
        <v>2010</v>
      </c>
      <c r="K7" s="78">
        <v>2011</v>
      </c>
      <c r="L7" s="78">
        <v>2012</v>
      </c>
      <c r="M7" s="78">
        <v>2013</v>
      </c>
      <c r="N7" s="78">
        <v>2014</v>
      </c>
      <c r="O7" s="78">
        <v>2015</v>
      </c>
      <c r="P7" s="78">
        <v>2016</v>
      </c>
      <c r="Q7" s="78">
        <v>2017</v>
      </c>
      <c r="R7" s="78">
        <v>2018</v>
      </c>
      <c r="S7" s="78">
        <v>2019</v>
      </c>
      <c r="T7" s="78">
        <v>2020</v>
      </c>
      <c r="U7" s="78">
        <v>2021</v>
      </c>
      <c r="V7" s="78">
        <v>2022</v>
      </c>
    </row>
    <row r="8" spans="1:22" customFormat="1" ht="18" customHeight="1">
      <c r="A8" s="56" t="s">
        <v>82</v>
      </c>
      <c r="B8" s="40">
        <v>3273</v>
      </c>
      <c r="C8" s="40">
        <v>4221</v>
      </c>
      <c r="D8" s="40">
        <v>5104</v>
      </c>
      <c r="E8" s="40">
        <v>6486</v>
      </c>
      <c r="F8" s="40">
        <v>7580</v>
      </c>
      <c r="G8" s="40">
        <v>8692</v>
      </c>
      <c r="H8" s="40">
        <v>10407</v>
      </c>
      <c r="I8" s="40">
        <v>10888</v>
      </c>
      <c r="J8" s="40">
        <v>11044</v>
      </c>
      <c r="K8" s="40">
        <v>10612</v>
      </c>
      <c r="L8" s="40">
        <v>10858</v>
      </c>
      <c r="M8" s="40">
        <v>10971</v>
      </c>
      <c r="N8" s="40">
        <v>11030</v>
      </c>
      <c r="O8" s="40">
        <v>10905</v>
      </c>
      <c r="P8" s="40">
        <v>10074</v>
      </c>
      <c r="Q8" s="40">
        <v>10596</v>
      </c>
      <c r="R8" s="40">
        <v>11140</v>
      </c>
      <c r="S8" s="40">
        <v>11834</v>
      </c>
      <c r="T8" s="40">
        <v>13116</v>
      </c>
      <c r="U8" s="40">
        <v>13308</v>
      </c>
      <c r="V8" s="40">
        <v>14425</v>
      </c>
    </row>
    <row r="9" spans="1:22" customFormat="1" ht="18" customHeight="1">
      <c r="A9" s="36" t="s">
        <v>83</v>
      </c>
      <c r="B9" s="6">
        <v>1152</v>
      </c>
      <c r="C9" s="6">
        <v>1265</v>
      </c>
      <c r="D9" s="6">
        <v>1330</v>
      </c>
      <c r="E9" s="6">
        <v>1803</v>
      </c>
      <c r="F9" s="6">
        <v>2042</v>
      </c>
      <c r="G9" s="6">
        <v>4104</v>
      </c>
      <c r="H9" s="6">
        <v>5204</v>
      </c>
      <c r="I9" s="6">
        <v>5535</v>
      </c>
      <c r="J9" s="6">
        <v>5743</v>
      </c>
      <c r="K9" s="6">
        <v>5325</v>
      </c>
      <c r="L9" s="6">
        <v>5525</v>
      </c>
      <c r="M9" s="6">
        <v>5514</v>
      </c>
      <c r="N9" s="6">
        <v>5485</v>
      </c>
      <c r="O9" s="6">
        <v>5120</v>
      </c>
      <c r="P9" s="6">
        <v>4135</v>
      </c>
      <c r="Q9" s="6">
        <v>4349</v>
      </c>
      <c r="R9" s="6">
        <v>4467</v>
      </c>
      <c r="S9" s="6">
        <v>4313</v>
      </c>
      <c r="T9" s="6">
        <v>4404</v>
      </c>
      <c r="U9" s="6">
        <v>4165</v>
      </c>
      <c r="V9" s="6">
        <v>4061</v>
      </c>
    </row>
    <row r="10" spans="1:22" customFormat="1" ht="18" customHeight="1">
      <c r="A10" s="36" t="s">
        <v>84</v>
      </c>
      <c r="B10" s="6">
        <v>595</v>
      </c>
      <c r="C10" s="6">
        <v>922</v>
      </c>
      <c r="D10" s="6">
        <v>1267</v>
      </c>
      <c r="E10" s="6">
        <v>1513</v>
      </c>
      <c r="F10" s="6">
        <v>1876</v>
      </c>
      <c r="G10" s="6">
        <v>458</v>
      </c>
      <c r="H10" s="6">
        <v>490</v>
      </c>
      <c r="I10" s="6">
        <v>496</v>
      </c>
      <c r="J10" s="6">
        <v>492</v>
      </c>
      <c r="K10" s="6">
        <v>522</v>
      </c>
      <c r="L10" s="6">
        <v>524</v>
      </c>
      <c r="M10" s="6">
        <v>546</v>
      </c>
      <c r="N10" s="6">
        <v>553</v>
      </c>
      <c r="O10" s="6">
        <v>607</v>
      </c>
      <c r="P10" s="6">
        <v>652</v>
      </c>
      <c r="Q10" s="6">
        <v>718</v>
      </c>
      <c r="R10" s="6">
        <v>794</v>
      </c>
      <c r="S10" s="6">
        <v>885</v>
      </c>
      <c r="T10" s="6">
        <v>1007</v>
      </c>
      <c r="U10" s="6">
        <v>1203</v>
      </c>
      <c r="V10" s="6">
        <v>1343</v>
      </c>
    </row>
    <row r="11" spans="1:22" customFormat="1" ht="18" customHeight="1">
      <c r="A11" s="36" t="s">
        <v>85</v>
      </c>
      <c r="B11" s="6">
        <v>496</v>
      </c>
      <c r="C11" s="6">
        <v>608</v>
      </c>
      <c r="D11" s="6">
        <v>703</v>
      </c>
      <c r="E11" s="6">
        <v>924</v>
      </c>
      <c r="F11" s="6">
        <v>1195</v>
      </c>
      <c r="G11" s="6">
        <v>1468</v>
      </c>
      <c r="H11" s="6">
        <v>1759</v>
      </c>
      <c r="I11" s="6">
        <v>1886</v>
      </c>
      <c r="J11" s="6">
        <v>1828</v>
      </c>
      <c r="K11" s="6">
        <v>1737</v>
      </c>
      <c r="L11" s="6">
        <v>1721</v>
      </c>
      <c r="M11" s="6">
        <v>1727</v>
      </c>
      <c r="N11" s="6">
        <v>1741</v>
      </c>
      <c r="O11" s="6">
        <v>1814</v>
      </c>
      <c r="P11" s="6">
        <v>1861</v>
      </c>
      <c r="Q11" s="6">
        <v>1904</v>
      </c>
      <c r="R11" s="6">
        <v>1963</v>
      </c>
      <c r="S11" s="6">
        <v>2149</v>
      </c>
      <c r="T11" s="6">
        <v>2427</v>
      </c>
      <c r="U11" s="6">
        <v>2414</v>
      </c>
      <c r="V11" s="6">
        <v>2585</v>
      </c>
    </row>
    <row r="12" spans="1:22" customFormat="1" ht="18" customHeight="1">
      <c r="A12" s="36" t="s">
        <v>86</v>
      </c>
      <c r="B12" s="6">
        <v>40</v>
      </c>
      <c r="C12" s="6">
        <v>49</v>
      </c>
      <c r="D12" s="6">
        <v>52</v>
      </c>
      <c r="E12" s="6">
        <v>62</v>
      </c>
      <c r="F12" s="6">
        <v>72</v>
      </c>
      <c r="G12" s="6">
        <v>72</v>
      </c>
      <c r="H12" s="6">
        <v>88</v>
      </c>
      <c r="I12" s="6">
        <v>86</v>
      </c>
      <c r="J12" s="6">
        <v>91</v>
      </c>
      <c r="K12" s="6">
        <v>105</v>
      </c>
      <c r="L12" s="6">
        <v>103</v>
      </c>
      <c r="M12" s="6">
        <v>105</v>
      </c>
      <c r="N12" s="6">
        <v>111</v>
      </c>
      <c r="O12" s="6">
        <v>108</v>
      </c>
      <c r="P12" s="6">
        <v>110</v>
      </c>
      <c r="Q12" s="6">
        <v>119</v>
      </c>
      <c r="R12" s="6">
        <v>124</v>
      </c>
      <c r="S12" s="6">
        <v>147</v>
      </c>
      <c r="T12" s="6">
        <v>174</v>
      </c>
      <c r="U12" s="6">
        <v>176</v>
      </c>
      <c r="V12" s="6">
        <v>202</v>
      </c>
    </row>
    <row r="13" spans="1:22" customFormat="1" ht="18" customHeight="1">
      <c r="A13" s="36" t="s">
        <v>87</v>
      </c>
      <c r="B13" s="6">
        <v>74</v>
      </c>
      <c r="C13" s="6">
        <v>82</v>
      </c>
      <c r="D13" s="6">
        <v>96</v>
      </c>
      <c r="E13" s="6">
        <v>118</v>
      </c>
      <c r="F13" s="6">
        <v>145</v>
      </c>
      <c r="G13" s="6">
        <v>161</v>
      </c>
      <c r="H13" s="6">
        <v>216</v>
      </c>
      <c r="I13" s="6">
        <v>245</v>
      </c>
      <c r="J13" s="6">
        <v>227</v>
      </c>
      <c r="K13" s="6">
        <v>242</v>
      </c>
      <c r="L13" s="6">
        <v>272</v>
      </c>
      <c r="M13" s="6">
        <v>277</v>
      </c>
      <c r="N13" s="6">
        <v>273</v>
      </c>
      <c r="O13" s="6">
        <v>313</v>
      </c>
      <c r="P13" s="6">
        <v>355</v>
      </c>
      <c r="Q13" s="6">
        <v>402</v>
      </c>
      <c r="R13" s="6">
        <v>510</v>
      </c>
      <c r="S13" s="6">
        <v>645</v>
      </c>
      <c r="T13" s="6">
        <v>806</v>
      </c>
      <c r="U13" s="6">
        <v>851</v>
      </c>
      <c r="V13" s="6">
        <v>995</v>
      </c>
    </row>
    <row r="14" spans="1:22" customFormat="1" ht="18" customHeight="1">
      <c r="A14" s="36" t="s">
        <v>88</v>
      </c>
      <c r="B14" s="6">
        <v>756</v>
      </c>
      <c r="C14" s="6">
        <v>1113</v>
      </c>
      <c r="D14" s="6">
        <v>1449</v>
      </c>
      <c r="E14" s="6">
        <v>1770</v>
      </c>
      <c r="F14" s="6">
        <v>1911</v>
      </c>
      <c r="G14" s="6">
        <v>2110</v>
      </c>
      <c r="H14" s="6">
        <v>2300</v>
      </c>
      <c r="I14" s="6">
        <v>2266</v>
      </c>
      <c r="J14" s="6">
        <v>2282</v>
      </c>
      <c r="K14" s="6">
        <v>2294</v>
      </c>
      <c r="L14" s="6">
        <v>2321</v>
      </c>
      <c r="M14" s="6">
        <v>2381</v>
      </c>
      <c r="N14" s="6">
        <v>2381</v>
      </c>
      <c r="O14" s="6">
        <v>2418</v>
      </c>
      <c r="P14" s="6">
        <v>2411</v>
      </c>
      <c r="Q14" s="6">
        <v>2561</v>
      </c>
      <c r="R14" s="6">
        <v>2727</v>
      </c>
      <c r="S14" s="6">
        <v>3122</v>
      </c>
      <c r="T14" s="6">
        <v>3698</v>
      </c>
      <c r="U14" s="6">
        <v>3905</v>
      </c>
      <c r="V14" s="6">
        <v>4599</v>
      </c>
    </row>
    <row r="15" spans="1:22" customFormat="1" ht="18" customHeight="1">
      <c r="A15" s="36" t="s">
        <v>89</v>
      </c>
      <c r="B15" s="6">
        <v>153</v>
      </c>
      <c r="C15" s="6">
        <v>173</v>
      </c>
      <c r="D15" s="6">
        <v>200</v>
      </c>
      <c r="E15" s="6">
        <v>287</v>
      </c>
      <c r="F15" s="6">
        <v>326</v>
      </c>
      <c r="G15" s="6">
        <v>306</v>
      </c>
      <c r="H15" s="6">
        <v>338</v>
      </c>
      <c r="I15" s="6">
        <v>363</v>
      </c>
      <c r="J15" s="6">
        <v>370</v>
      </c>
      <c r="K15" s="6">
        <v>377</v>
      </c>
      <c r="L15" s="6">
        <v>382</v>
      </c>
      <c r="M15" s="6">
        <v>412</v>
      </c>
      <c r="N15" s="6">
        <v>476</v>
      </c>
      <c r="O15" s="6">
        <v>516</v>
      </c>
      <c r="P15" s="6">
        <v>542</v>
      </c>
      <c r="Q15" s="6">
        <v>533</v>
      </c>
      <c r="R15" s="6">
        <v>546</v>
      </c>
      <c r="S15" s="6">
        <v>565</v>
      </c>
      <c r="T15" s="6">
        <v>593</v>
      </c>
      <c r="U15" s="6">
        <v>585</v>
      </c>
      <c r="V15" s="6">
        <v>630</v>
      </c>
    </row>
    <row r="16" spans="1:22" customFormat="1" ht="18" customHeight="1">
      <c r="A16" s="30" t="s">
        <v>90</v>
      </c>
      <c r="B16" s="54">
        <v>7</v>
      </c>
      <c r="C16" s="54">
        <v>9</v>
      </c>
      <c r="D16" s="54">
        <v>7</v>
      </c>
      <c r="E16" s="54">
        <v>9</v>
      </c>
      <c r="F16" s="54">
        <v>13</v>
      </c>
      <c r="G16" s="54">
        <v>13</v>
      </c>
      <c r="H16" s="54">
        <v>12</v>
      </c>
      <c r="I16" s="54">
        <v>11</v>
      </c>
      <c r="J16" s="54">
        <v>11</v>
      </c>
      <c r="K16" s="54">
        <v>10</v>
      </c>
      <c r="L16" s="54">
        <v>10</v>
      </c>
      <c r="M16" s="54">
        <v>9</v>
      </c>
      <c r="N16" s="54">
        <v>10</v>
      </c>
      <c r="O16" s="54">
        <v>9</v>
      </c>
      <c r="P16" s="54">
        <v>8</v>
      </c>
      <c r="Q16" s="54">
        <v>10</v>
      </c>
      <c r="R16" s="54">
        <v>9</v>
      </c>
      <c r="S16" s="54">
        <v>8</v>
      </c>
      <c r="T16" s="54">
        <v>7</v>
      </c>
      <c r="U16" s="54">
        <v>9</v>
      </c>
      <c r="V16" s="54">
        <v>10</v>
      </c>
    </row>
    <row r="17" spans="1:22" customFormat="1" ht="18" customHeight="1">
      <c r="A17" s="32" t="s">
        <v>47</v>
      </c>
      <c r="B17" s="33"/>
      <c r="C17" s="33"/>
      <c r="D17" s="33"/>
      <c r="E17" s="33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2" customFormat="1" ht="18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customFormat="1" ht="18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customFormat="1" ht="18" customHeight="1">
      <c r="A20" s="77" t="s">
        <v>48</v>
      </c>
      <c r="B20" s="78">
        <v>2002</v>
      </c>
      <c r="C20" s="78">
        <v>2003</v>
      </c>
      <c r="D20" s="78">
        <v>2004</v>
      </c>
      <c r="E20" s="78">
        <v>2005</v>
      </c>
      <c r="F20" s="78">
        <v>2006</v>
      </c>
      <c r="G20" s="78">
        <v>2007</v>
      </c>
      <c r="H20" s="78">
        <v>2008</v>
      </c>
      <c r="I20" s="78">
        <v>2009</v>
      </c>
      <c r="J20" s="78">
        <v>2010</v>
      </c>
      <c r="K20" s="78">
        <v>2011</v>
      </c>
      <c r="L20" s="78">
        <v>2012</v>
      </c>
      <c r="M20" s="78">
        <v>2013</v>
      </c>
      <c r="N20" s="78">
        <v>2014</v>
      </c>
      <c r="O20" s="78">
        <v>2015</v>
      </c>
      <c r="P20" s="78">
        <v>2016</v>
      </c>
      <c r="Q20" s="78">
        <v>2017</v>
      </c>
      <c r="R20" s="78">
        <v>2018</v>
      </c>
      <c r="S20" s="78">
        <v>2019</v>
      </c>
      <c r="T20" s="78">
        <v>2020</v>
      </c>
      <c r="U20" s="78">
        <v>2021</v>
      </c>
      <c r="V20" s="78">
        <v>2022</v>
      </c>
    </row>
    <row r="21" spans="1:22" customFormat="1" ht="18" customHeight="1">
      <c r="A21" s="56" t="s">
        <v>82</v>
      </c>
      <c r="B21" s="40">
        <v>1750</v>
      </c>
      <c r="C21" s="40">
        <v>2260</v>
      </c>
      <c r="D21" s="40">
        <v>2688</v>
      </c>
      <c r="E21" s="40">
        <v>3463</v>
      </c>
      <c r="F21" s="40">
        <v>4044</v>
      </c>
      <c r="G21" s="40">
        <v>4655</v>
      </c>
      <c r="H21" s="40">
        <v>5675</v>
      </c>
      <c r="I21" s="40">
        <v>5905</v>
      </c>
      <c r="J21" s="40">
        <v>5925</v>
      </c>
      <c r="K21" s="40">
        <v>5624</v>
      </c>
      <c r="L21" s="40">
        <v>5657</v>
      </c>
      <c r="M21" s="40">
        <v>5654</v>
      </c>
      <c r="N21" s="40">
        <v>5646</v>
      </c>
      <c r="O21" s="40">
        <v>5504</v>
      </c>
      <c r="P21" s="40">
        <v>4972</v>
      </c>
      <c r="Q21" s="40">
        <v>5203</v>
      </c>
      <c r="R21" s="40">
        <v>5418</v>
      </c>
      <c r="S21" s="40">
        <v>5749</v>
      </c>
      <c r="T21" s="40">
        <v>6424</v>
      </c>
      <c r="U21" s="40">
        <v>6464</v>
      </c>
      <c r="V21" s="40">
        <v>6921</v>
      </c>
    </row>
    <row r="22" spans="1:22" customFormat="1" ht="18" customHeight="1">
      <c r="A22" s="36" t="s">
        <v>83</v>
      </c>
      <c r="B22" s="6">
        <v>591</v>
      </c>
      <c r="C22" s="6">
        <v>650</v>
      </c>
      <c r="D22" s="6">
        <v>674</v>
      </c>
      <c r="E22" s="6">
        <v>935</v>
      </c>
      <c r="F22" s="6">
        <v>1075</v>
      </c>
      <c r="G22" s="6">
        <v>2174</v>
      </c>
      <c r="H22" s="6">
        <v>2836</v>
      </c>
      <c r="I22" s="6">
        <v>2990</v>
      </c>
      <c r="J22" s="6">
        <v>3114</v>
      </c>
      <c r="K22" s="6">
        <v>2848</v>
      </c>
      <c r="L22" s="6">
        <v>2923</v>
      </c>
      <c r="M22" s="6">
        <v>2880</v>
      </c>
      <c r="N22" s="6">
        <v>2858</v>
      </c>
      <c r="O22" s="6">
        <v>2657</v>
      </c>
      <c r="P22" s="6">
        <v>2055</v>
      </c>
      <c r="Q22" s="6">
        <v>2165</v>
      </c>
      <c r="R22" s="6">
        <v>2201</v>
      </c>
      <c r="S22" s="6">
        <v>2119</v>
      </c>
      <c r="T22" s="6">
        <v>2192</v>
      </c>
      <c r="U22" s="6">
        <v>2049</v>
      </c>
      <c r="V22" s="6">
        <v>1960</v>
      </c>
    </row>
    <row r="23" spans="1:22" customFormat="1" ht="18" customHeight="1">
      <c r="A23" s="36" t="s">
        <v>84</v>
      </c>
      <c r="B23" s="6">
        <v>335</v>
      </c>
      <c r="C23" s="6">
        <v>511</v>
      </c>
      <c r="D23" s="6">
        <v>683</v>
      </c>
      <c r="E23" s="6">
        <v>794</v>
      </c>
      <c r="F23" s="6">
        <v>983</v>
      </c>
      <c r="G23" s="6">
        <v>249</v>
      </c>
      <c r="H23" s="6">
        <v>268</v>
      </c>
      <c r="I23" s="6">
        <v>255</v>
      </c>
      <c r="J23" s="6">
        <v>255</v>
      </c>
      <c r="K23" s="6">
        <v>273</v>
      </c>
      <c r="L23" s="6">
        <v>271</v>
      </c>
      <c r="M23" s="6">
        <v>273</v>
      </c>
      <c r="N23" s="6">
        <v>275</v>
      </c>
      <c r="O23" s="6">
        <v>296</v>
      </c>
      <c r="P23" s="6">
        <v>318</v>
      </c>
      <c r="Q23" s="6">
        <v>352</v>
      </c>
      <c r="R23" s="6">
        <v>379</v>
      </c>
      <c r="S23" s="6">
        <v>419</v>
      </c>
      <c r="T23" s="6">
        <v>481</v>
      </c>
      <c r="U23" s="6">
        <v>591</v>
      </c>
      <c r="V23" s="6">
        <v>635</v>
      </c>
    </row>
    <row r="24" spans="1:22" customFormat="1" ht="18" customHeight="1">
      <c r="A24" s="36" t="s">
        <v>85</v>
      </c>
      <c r="B24" s="6">
        <v>315</v>
      </c>
      <c r="C24" s="6">
        <v>387</v>
      </c>
      <c r="D24" s="6">
        <v>449</v>
      </c>
      <c r="E24" s="6">
        <v>593</v>
      </c>
      <c r="F24" s="6">
        <v>773</v>
      </c>
      <c r="G24" s="6">
        <v>961</v>
      </c>
      <c r="H24" s="6">
        <v>1143</v>
      </c>
      <c r="I24" s="6">
        <v>1232</v>
      </c>
      <c r="J24" s="6">
        <v>1178</v>
      </c>
      <c r="K24" s="6">
        <v>1104</v>
      </c>
      <c r="L24" s="6">
        <v>1046</v>
      </c>
      <c r="M24" s="6">
        <v>1045</v>
      </c>
      <c r="N24" s="6">
        <v>1047</v>
      </c>
      <c r="O24" s="6">
        <v>1077</v>
      </c>
      <c r="P24" s="6">
        <v>1119</v>
      </c>
      <c r="Q24" s="6">
        <v>1136</v>
      </c>
      <c r="R24" s="6">
        <v>1183</v>
      </c>
      <c r="S24" s="6">
        <v>1315</v>
      </c>
      <c r="T24" s="6">
        <v>1515</v>
      </c>
      <c r="U24" s="6">
        <v>1493</v>
      </c>
      <c r="V24" s="6">
        <v>1603</v>
      </c>
    </row>
    <row r="25" spans="1:22" customFormat="1" ht="18" customHeight="1">
      <c r="A25" s="36" t="s">
        <v>86</v>
      </c>
      <c r="B25" s="29">
        <v>18</v>
      </c>
      <c r="C25" s="29">
        <v>26</v>
      </c>
      <c r="D25" s="29">
        <v>27</v>
      </c>
      <c r="E25" s="29">
        <v>31</v>
      </c>
      <c r="F25" s="29">
        <v>35</v>
      </c>
      <c r="G25" s="29">
        <v>28</v>
      </c>
      <c r="H25" s="29">
        <v>36</v>
      </c>
      <c r="I25" s="29">
        <v>38</v>
      </c>
      <c r="J25" s="29">
        <v>37</v>
      </c>
      <c r="K25" s="29">
        <v>42</v>
      </c>
      <c r="L25" s="29">
        <v>42</v>
      </c>
      <c r="M25" s="29">
        <v>44</v>
      </c>
      <c r="N25" s="29">
        <v>49</v>
      </c>
      <c r="O25" s="29">
        <v>43</v>
      </c>
      <c r="P25" s="29">
        <v>46</v>
      </c>
      <c r="Q25" s="29">
        <v>55</v>
      </c>
      <c r="R25" s="29">
        <v>51</v>
      </c>
      <c r="S25" s="29">
        <v>57</v>
      </c>
      <c r="T25" s="29">
        <v>73</v>
      </c>
      <c r="U25" s="29">
        <v>70</v>
      </c>
      <c r="V25" s="29">
        <v>75</v>
      </c>
    </row>
    <row r="26" spans="1:22" customFormat="1" ht="18" customHeight="1">
      <c r="A26" s="36" t="s">
        <v>87</v>
      </c>
      <c r="B26" s="29">
        <v>29</v>
      </c>
      <c r="C26" s="29">
        <v>33</v>
      </c>
      <c r="D26" s="29">
        <v>40</v>
      </c>
      <c r="E26" s="29">
        <v>50</v>
      </c>
      <c r="F26" s="29">
        <v>60</v>
      </c>
      <c r="G26" s="29">
        <v>64</v>
      </c>
      <c r="H26" s="29">
        <v>86</v>
      </c>
      <c r="I26" s="29">
        <v>98</v>
      </c>
      <c r="J26" s="29">
        <v>88</v>
      </c>
      <c r="K26" s="29">
        <v>94</v>
      </c>
      <c r="L26" s="29">
        <v>103</v>
      </c>
      <c r="M26" s="29">
        <v>107</v>
      </c>
      <c r="N26" s="29">
        <v>98</v>
      </c>
      <c r="O26" s="29">
        <v>109</v>
      </c>
      <c r="P26" s="29">
        <v>126</v>
      </c>
      <c r="Q26" s="29">
        <v>139</v>
      </c>
      <c r="R26" s="29">
        <v>174</v>
      </c>
      <c r="S26" s="29">
        <v>212</v>
      </c>
      <c r="T26" s="29">
        <v>261</v>
      </c>
      <c r="U26" s="29">
        <v>270</v>
      </c>
      <c r="V26" s="29">
        <v>330</v>
      </c>
    </row>
    <row r="27" spans="1:22" customFormat="1" ht="18" customHeight="1">
      <c r="A27" s="36" t="s">
        <v>88</v>
      </c>
      <c r="B27" s="29">
        <v>366</v>
      </c>
      <c r="C27" s="29">
        <v>545</v>
      </c>
      <c r="D27" s="29">
        <v>698</v>
      </c>
      <c r="E27" s="29">
        <v>869</v>
      </c>
      <c r="F27" s="29">
        <v>905</v>
      </c>
      <c r="G27" s="29">
        <v>998</v>
      </c>
      <c r="H27" s="29">
        <v>1107</v>
      </c>
      <c r="I27" s="29">
        <v>1086</v>
      </c>
      <c r="J27" s="29">
        <v>1054</v>
      </c>
      <c r="K27" s="29">
        <v>1063</v>
      </c>
      <c r="L27" s="29">
        <v>1056</v>
      </c>
      <c r="M27" s="29">
        <v>1080</v>
      </c>
      <c r="N27" s="29">
        <v>1062</v>
      </c>
      <c r="O27" s="29">
        <v>1063</v>
      </c>
      <c r="P27" s="29">
        <v>1032</v>
      </c>
      <c r="Q27" s="29">
        <v>1080</v>
      </c>
      <c r="R27" s="29">
        <v>1146</v>
      </c>
      <c r="S27" s="29">
        <v>1319</v>
      </c>
      <c r="T27" s="29">
        <v>1585</v>
      </c>
      <c r="U27" s="29">
        <v>1689</v>
      </c>
      <c r="V27" s="29">
        <v>1985</v>
      </c>
    </row>
    <row r="28" spans="1:22" customFormat="1" ht="18" customHeight="1">
      <c r="A28" s="36" t="s">
        <v>89</v>
      </c>
      <c r="B28" s="29">
        <v>92</v>
      </c>
      <c r="C28" s="29">
        <v>104</v>
      </c>
      <c r="D28" s="29">
        <v>114</v>
      </c>
      <c r="E28" s="29">
        <v>186</v>
      </c>
      <c r="F28" s="29">
        <v>206</v>
      </c>
      <c r="G28" s="29">
        <v>173</v>
      </c>
      <c r="H28" s="29">
        <v>191</v>
      </c>
      <c r="I28" s="29">
        <v>199</v>
      </c>
      <c r="J28" s="29">
        <v>192</v>
      </c>
      <c r="K28" s="29">
        <v>193</v>
      </c>
      <c r="L28" s="29">
        <v>210</v>
      </c>
      <c r="M28" s="29">
        <v>220</v>
      </c>
      <c r="N28" s="29">
        <v>252</v>
      </c>
      <c r="O28" s="29">
        <v>254</v>
      </c>
      <c r="P28" s="29">
        <v>271</v>
      </c>
      <c r="Q28" s="29">
        <v>268</v>
      </c>
      <c r="R28" s="29">
        <v>277</v>
      </c>
      <c r="S28" s="29">
        <v>301</v>
      </c>
      <c r="T28" s="29">
        <v>311</v>
      </c>
      <c r="U28" s="29">
        <v>294</v>
      </c>
      <c r="V28" s="29">
        <v>324</v>
      </c>
    </row>
    <row r="29" spans="1:22" customFormat="1" ht="18" customHeight="1">
      <c r="A29" s="30" t="s">
        <v>90</v>
      </c>
      <c r="B29" s="54">
        <v>4</v>
      </c>
      <c r="C29" s="54">
        <v>4</v>
      </c>
      <c r="D29" s="54">
        <v>3</v>
      </c>
      <c r="E29" s="54">
        <v>5</v>
      </c>
      <c r="F29" s="54">
        <v>7</v>
      </c>
      <c r="G29" s="54">
        <v>8</v>
      </c>
      <c r="H29" s="54">
        <v>8</v>
      </c>
      <c r="I29" s="54">
        <v>7</v>
      </c>
      <c r="J29" s="54">
        <v>7</v>
      </c>
      <c r="K29" s="54">
        <v>7</v>
      </c>
      <c r="L29" s="54">
        <v>6</v>
      </c>
      <c r="M29" s="54">
        <v>5</v>
      </c>
      <c r="N29" s="54">
        <v>5</v>
      </c>
      <c r="O29" s="54">
        <v>5</v>
      </c>
      <c r="P29" s="54">
        <v>5</v>
      </c>
      <c r="Q29" s="54">
        <v>8</v>
      </c>
      <c r="R29" s="54">
        <v>7</v>
      </c>
      <c r="S29" s="54">
        <v>7</v>
      </c>
      <c r="T29" s="54">
        <v>6</v>
      </c>
      <c r="U29" s="54">
        <v>8</v>
      </c>
      <c r="V29" s="54">
        <v>9</v>
      </c>
    </row>
    <row r="30" spans="1:22" customFormat="1" ht="18" customHeight="1">
      <c r="A30" s="32" t="s">
        <v>47</v>
      </c>
      <c r="B30" s="33"/>
      <c r="C30" s="33"/>
      <c r="D30" s="33"/>
      <c r="E30" s="33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2" customFormat="1" ht="18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customFormat="1" ht="18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customFormat="1" ht="18" customHeight="1">
      <c r="A33" s="77" t="s">
        <v>49</v>
      </c>
      <c r="B33" s="78">
        <v>2002</v>
      </c>
      <c r="C33" s="78">
        <v>2003</v>
      </c>
      <c r="D33" s="78">
        <v>2004</v>
      </c>
      <c r="E33" s="78">
        <v>2005</v>
      </c>
      <c r="F33" s="78">
        <v>2006</v>
      </c>
      <c r="G33" s="78">
        <v>2007</v>
      </c>
      <c r="H33" s="78">
        <v>2008</v>
      </c>
      <c r="I33" s="78">
        <v>2009</v>
      </c>
      <c r="J33" s="78">
        <v>2010</v>
      </c>
      <c r="K33" s="78">
        <v>2011</v>
      </c>
      <c r="L33" s="78">
        <v>2012</v>
      </c>
      <c r="M33" s="78">
        <v>2013</v>
      </c>
      <c r="N33" s="78">
        <v>2014</v>
      </c>
      <c r="O33" s="78">
        <v>2015</v>
      </c>
      <c r="P33" s="78">
        <v>2016</v>
      </c>
      <c r="Q33" s="78">
        <v>2017</v>
      </c>
      <c r="R33" s="78">
        <v>2018</v>
      </c>
      <c r="S33" s="78">
        <v>2019</v>
      </c>
      <c r="T33" s="78">
        <v>2020</v>
      </c>
      <c r="U33" s="78">
        <v>2021</v>
      </c>
      <c r="V33" s="78">
        <v>2022</v>
      </c>
    </row>
    <row r="34" spans="1:22" customFormat="1" ht="18" customHeight="1">
      <c r="A34" s="56" t="s">
        <v>82</v>
      </c>
      <c r="B34" s="40">
        <v>1523</v>
      </c>
      <c r="C34" s="40">
        <v>1961</v>
      </c>
      <c r="D34" s="40">
        <v>2416</v>
      </c>
      <c r="E34" s="40">
        <v>3023</v>
      </c>
      <c r="F34" s="40">
        <v>3536</v>
      </c>
      <c r="G34" s="40">
        <v>4037</v>
      </c>
      <c r="H34" s="40">
        <v>4732</v>
      </c>
      <c r="I34" s="40">
        <v>4983</v>
      </c>
      <c r="J34" s="40">
        <v>5119</v>
      </c>
      <c r="K34" s="40">
        <v>4988</v>
      </c>
      <c r="L34" s="40">
        <v>5201</v>
      </c>
      <c r="M34" s="40">
        <v>5317</v>
      </c>
      <c r="N34" s="40">
        <v>5384</v>
      </c>
      <c r="O34" s="40">
        <v>5401</v>
      </c>
      <c r="P34" s="40">
        <v>5102</v>
      </c>
      <c r="Q34" s="40">
        <v>5393</v>
      </c>
      <c r="R34" s="40">
        <v>5722</v>
      </c>
      <c r="S34" s="40">
        <v>6085</v>
      </c>
      <c r="T34" s="40">
        <v>6692</v>
      </c>
      <c r="U34" s="40">
        <v>6844</v>
      </c>
      <c r="V34" s="40">
        <v>7504</v>
      </c>
    </row>
    <row r="35" spans="1:22" customFormat="1" ht="18" customHeight="1">
      <c r="A35" s="36" t="s">
        <v>83</v>
      </c>
      <c r="B35" s="6">
        <v>561</v>
      </c>
      <c r="C35" s="6">
        <v>615</v>
      </c>
      <c r="D35" s="6">
        <v>656</v>
      </c>
      <c r="E35" s="6">
        <v>868</v>
      </c>
      <c r="F35" s="6">
        <v>967</v>
      </c>
      <c r="G35" s="6">
        <v>1930</v>
      </c>
      <c r="H35" s="6">
        <v>2368</v>
      </c>
      <c r="I35" s="6">
        <v>2545</v>
      </c>
      <c r="J35" s="6">
        <v>2629</v>
      </c>
      <c r="K35" s="6">
        <v>2477</v>
      </c>
      <c r="L35" s="6">
        <v>2602</v>
      </c>
      <c r="M35" s="6">
        <v>2634</v>
      </c>
      <c r="N35" s="6">
        <v>2627</v>
      </c>
      <c r="O35" s="6">
        <v>2463</v>
      </c>
      <c r="P35" s="6">
        <v>2080</v>
      </c>
      <c r="Q35" s="6">
        <v>2184</v>
      </c>
      <c r="R35" s="6">
        <v>2266</v>
      </c>
      <c r="S35" s="6">
        <v>2194</v>
      </c>
      <c r="T35" s="6">
        <v>2212</v>
      </c>
      <c r="U35" s="6">
        <v>2116</v>
      </c>
      <c r="V35" s="6">
        <v>2101</v>
      </c>
    </row>
    <row r="36" spans="1:22" customFormat="1" ht="18" customHeight="1">
      <c r="A36" s="36" t="s">
        <v>84</v>
      </c>
      <c r="B36" s="6">
        <v>260</v>
      </c>
      <c r="C36" s="6">
        <v>411</v>
      </c>
      <c r="D36" s="6">
        <v>584</v>
      </c>
      <c r="E36" s="6">
        <v>719</v>
      </c>
      <c r="F36" s="6">
        <v>893</v>
      </c>
      <c r="G36" s="6">
        <v>209</v>
      </c>
      <c r="H36" s="6">
        <v>222</v>
      </c>
      <c r="I36" s="6">
        <v>241</v>
      </c>
      <c r="J36" s="6">
        <v>237</v>
      </c>
      <c r="K36" s="6">
        <v>249</v>
      </c>
      <c r="L36" s="6">
        <v>253</v>
      </c>
      <c r="M36" s="6">
        <v>273</v>
      </c>
      <c r="N36" s="6">
        <v>278</v>
      </c>
      <c r="O36" s="6">
        <v>311</v>
      </c>
      <c r="P36" s="6">
        <v>334</v>
      </c>
      <c r="Q36" s="6">
        <v>366</v>
      </c>
      <c r="R36" s="6">
        <v>415</v>
      </c>
      <c r="S36" s="6">
        <v>466</v>
      </c>
      <c r="T36" s="6">
        <v>526</v>
      </c>
      <c r="U36" s="6">
        <v>612</v>
      </c>
      <c r="V36" s="6">
        <v>708</v>
      </c>
    </row>
    <row r="37" spans="1:22" customFormat="1" ht="18" customHeight="1">
      <c r="A37" s="36" t="s">
        <v>85</v>
      </c>
      <c r="B37" s="6">
        <v>181</v>
      </c>
      <c r="C37" s="6">
        <v>221</v>
      </c>
      <c r="D37" s="6">
        <v>254</v>
      </c>
      <c r="E37" s="6">
        <v>331</v>
      </c>
      <c r="F37" s="6">
        <v>422</v>
      </c>
      <c r="G37" s="6">
        <v>507</v>
      </c>
      <c r="H37" s="6">
        <v>616</v>
      </c>
      <c r="I37" s="6">
        <v>654</v>
      </c>
      <c r="J37" s="6">
        <v>650</v>
      </c>
      <c r="K37" s="6">
        <v>633</v>
      </c>
      <c r="L37" s="6">
        <v>675</v>
      </c>
      <c r="M37" s="6">
        <v>682</v>
      </c>
      <c r="N37" s="6">
        <v>694</v>
      </c>
      <c r="O37" s="6">
        <v>737</v>
      </c>
      <c r="P37" s="6">
        <v>742</v>
      </c>
      <c r="Q37" s="6">
        <v>768</v>
      </c>
      <c r="R37" s="6">
        <v>780</v>
      </c>
      <c r="S37" s="6">
        <v>834</v>
      </c>
      <c r="T37" s="6">
        <v>912</v>
      </c>
      <c r="U37" s="6">
        <v>921</v>
      </c>
      <c r="V37" s="6">
        <v>982</v>
      </c>
    </row>
    <row r="38" spans="1:22" customFormat="1" ht="18" customHeight="1">
      <c r="A38" s="36" t="s">
        <v>86</v>
      </c>
      <c r="B38" s="6">
        <v>22</v>
      </c>
      <c r="C38" s="6">
        <v>23</v>
      </c>
      <c r="D38" s="6">
        <v>25</v>
      </c>
      <c r="E38" s="6">
        <v>31</v>
      </c>
      <c r="F38" s="6">
        <v>37</v>
      </c>
      <c r="G38" s="6">
        <v>44</v>
      </c>
      <c r="H38" s="6">
        <v>52</v>
      </c>
      <c r="I38" s="6">
        <v>48</v>
      </c>
      <c r="J38" s="6">
        <v>54</v>
      </c>
      <c r="K38" s="6">
        <v>63</v>
      </c>
      <c r="L38" s="6">
        <v>61</v>
      </c>
      <c r="M38" s="6">
        <v>61</v>
      </c>
      <c r="N38" s="6">
        <v>62</v>
      </c>
      <c r="O38" s="6">
        <v>65</v>
      </c>
      <c r="P38" s="6">
        <v>64</v>
      </c>
      <c r="Q38" s="6">
        <v>64</v>
      </c>
      <c r="R38" s="6">
        <v>73</v>
      </c>
      <c r="S38" s="6">
        <v>90</v>
      </c>
      <c r="T38" s="6">
        <v>101</v>
      </c>
      <c r="U38" s="6">
        <v>106</v>
      </c>
      <c r="V38" s="6">
        <v>127</v>
      </c>
    </row>
    <row r="39" spans="1:22" customFormat="1" ht="18" customHeight="1">
      <c r="A39" s="36" t="s">
        <v>87</v>
      </c>
      <c r="B39" s="29">
        <v>45</v>
      </c>
      <c r="C39" s="29">
        <v>49</v>
      </c>
      <c r="D39" s="29">
        <v>56</v>
      </c>
      <c r="E39" s="29">
        <v>68</v>
      </c>
      <c r="F39" s="29">
        <v>85</v>
      </c>
      <c r="G39" s="29">
        <v>97</v>
      </c>
      <c r="H39" s="29">
        <v>130</v>
      </c>
      <c r="I39" s="29">
        <v>147</v>
      </c>
      <c r="J39" s="29">
        <v>139</v>
      </c>
      <c r="K39" s="29">
        <v>148</v>
      </c>
      <c r="L39" s="29">
        <v>169</v>
      </c>
      <c r="M39" s="29">
        <v>170</v>
      </c>
      <c r="N39" s="29">
        <v>175</v>
      </c>
      <c r="O39" s="29">
        <v>204</v>
      </c>
      <c r="P39" s="29">
        <v>229</v>
      </c>
      <c r="Q39" s="29">
        <v>263</v>
      </c>
      <c r="R39" s="29">
        <v>336</v>
      </c>
      <c r="S39" s="29">
        <v>433</v>
      </c>
      <c r="T39" s="29">
        <v>545</v>
      </c>
      <c r="U39" s="29">
        <v>581</v>
      </c>
      <c r="V39" s="29">
        <v>665</v>
      </c>
    </row>
    <row r="40" spans="1:22" customFormat="1" ht="18" customHeight="1">
      <c r="A40" s="36" t="s">
        <v>88</v>
      </c>
      <c r="B40" s="29">
        <v>390</v>
      </c>
      <c r="C40" s="29">
        <v>568</v>
      </c>
      <c r="D40" s="29">
        <v>751</v>
      </c>
      <c r="E40" s="29">
        <v>901</v>
      </c>
      <c r="F40" s="29">
        <v>1006</v>
      </c>
      <c r="G40" s="29">
        <v>1112</v>
      </c>
      <c r="H40" s="29">
        <v>1193</v>
      </c>
      <c r="I40" s="29">
        <v>1180</v>
      </c>
      <c r="J40" s="29">
        <v>1228</v>
      </c>
      <c r="K40" s="29">
        <v>1231</v>
      </c>
      <c r="L40" s="29">
        <v>1265</v>
      </c>
      <c r="M40" s="29">
        <v>1301</v>
      </c>
      <c r="N40" s="29">
        <v>1319</v>
      </c>
      <c r="O40" s="29">
        <v>1355</v>
      </c>
      <c r="P40" s="29">
        <v>1379</v>
      </c>
      <c r="Q40" s="29">
        <v>1481</v>
      </c>
      <c r="R40" s="29">
        <v>1581</v>
      </c>
      <c r="S40" s="29">
        <v>1803</v>
      </c>
      <c r="T40" s="29">
        <v>2113</v>
      </c>
      <c r="U40" s="29">
        <v>2216</v>
      </c>
      <c r="V40" s="29">
        <v>2614</v>
      </c>
    </row>
    <row r="41" spans="1:22" customFormat="1" ht="18" customHeight="1">
      <c r="A41" s="36" t="s">
        <v>89</v>
      </c>
      <c r="B41" s="29">
        <v>61</v>
      </c>
      <c r="C41" s="29">
        <v>69</v>
      </c>
      <c r="D41" s="29">
        <v>86</v>
      </c>
      <c r="E41" s="29">
        <v>101</v>
      </c>
      <c r="F41" s="29">
        <v>120</v>
      </c>
      <c r="G41" s="29">
        <v>133</v>
      </c>
      <c r="H41" s="29">
        <v>147</v>
      </c>
      <c r="I41" s="29">
        <v>164</v>
      </c>
      <c r="J41" s="29">
        <v>178</v>
      </c>
      <c r="K41" s="29">
        <v>184</v>
      </c>
      <c r="L41" s="29">
        <v>172</v>
      </c>
      <c r="M41" s="29">
        <v>192</v>
      </c>
      <c r="N41" s="29">
        <v>224</v>
      </c>
      <c r="O41" s="29">
        <v>262</v>
      </c>
      <c r="P41" s="29">
        <v>271</v>
      </c>
      <c r="Q41" s="29">
        <v>265</v>
      </c>
      <c r="R41" s="29">
        <v>269</v>
      </c>
      <c r="S41" s="29">
        <v>264</v>
      </c>
      <c r="T41" s="29">
        <v>282</v>
      </c>
      <c r="U41" s="29">
        <v>291</v>
      </c>
      <c r="V41" s="29">
        <v>306</v>
      </c>
    </row>
    <row r="42" spans="1:22" customFormat="1" ht="18" customHeight="1">
      <c r="A42" s="30" t="s">
        <v>90</v>
      </c>
      <c r="B42" s="54">
        <v>3</v>
      </c>
      <c r="C42" s="54">
        <v>5</v>
      </c>
      <c r="D42" s="54">
        <v>4</v>
      </c>
      <c r="E42" s="54">
        <v>4</v>
      </c>
      <c r="F42" s="54">
        <v>6</v>
      </c>
      <c r="G42" s="54">
        <v>5</v>
      </c>
      <c r="H42" s="54">
        <v>4</v>
      </c>
      <c r="I42" s="54">
        <v>4</v>
      </c>
      <c r="J42" s="54">
        <v>4</v>
      </c>
      <c r="K42" s="54">
        <v>3</v>
      </c>
      <c r="L42" s="54">
        <v>4</v>
      </c>
      <c r="M42" s="54">
        <v>4</v>
      </c>
      <c r="N42" s="54">
        <v>5</v>
      </c>
      <c r="O42" s="54">
        <v>4</v>
      </c>
      <c r="P42" s="54">
        <v>3</v>
      </c>
      <c r="Q42" s="54">
        <v>2</v>
      </c>
      <c r="R42" s="54">
        <v>2</v>
      </c>
      <c r="S42" s="54">
        <v>1</v>
      </c>
      <c r="T42" s="54">
        <v>1</v>
      </c>
      <c r="U42" s="54">
        <v>1</v>
      </c>
      <c r="V42" s="54">
        <v>1</v>
      </c>
    </row>
    <row r="43" spans="1:22" customFormat="1" ht="18" customHeight="1">
      <c r="A43" s="32" t="s">
        <v>47</v>
      </c>
      <c r="B43" s="33"/>
      <c r="C43" s="33"/>
      <c r="D43" s="33"/>
      <c r="E43" s="33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</row>
    <row r="44" spans="1:22" customFormat="1" ht="18" customHeight="1"/>
    <row r="45" spans="1:22" customFormat="1" ht="18" customHeight="1"/>
    <row r="46" spans="1:22" customFormat="1" ht="18" customHeight="1"/>
    <row r="47" spans="1:22" customFormat="1" ht="18" customHeight="1">
      <c r="A47" s="33" t="s">
        <v>94</v>
      </c>
      <c r="B47" s="5"/>
      <c r="C47" s="5"/>
      <c r="D47" s="5"/>
      <c r="E47" s="5"/>
      <c r="F47" s="5"/>
      <c r="G47" s="5"/>
    </row>
    <row r="48" spans="1:22" customFormat="1" ht="18" customHeight="1"/>
    <row r="49" spans="1:22" customFormat="1" ht="18" customHeight="1">
      <c r="A49" s="77" t="s">
        <v>14</v>
      </c>
      <c r="B49" s="78">
        <v>2002</v>
      </c>
      <c r="C49" s="78">
        <v>2003</v>
      </c>
      <c r="D49" s="78">
        <v>2004</v>
      </c>
      <c r="E49" s="78">
        <v>2005</v>
      </c>
      <c r="F49" s="78">
        <v>2006</v>
      </c>
      <c r="G49" s="78">
        <v>2007</v>
      </c>
      <c r="H49" s="78">
        <v>2008</v>
      </c>
      <c r="I49" s="78">
        <v>2009</v>
      </c>
      <c r="J49" s="78">
        <v>2010</v>
      </c>
      <c r="K49" s="78">
        <v>2011</v>
      </c>
      <c r="L49" s="78">
        <v>2012</v>
      </c>
      <c r="M49" s="78">
        <v>2013</v>
      </c>
      <c r="N49" s="78">
        <v>2014</v>
      </c>
      <c r="O49" s="78">
        <v>2015</v>
      </c>
      <c r="P49" s="78">
        <v>2016</v>
      </c>
      <c r="Q49" s="78">
        <v>2017</v>
      </c>
      <c r="R49" s="78">
        <v>2018</v>
      </c>
      <c r="S49" s="78">
        <v>2019</v>
      </c>
      <c r="T49" s="78">
        <v>2020</v>
      </c>
      <c r="U49" s="78">
        <v>2021</v>
      </c>
      <c r="V49" s="78">
        <v>2022</v>
      </c>
    </row>
    <row r="50" spans="1:22" customFormat="1" ht="18" customHeight="1">
      <c r="A50" s="56" t="s">
        <v>82</v>
      </c>
      <c r="B50" s="52">
        <v>1</v>
      </c>
      <c r="C50" s="52">
        <f t="shared" ref="C50:U50" si="0">SUM(C51:C58)</f>
        <v>1</v>
      </c>
      <c r="D50" s="52">
        <f t="shared" si="0"/>
        <v>1</v>
      </c>
      <c r="E50" s="52">
        <f t="shared" si="0"/>
        <v>0.99999999999999989</v>
      </c>
      <c r="F50" s="52">
        <f t="shared" si="0"/>
        <v>1</v>
      </c>
      <c r="G50" s="52">
        <f t="shared" si="0"/>
        <v>1</v>
      </c>
      <c r="H50" s="52">
        <f t="shared" si="0"/>
        <v>1</v>
      </c>
      <c r="I50" s="52">
        <f t="shared" si="0"/>
        <v>1.0000000000000002</v>
      </c>
      <c r="J50" s="52">
        <f t="shared" si="0"/>
        <v>0.99999999999999989</v>
      </c>
      <c r="K50" s="52">
        <f t="shared" si="0"/>
        <v>1</v>
      </c>
      <c r="L50" s="52">
        <f t="shared" si="0"/>
        <v>1</v>
      </c>
      <c r="M50" s="52">
        <f t="shared" si="0"/>
        <v>1</v>
      </c>
      <c r="N50" s="52">
        <f t="shared" si="0"/>
        <v>1</v>
      </c>
      <c r="O50" s="52">
        <f t="shared" si="0"/>
        <v>1</v>
      </c>
      <c r="P50" s="52">
        <f t="shared" si="0"/>
        <v>1</v>
      </c>
      <c r="Q50" s="52">
        <f t="shared" si="0"/>
        <v>1</v>
      </c>
      <c r="R50" s="52">
        <f t="shared" si="0"/>
        <v>1</v>
      </c>
      <c r="S50" s="52">
        <f t="shared" si="0"/>
        <v>1</v>
      </c>
      <c r="T50" s="52">
        <f t="shared" si="0"/>
        <v>1</v>
      </c>
      <c r="U50" s="52">
        <f t="shared" si="0"/>
        <v>0.99999999999999989</v>
      </c>
      <c r="V50" s="52">
        <f>SUM(V51:V58)</f>
        <v>1.0000000000000002</v>
      </c>
    </row>
    <row r="51" spans="1:22" customFormat="1" ht="18" customHeight="1">
      <c r="A51" s="36" t="s">
        <v>83</v>
      </c>
      <c r="B51" s="7">
        <v>0.35197066911090741</v>
      </c>
      <c r="C51" s="7">
        <f t="shared" ref="C51:V51" si="1">C9/C8</f>
        <v>0.29969201610992657</v>
      </c>
      <c r="D51" s="7">
        <f t="shared" si="1"/>
        <v>0.26057993730407525</v>
      </c>
      <c r="E51" s="7">
        <f t="shared" si="1"/>
        <v>0.27798334875115632</v>
      </c>
      <c r="F51" s="7">
        <f t="shared" si="1"/>
        <v>0.26939313984168867</v>
      </c>
      <c r="G51" s="7">
        <f t="shared" si="1"/>
        <v>0.47215830648872525</v>
      </c>
      <c r="H51" s="7">
        <f t="shared" si="1"/>
        <v>0.50004804458537522</v>
      </c>
      <c r="I51" s="7">
        <f t="shared" si="1"/>
        <v>0.50835782512858196</v>
      </c>
      <c r="J51" s="7">
        <f t="shared" si="1"/>
        <v>0.52001086562839549</v>
      </c>
      <c r="K51" s="7">
        <f t="shared" si="1"/>
        <v>0.50179042593290613</v>
      </c>
      <c r="L51" s="7">
        <f t="shared" si="1"/>
        <v>0.50884140725732174</v>
      </c>
      <c r="M51" s="7">
        <f t="shared" si="1"/>
        <v>0.50259775772491111</v>
      </c>
      <c r="N51" s="7">
        <f t="shared" si="1"/>
        <v>0.4972801450589302</v>
      </c>
      <c r="O51" s="7">
        <f t="shared" si="1"/>
        <v>0.46950939935809261</v>
      </c>
      <c r="P51" s="7">
        <f t="shared" si="1"/>
        <v>0.41046257693071275</v>
      </c>
      <c r="Q51" s="7">
        <f t="shared" si="1"/>
        <v>0.41043790109475276</v>
      </c>
      <c r="R51" s="7">
        <f t="shared" si="1"/>
        <v>0.40098743267504489</v>
      </c>
      <c r="S51" s="7">
        <f t="shared" si="1"/>
        <v>0.36445834037519015</v>
      </c>
      <c r="T51" s="7">
        <f t="shared" si="1"/>
        <v>0.33577310155535223</v>
      </c>
      <c r="U51" s="7">
        <f t="shared" si="1"/>
        <v>0.3129696423204088</v>
      </c>
      <c r="V51" s="7">
        <f>V9/V8</f>
        <v>0.28152512998266899</v>
      </c>
    </row>
    <row r="52" spans="1:22" customFormat="1" ht="18" customHeight="1">
      <c r="A52" s="36" t="s">
        <v>84</v>
      </c>
      <c r="B52" s="7">
        <v>0.18179040635502597</v>
      </c>
      <c r="C52" s="7">
        <f t="shared" ref="C52:V52" si="2">C10/C8</f>
        <v>0.21843165126747216</v>
      </c>
      <c r="D52" s="7">
        <f t="shared" si="2"/>
        <v>0.24823667711598746</v>
      </c>
      <c r="E52" s="7">
        <f t="shared" si="2"/>
        <v>0.23327166204131977</v>
      </c>
      <c r="F52" s="7">
        <f t="shared" si="2"/>
        <v>0.24749340369393139</v>
      </c>
      <c r="G52" s="7">
        <f t="shared" si="2"/>
        <v>5.2692130694891856E-2</v>
      </c>
      <c r="H52" s="7">
        <f t="shared" si="2"/>
        <v>4.708369366772365E-2</v>
      </c>
      <c r="I52" s="7">
        <f t="shared" si="2"/>
        <v>4.5554739162380606E-2</v>
      </c>
      <c r="J52" s="7">
        <f t="shared" si="2"/>
        <v>4.4549076421586384E-2</v>
      </c>
      <c r="K52" s="7">
        <f t="shared" si="2"/>
        <v>4.9189596683000374E-2</v>
      </c>
      <c r="L52" s="7">
        <f t="shared" si="2"/>
        <v>4.8259347946214774E-2</v>
      </c>
      <c r="M52" s="7">
        <f t="shared" si="2"/>
        <v>4.9767569045665844E-2</v>
      </c>
      <c r="N52" s="7">
        <f t="shared" si="2"/>
        <v>5.0135992747053493E-2</v>
      </c>
      <c r="O52" s="7">
        <f t="shared" si="2"/>
        <v>5.5662540119211373E-2</v>
      </c>
      <c r="P52" s="7">
        <f t="shared" si="2"/>
        <v>6.4721064125471517E-2</v>
      </c>
      <c r="Q52" s="7">
        <f t="shared" si="2"/>
        <v>6.7761419403548503E-2</v>
      </c>
      <c r="R52" s="7">
        <f t="shared" si="2"/>
        <v>7.1274685816876127E-2</v>
      </c>
      <c r="S52" s="7">
        <f t="shared" si="2"/>
        <v>7.4784519182017908E-2</v>
      </c>
      <c r="T52" s="7">
        <f t="shared" si="2"/>
        <v>7.677645623665752E-2</v>
      </c>
      <c r="U52" s="7">
        <f t="shared" si="2"/>
        <v>9.0396753832281337E-2</v>
      </c>
      <c r="V52" s="7">
        <f>V10/V8</f>
        <v>9.3102253032928947E-2</v>
      </c>
    </row>
    <row r="53" spans="1:22" customFormat="1" ht="18" customHeight="1">
      <c r="A53" s="36" t="s">
        <v>85</v>
      </c>
      <c r="B53" s="7">
        <v>0.15154292697830737</v>
      </c>
      <c r="C53" s="7">
        <f t="shared" ref="C53:V53" si="3">C11/C8</f>
        <v>0.14404169628050226</v>
      </c>
      <c r="D53" s="7">
        <f t="shared" si="3"/>
        <v>0.13773510971786834</v>
      </c>
      <c r="E53" s="7">
        <f t="shared" si="3"/>
        <v>0.14246068455134134</v>
      </c>
      <c r="F53" s="7">
        <f t="shared" si="3"/>
        <v>0.15765171503957784</v>
      </c>
      <c r="G53" s="7">
        <f t="shared" si="3"/>
        <v>0.16889093419236079</v>
      </c>
      <c r="H53" s="7">
        <f t="shared" si="3"/>
        <v>0.16902085135005285</v>
      </c>
      <c r="I53" s="7">
        <f t="shared" si="3"/>
        <v>0.17321822189566496</v>
      </c>
      <c r="J53" s="7">
        <f t="shared" si="3"/>
        <v>0.1655197392249185</v>
      </c>
      <c r="K53" s="7">
        <f t="shared" si="3"/>
        <v>0.16368262344515644</v>
      </c>
      <c r="L53" s="7">
        <f t="shared" si="3"/>
        <v>0.15850064468594585</v>
      </c>
      <c r="M53" s="7">
        <f t="shared" si="3"/>
        <v>0.15741500319022877</v>
      </c>
      <c r="N53" s="7">
        <f t="shared" si="3"/>
        <v>0.15784224841341796</v>
      </c>
      <c r="O53" s="7">
        <f t="shared" si="3"/>
        <v>0.16634571297569922</v>
      </c>
      <c r="P53" s="7">
        <f t="shared" si="3"/>
        <v>0.18473297597776453</v>
      </c>
      <c r="Q53" s="7">
        <f t="shared" si="3"/>
        <v>0.17969044922612307</v>
      </c>
      <c r="R53" s="7">
        <f t="shared" si="3"/>
        <v>0.17621184919210053</v>
      </c>
      <c r="S53" s="7">
        <f t="shared" si="3"/>
        <v>0.18159540307588304</v>
      </c>
      <c r="T53" s="7">
        <f t="shared" si="3"/>
        <v>0.18504117108874657</v>
      </c>
      <c r="U53" s="7">
        <f t="shared" si="3"/>
        <v>0.18139464983468589</v>
      </c>
      <c r="V53" s="7">
        <f>V11/V8</f>
        <v>0.17920277296360484</v>
      </c>
    </row>
    <row r="54" spans="1:22" customFormat="1" ht="18" customHeight="1">
      <c r="A54" s="36" t="s">
        <v>86</v>
      </c>
      <c r="B54" s="7">
        <v>1.2221203788573174E-2</v>
      </c>
      <c r="C54" s="7">
        <f t="shared" ref="C54:V54" si="4">C12/C8</f>
        <v>1.1608623548922056E-2</v>
      </c>
      <c r="D54" s="7">
        <f t="shared" si="4"/>
        <v>1.018808777429467E-2</v>
      </c>
      <c r="E54" s="7">
        <f t="shared" si="4"/>
        <v>9.5590502621029916E-3</v>
      </c>
      <c r="F54" s="7">
        <f t="shared" si="4"/>
        <v>9.4986807387862793E-3</v>
      </c>
      <c r="G54" s="7">
        <f t="shared" si="4"/>
        <v>8.283479061205707E-3</v>
      </c>
      <c r="H54" s="7">
        <f t="shared" si="4"/>
        <v>8.4558470260401655E-3</v>
      </c>
      <c r="I54" s="7">
        <f t="shared" si="4"/>
        <v>7.8986039676708295E-3</v>
      </c>
      <c r="J54" s="7">
        <f t="shared" si="4"/>
        <v>8.2397681999275621E-3</v>
      </c>
      <c r="K54" s="7">
        <f t="shared" si="4"/>
        <v>9.8944591029023754E-3</v>
      </c>
      <c r="L54" s="7">
        <f t="shared" si="4"/>
        <v>9.4860932031681708E-3</v>
      </c>
      <c r="M54" s="7">
        <f t="shared" si="4"/>
        <v>9.5706863549357389E-3</v>
      </c>
      <c r="N54" s="7">
        <f t="shared" si="4"/>
        <v>1.0063463281958295E-2</v>
      </c>
      <c r="O54" s="7">
        <f t="shared" si="4"/>
        <v>9.903713892709767E-3</v>
      </c>
      <c r="P54" s="7">
        <f t="shared" si="4"/>
        <v>1.0919197935278936E-2</v>
      </c>
      <c r="Q54" s="7">
        <f t="shared" si="4"/>
        <v>1.1230653076632692E-2</v>
      </c>
      <c r="R54" s="7">
        <f t="shared" si="4"/>
        <v>1.1131059245960502E-2</v>
      </c>
      <c r="S54" s="7">
        <f t="shared" si="4"/>
        <v>1.2421835389555517E-2</v>
      </c>
      <c r="T54" s="7">
        <f t="shared" si="4"/>
        <v>1.3266239707227814E-2</v>
      </c>
      <c r="U54" s="7">
        <f t="shared" si="4"/>
        <v>1.3225127742711151E-2</v>
      </c>
      <c r="V54" s="7">
        <f>V12/V8</f>
        <v>1.4003466204506066E-2</v>
      </c>
    </row>
    <row r="55" spans="1:22" customFormat="1" ht="18" customHeight="1">
      <c r="A55" s="36" t="s">
        <v>87</v>
      </c>
      <c r="B55" s="37">
        <v>2.2609227008860373E-2</v>
      </c>
      <c r="C55" s="7">
        <f t="shared" ref="C55:V55" si="5">C13/C8</f>
        <v>1.9426676143094054E-2</v>
      </c>
      <c r="D55" s="7">
        <f t="shared" si="5"/>
        <v>1.8808777429467086E-2</v>
      </c>
      <c r="E55" s="7">
        <f t="shared" si="5"/>
        <v>1.8193031144002468E-2</v>
      </c>
      <c r="F55" s="7">
        <f t="shared" si="5"/>
        <v>1.912928759894459E-2</v>
      </c>
      <c r="G55" s="7">
        <f t="shared" si="5"/>
        <v>1.8522779567418317E-2</v>
      </c>
      <c r="H55" s="7">
        <f t="shared" si="5"/>
        <v>2.0755260882098586E-2</v>
      </c>
      <c r="I55" s="7">
        <f t="shared" si="5"/>
        <v>2.2501836884643644E-2</v>
      </c>
      <c r="J55" s="7">
        <f t="shared" si="5"/>
        <v>2.0554147048170952E-2</v>
      </c>
      <c r="K55" s="7">
        <f t="shared" si="5"/>
        <v>2.2804372408594044E-2</v>
      </c>
      <c r="L55" s="7">
        <f t="shared" si="5"/>
        <v>2.5050653895745074E-2</v>
      </c>
      <c r="M55" s="7">
        <f t="shared" si="5"/>
        <v>2.5248382098259047E-2</v>
      </c>
      <c r="N55" s="7">
        <f t="shared" si="5"/>
        <v>2.4750679963735266E-2</v>
      </c>
      <c r="O55" s="7">
        <f t="shared" si="5"/>
        <v>2.8702430077945897E-2</v>
      </c>
      <c r="P55" s="7">
        <f t="shared" si="5"/>
        <v>3.5239229700218387E-2</v>
      </c>
      <c r="Q55" s="7">
        <f t="shared" si="5"/>
        <v>3.7938844847112116E-2</v>
      </c>
      <c r="R55" s="7">
        <f t="shared" si="5"/>
        <v>4.5780969479353679E-2</v>
      </c>
      <c r="S55" s="7">
        <f t="shared" si="5"/>
        <v>5.4503971607233394E-2</v>
      </c>
      <c r="T55" s="7">
        <f t="shared" si="5"/>
        <v>6.1451662092101247E-2</v>
      </c>
      <c r="U55" s="7">
        <f t="shared" si="5"/>
        <v>6.3946498346859032E-2</v>
      </c>
      <c r="V55" s="7">
        <f>V13/V8</f>
        <v>6.897746967071057E-2</v>
      </c>
    </row>
    <row r="56" spans="1:22" customFormat="1" ht="18" customHeight="1">
      <c r="A56" s="36" t="s">
        <v>88</v>
      </c>
      <c r="B56" s="37">
        <v>0.230980751604033</v>
      </c>
      <c r="C56" s="7">
        <f t="shared" ref="C56:V56" si="6">C14/C8</f>
        <v>0.26368159203980102</v>
      </c>
      <c r="D56" s="7">
        <f t="shared" si="6"/>
        <v>0.28389498432601878</v>
      </c>
      <c r="E56" s="7">
        <f t="shared" si="6"/>
        <v>0.27289546716003699</v>
      </c>
      <c r="F56" s="7">
        <f t="shared" si="6"/>
        <v>0.2521108179419525</v>
      </c>
      <c r="G56" s="7">
        <f t="shared" si="6"/>
        <v>0.24275195582144501</v>
      </c>
      <c r="H56" s="7">
        <f t="shared" si="6"/>
        <v>0.22100509272604976</v>
      </c>
      <c r="I56" s="7">
        <f t="shared" si="6"/>
        <v>0.20811903012490815</v>
      </c>
      <c r="J56" s="7">
        <f t="shared" si="6"/>
        <v>0.20662803332126042</v>
      </c>
      <c r="K56" s="7">
        <f t="shared" si="6"/>
        <v>0.2161703731624576</v>
      </c>
      <c r="L56" s="7">
        <f t="shared" si="6"/>
        <v>0.21375944004420705</v>
      </c>
      <c r="M56" s="7">
        <f t="shared" si="6"/>
        <v>0.21702670677239996</v>
      </c>
      <c r="N56" s="7">
        <f t="shared" si="6"/>
        <v>0.2158658204895739</v>
      </c>
      <c r="O56" s="7">
        <f t="shared" si="6"/>
        <v>0.2217331499312242</v>
      </c>
      <c r="P56" s="7">
        <f t="shared" si="6"/>
        <v>0.23932896565415923</v>
      </c>
      <c r="Q56" s="7">
        <f t="shared" si="6"/>
        <v>0.24169497923744809</v>
      </c>
      <c r="R56" s="7">
        <f t="shared" si="6"/>
        <v>0.24479353680430879</v>
      </c>
      <c r="S56" s="7">
        <f t="shared" si="6"/>
        <v>0.26381612303532198</v>
      </c>
      <c r="T56" s="7">
        <f t="shared" si="6"/>
        <v>0.28194571515706007</v>
      </c>
      <c r="U56" s="7">
        <f t="shared" si="6"/>
        <v>0.29343252179140367</v>
      </c>
      <c r="V56" s="7">
        <f>V14/V8</f>
        <v>0.31882149046793762</v>
      </c>
    </row>
    <row r="57" spans="1:22" customFormat="1" ht="18" customHeight="1">
      <c r="A57" s="36" t="s">
        <v>89</v>
      </c>
      <c r="B57" s="37">
        <v>4.6746104491292392E-2</v>
      </c>
      <c r="C57" s="7">
        <f t="shared" ref="C57:V57" si="7">C15/C8</f>
        <v>4.0985548448235015E-2</v>
      </c>
      <c r="D57" s="7">
        <f t="shared" si="7"/>
        <v>3.918495297805643E-2</v>
      </c>
      <c r="E57" s="7">
        <f t="shared" si="7"/>
        <v>4.4249152019734811E-2</v>
      </c>
      <c r="F57" s="7">
        <f t="shared" si="7"/>
        <v>4.3007915567282319E-2</v>
      </c>
      <c r="G57" s="7">
        <f t="shared" si="7"/>
        <v>3.520478601012425E-2</v>
      </c>
      <c r="H57" s="7">
        <f t="shared" si="7"/>
        <v>3.2478139713654271E-2</v>
      </c>
      <c r="I57" s="7">
        <f t="shared" si="7"/>
        <v>3.3339456282145484E-2</v>
      </c>
      <c r="J57" s="7">
        <f t="shared" si="7"/>
        <v>3.3502354219485692E-2</v>
      </c>
      <c r="K57" s="7">
        <f t="shared" si="7"/>
        <v>3.5525819826611384E-2</v>
      </c>
      <c r="L57" s="7">
        <f t="shared" si="7"/>
        <v>3.5181433044759625E-2</v>
      </c>
      <c r="M57" s="7">
        <f t="shared" si="7"/>
        <v>3.7553550268890713E-2</v>
      </c>
      <c r="N57" s="7">
        <f t="shared" si="7"/>
        <v>4.315503173164098E-2</v>
      </c>
      <c r="O57" s="7">
        <f t="shared" si="7"/>
        <v>4.7317744154057768E-2</v>
      </c>
      <c r="P57" s="7">
        <f t="shared" si="7"/>
        <v>5.3801866190192574E-2</v>
      </c>
      <c r="Q57" s="7">
        <f t="shared" si="7"/>
        <v>5.0302000755001887E-2</v>
      </c>
      <c r="R57" s="7">
        <f t="shared" si="7"/>
        <v>4.9012567324955118E-2</v>
      </c>
      <c r="S57" s="7">
        <f t="shared" si="7"/>
        <v>4.774378908230522E-2</v>
      </c>
      <c r="T57" s="7">
        <f t="shared" si="7"/>
        <v>4.521195486428789E-2</v>
      </c>
      <c r="U57" s="7">
        <f t="shared" si="7"/>
        <v>4.3958521190261494E-2</v>
      </c>
      <c r="V57" s="7">
        <f>V15/V8</f>
        <v>4.3674176776429811E-2</v>
      </c>
    </row>
    <row r="58" spans="1:22" customFormat="1" ht="18" customHeight="1">
      <c r="A58" s="30" t="s">
        <v>90</v>
      </c>
      <c r="B58" s="55">
        <v>2.1387106630003055E-3</v>
      </c>
      <c r="C58" s="95">
        <f t="shared" ref="C58:V58" si="8">C16/C8</f>
        <v>2.1321961620469083E-3</v>
      </c>
      <c r="D58" s="95">
        <f t="shared" si="8"/>
        <v>1.3714733542319749E-3</v>
      </c>
      <c r="E58" s="95">
        <f t="shared" si="8"/>
        <v>1.3876040703052729E-3</v>
      </c>
      <c r="F58" s="95">
        <f t="shared" si="8"/>
        <v>1.7150395778364115E-3</v>
      </c>
      <c r="G58" s="95">
        <f t="shared" si="8"/>
        <v>1.4956281638288081E-3</v>
      </c>
      <c r="H58" s="95">
        <f t="shared" si="8"/>
        <v>1.1530700490054772E-3</v>
      </c>
      <c r="I58" s="95">
        <f t="shared" si="8"/>
        <v>1.0102865540044085E-3</v>
      </c>
      <c r="J58" s="95">
        <f t="shared" si="8"/>
        <v>9.9601593625498006E-4</v>
      </c>
      <c r="K58" s="95">
        <f t="shared" si="8"/>
        <v>9.4232943837165473E-4</v>
      </c>
      <c r="L58" s="95">
        <f t="shared" si="8"/>
        <v>9.2097992263768646E-4</v>
      </c>
      <c r="M58" s="95">
        <f t="shared" si="8"/>
        <v>8.2034454470877774E-4</v>
      </c>
      <c r="N58" s="95">
        <f t="shared" si="8"/>
        <v>9.0661831368993653E-4</v>
      </c>
      <c r="O58" s="95">
        <f t="shared" si="8"/>
        <v>8.2530949105914721E-4</v>
      </c>
      <c r="P58" s="95">
        <f t="shared" si="8"/>
        <v>7.9412348620210439E-4</v>
      </c>
      <c r="Q58" s="95">
        <f t="shared" si="8"/>
        <v>9.4375235938089848E-4</v>
      </c>
      <c r="R58" s="95">
        <f t="shared" si="8"/>
        <v>8.0789946140035905E-4</v>
      </c>
      <c r="S58" s="95">
        <f t="shared" si="8"/>
        <v>6.7601825249281725E-4</v>
      </c>
      <c r="T58" s="95">
        <f t="shared" si="8"/>
        <v>5.3369929856663615E-4</v>
      </c>
      <c r="U58" s="95">
        <f t="shared" si="8"/>
        <v>6.7628494138863846E-4</v>
      </c>
      <c r="V58" s="95">
        <f>V16/V8</f>
        <v>6.932409012131716E-4</v>
      </c>
    </row>
    <row r="59" spans="1:22" customFormat="1" ht="18" customHeight="1">
      <c r="A59" s="32" t="s">
        <v>52</v>
      </c>
      <c r="B59" s="33"/>
      <c r="C59" s="33"/>
      <c r="D59" s="33"/>
      <c r="E59" s="33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</row>
    <row r="60" spans="1:22" customFormat="1" ht="18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customFormat="1" ht="18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customFormat="1" ht="18" customHeight="1">
      <c r="A62" s="77" t="s">
        <v>48</v>
      </c>
      <c r="B62" s="78">
        <v>2002</v>
      </c>
      <c r="C62" s="78">
        <v>2003</v>
      </c>
      <c r="D62" s="78">
        <v>2004</v>
      </c>
      <c r="E62" s="78">
        <v>2005</v>
      </c>
      <c r="F62" s="78">
        <v>2006</v>
      </c>
      <c r="G62" s="78">
        <v>2007</v>
      </c>
      <c r="H62" s="78">
        <v>2008</v>
      </c>
      <c r="I62" s="78">
        <v>2009</v>
      </c>
      <c r="J62" s="78">
        <v>2010</v>
      </c>
      <c r="K62" s="78">
        <v>2011</v>
      </c>
      <c r="L62" s="78">
        <v>2012</v>
      </c>
      <c r="M62" s="78">
        <v>2013</v>
      </c>
      <c r="N62" s="78">
        <v>2014</v>
      </c>
      <c r="O62" s="78">
        <v>2015</v>
      </c>
      <c r="P62" s="78">
        <v>2016</v>
      </c>
      <c r="Q62" s="78">
        <v>2017</v>
      </c>
      <c r="R62" s="78">
        <v>2018</v>
      </c>
      <c r="S62" s="78">
        <v>2019</v>
      </c>
      <c r="T62" s="78">
        <v>2020</v>
      </c>
      <c r="U62" s="78">
        <v>2021</v>
      </c>
      <c r="V62" s="78">
        <v>2022</v>
      </c>
    </row>
    <row r="63" spans="1:22" customFormat="1" ht="18" customHeight="1">
      <c r="A63" s="56" t="s">
        <v>82</v>
      </c>
      <c r="B63" s="52">
        <v>1</v>
      </c>
      <c r="C63" s="52">
        <f t="shared" ref="C63:T63" si="9">SUM(C64:C71)</f>
        <v>0.99999999999999989</v>
      </c>
      <c r="D63" s="52">
        <f t="shared" si="9"/>
        <v>1</v>
      </c>
      <c r="E63" s="52">
        <f t="shared" si="9"/>
        <v>1</v>
      </c>
      <c r="F63" s="52">
        <f t="shared" si="9"/>
        <v>1</v>
      </c>
      <c r="G63" s="52">
        <f t="shared" si="9"/>
        <v>0.99999999999999989</v>
      </c>
      <c r="H63" s="52">
        <f t="shared" si="9"/>
        <v>1</v>
      </c>
      <c r="I63" s="52">
        <f t="shared" si="9"/>
        <v>1</v>
      </c>
      <c r="J63" s="52">
        <f t="shared" si="9"/>
        <v>0.99999999999999989</v>
      </c>
      <c r="K63" s="52">
        <f t="shared" si="9"/>
        <v>1.0000000000000002</v>
      </c>
      <c r="L63" s="52">
        <f t="shared" si="9"/>
        <v>1</v>
      </c>
      <c r="M63" s="52">
        <f t="shared" si="9"/>
        <v>0.99999999999999989</v>
      </c>
      <c r="N63" s="52">
        <f t="shared" si="9"/>
        <v>1</v>
      </c>
      <c r="O63" s="52">
        <f t="shared" si="9"/>
        <v>1</v>
      </c>
      <c r="P63" s="52">
        <f t="shared" si="9"/>
        <v>1</v>
      </c>
      <c r="Q63" s="52">
        <f t="shared" si="9"/>
        <v>1</v>
      </c>
      <c r="R63" s="52">
        <f t="shared" si="9"/>
        <v>1</v>
      </c>
      <c r="S63" s="52">
        <f t="shared" si="9"/>
        <v>1</v>
      </c>
      <c r="T63" s="52">
        <f t="shared" si="9"/>
        <v>1</v>
      </c>
      <c r="U63" s="52">
        <f>SUM(U64:U71)</f>
        <v>1</v>
      </c>
      <c r="V63" s="52">
        <f>SUM(V64:V71)</f>
        <v>1</v>
      </c>
    </row>
    <row r="64" spans="1:22" customFormat="1" ht="18" customHeight="1">
      <c r="A64" s="36" t="s">
        <v>83</v>
      </c>
      <c r="B64" s="7">
        <v>0.33771428571428569</v>
      </c>
      <c r="C64" s="7">
        <f t="shared" ref="C64:U64" si="10">C22/C21</f>
        <v>0.28761061946902655</v>
      </c>
      <c r="D64" s="7">
        <f t="shared" si="10"/>
        <v>0.25074404761904762</v>
      </c>
      <c r="E64" s="7">
        <f t="shared" si="10"/>
        <v>0.2699971123303494</v>
      </c>
      <c r="F64" s="7">
        <f t="shared" si="10"/>
        <v>0.26582591493570723</v>
      </c>
      <c r="G64" s="7">
        <f t="shared" si="10"/>
        <v>0.46702470461868956</v>
      </c>
      <c r="H64" s="7">
        <f t="shared" si="10"/>
        <v>0.49973568281938324</v>
      </c>
      <c r="I64" s="7">
        <f t="shared" si="10"/>
        <v>0.50635055038103305</v>
      </c>
      <c r="J64" s="7">
        <f t="shared" si="10"/>
        <v>0.52556962025316456</v>
      </c>
      <c r="K64" s="7">
        <f t="shared" si="10"/>
        <v>0.50640113798008535</v>
      </c>
      <c r="L64" s="7">
        <f t="shared" si="10"/>
        <v>0.51670496729715398</v>
      </c>
      <c r="M64" s="7">
        <f t="shared" si="10"/>
        <v>0.50937389458790239</v>
      </c>
      <c r="N64" s="7">
        <f t="shared" si="10"/>
        <v>0.50619907899397809</v>
      </c>
      <c r="O64" s="7">
        <f t="shared" si="10"/>
        <v>0.48273982558139533</v>
      </c>
      <c r="P64" s="7">
        <f t="shared" si="10"/>
        <v>0.41331456154465002</v>
      </c>
      <c r="Q64" s="7">
        <f t="shared" si="10"/>
        <v>0.41610609263886217</v>
      </c>
      <c r="R64" s="7">
        <f t="shared" si="10"/>
        <v>0.40623846437799926</v>
      </c>
      <c r="S64" s="7">
        <f t="shared" si="10"/>
        <v>0.36858584101582886</v>
      </c>
      <c r="T64" s="7">
        <f t="shared" si="10"/>
        <v>0.34122042341220421</v>
      </c>
      <c r="U64" s="7">
        <f>U22/U21</f>
        <v>0.31698638613861385</v>
      </c>
      <c r="V64" s="7">
        <f>V22/V21</f>
        <v>0.28319606993209073</v>
      </c>
    </row>
    <row r="65" spans="1:22" customFormat="1" ht="18" customHeight="1">
      <c r="A65" s="36" t="s">
        <v>84</v>
      </c>
      <c r="B65" s="7">
        <v>0.19142857142857142</v>
      </c>
      <c r="C65" s="7">
        <f t="shared" ref="C65:U65" si="11">C23/C21</f>
        <v>0.22610619469026549</v>
      </c>
      <c r="D65" s="7">
        <f t="shared" si="11"/>
        <v>0.25409226190476192</v>
      </c>
      <c r="E65" s="7">
        <f t="shared" si="11"/>
        <v>0.22928097025700259</v>
      </c>
      <c r="F65" s="7">
        <f t="shared" si="11"/>
        <v>0.24307616221562808</v>
      </c>
      <c r="G65" s="7">
        <f t="shared" si="11"/>
        <v>5.3490870032223414E-2</v>
      </c>
      <c r="H65" s="7">
        <f t="shared" si="11"/>
        <v>4.7224669603524227E-2</v>
      </c>
      <c r="I65" s="7">
        <f t="shared" si="11"/>
        <v>4.3183742591024553E-2</v>
      </c>
      <c r="J65" s="7">
        <f t="shared" si="11"/>
        <v>4.3037974683544304E-2</v>
      </c>
      <c r="K65" s="7">
        <f t="shared" si="11"/>
        <v>4.8541963015647227E-2</v>
      </c>
      <c r="L65" s="7">
        <f t="shared" si="11"/>
        <v>4.7905250132579104E-2</v>
      </c>
      <c r="M65" s="7">
        <f t="shared" si="11"/>
        <v>4.8284400424478242E-2</v>
      </c>
      <c r="N65" s="7">
        <f t="shared" si="11"/>
        <v>4.8707049238398865E-2</v>
      </c>
      <c r="O65" s="7">
        <f t="shared" si="11"/>
        <v>5.3779069767441859E-2</v>
      </c>
      <c r="P65" s="7">
        <f t="shared" si="11"/>
        <v>6.3958165728077235E-2</v>
      </c>
      <c r="Q65" s="7">
        <f t="shared" si="11"/>
        <v>6.765327695560254E-2</v>
      </c>
      <c r="R65" s="7">
        <f t="shared" si="11"/>
        <v>6.9952011812476927E-2</v>
      </c>
      <c r="S65" s="7">
        <f t="shared" si="11"/>
        <v>7.288224038963298E-2</v>
      </c>
      <c r="T65" s="7">
        <f t="shared" si="11"/>
        <v>7.4875466998754664E-2</v>
      </c>
      <c r="U65" s="7">
        <f>U23/U21</f>
        <v>9.1429455445544552E-2</v>
      </c>
      <c r="V65" s="7">
        <f>V23/V21</f>
        <v>9.1749747146366134E-2</v>
      </c>
    </row>
    <row r="66" spans="1:22" customFormat="1" ht="18" customHeight="1">
      <c r="A66" s="36" t="s">
        <v>85</v>
      </c>
      <c r="B66" s="7">
        <v>0.18</v>
      </c>
      <c r="C66" s="7">
        <f t="shared" ref="C66:U66" si="12">C24/C21</f>
        <v>0.17123893805309734</v>
      </c>
      <c r="D66" s="7">
        <f t="shared" si="12"/>
        <v>0.16703869047619047</v>
      </c>
      <c r="E66" s="7">
        <f t="shared" si="12"/>
        <v>0.17123881028010396</v>
      </c>
      <c r="F66" s="7">
        <f t="shared" si="12"/>
        <v>0.19114737883283878</v>
      </c>
      <c r="G66" s="7">
        <f t="shared" si="12"/>
        <v>0.20644468313641245</v>
      </c>
      <c r="H66" s="7">
        <f t="shared" si="12"/>
        <v>0.20140969162995595</v>
      </c>
      <c r="I66" s="7">
        <f t="shared" si="12"/>
        <v>0.20863674851820491</v>
      </c>
      <c r="J66" s="7">
        <f t="shared" si="12"/>
        <v>0.19881856540084389</v>
      </c>
      <c r="K66" s="7">
        <f t="shared" si="12"/>
        <v>0.19630156472261737</v>
      </c>
      <c r="L66" s="7">
        <f t="shared" si="12"/>
        <v>0.1849036591833127</v>
      </c>
      <c r="M66" s="7">
        <f t="shared" si="12"/>
        <v>0.18482490272373542</v>
      </c>
      <c r="N66" s="7">
        <f t="shared" si="12"/>
        <v>0.18544102019128586</v>
      </c>
      <c r="O66" s="7">
        <f t="shared" si="12"/>
        <v>0.19567587209302326</v>
      </c>
      <c r="P66" s="7">
        <f t="shared" si="12"/>
        <v>0.22506033789219629</v>
      </c>
      <c r="Q66" s="7">
        <f t="shared" si="12"/>
        <v>0.21833557562944456</v>
      </c>
      <c r="R66" s="7">
        <f t="shared" si="12"/>
        <v>0.21834625322997417</v>
      </c>
      <c r="S66" s="7">
        <f t="shared" si="12"/>
        <v>0.2287354322490868</v>
      </c>
      <c r="T66" s="7">
        <f t="shared" si="12"/>
        <v>0.23583437110834371</v>
      </c>
      <c r="U66" s="7">
        <f>U24/U21</f>
        <v>0.23097153465346534</v>
      </c>
      <c r="V66" s="7">
        <f>V24/V21</f>
        <v>0.23161392862303135</v>
      </c>
    </row>
    <row r="67" spans="1:22" customFormat="1" ht="18" customHeight="1">
      <c r="A67" s="36" t="s">
        <v>86</v>
      </c>
      <c r="B67" s="7">
        <v>1.0285714285714285E-2</v>
      </c>
      <c r="C67" s="7">
        <f t="shared" ref="C67:U67" si="13">C25/C21</f>
        <v>1.1504424778761062E-2</v>
      </c>
      <c r="D67" s="7">
        <f t="shared" si="13"/>
        <v>1.0044642857142858E-2</v>
      </c>
      <c r="E67" s="7">
        <f t="shared" si="13"/>
        <v>8.9517759168351134E-3</v>
      </c>
      <c r="F67" s="7">
        <f t="shared" si="13"/>
        <v>8.6547972304648856E-3</v>
      </c>
      <c r="G67" s="7">
        <f t="shared" si="13"/>
        <v>6.0150375939849628E-3</v>
      </c>
      <c r="H67" s="7">
        <f t="shared" si="13"/>
        <v>6.343612334801762E-3</v>
      </c>
      <c r="I67" s="7">
        <f t="shared" si="13"/>
        <v>6.4352243861134631E-3</v>
      </c>
      <c r="J67" s="7">
        <f t="shared" si="13"/>
        <v>6.2447257383966247E-3</v>
      </c>
      <c r="K67" s="7">
        <f t="shared" si="13"/>
        <v>7.4679943100995731E-3</v>
      </c>
      <c r="L67" s="7">
        <f t="shared" si="13"/>
        <v>7.4244299098462085E-3</v>
      </c>
      <c r="M67" s="7">
        <f t="shared" si="13"/>
        <v>7.7821011673151752E-3</v>
      </c>
      <c r="N67" s="7">
        <f t="shared" si="13"/>
        <v>8.6787105915692529E-3</v>
      </c>
      <c r="O67" s="7">
        <f t="shared" si="13"/>
        <v>7.8125E-3</v>
      </c>
      <c r="P67" s="7">
        <f t="shared" si="13"/>
        <v>9.2518101367658895E-3</v>
      </c>
      <c r="Q67" s="7">
        <f t="shared" si="13"/>
        <v>1.0570824524312896E-2</v>
      </c>
      <c r="R67" s="7">
        <f t="shared" si="13"/>
        <v>9.4130675526024367E-3</v>
      </c>
      <c r="S67" s="7">
        <f t="shared" si="13"/>
        <v>9.9147677857018609E-3</v>
      </c>
      <c r="T67" s="7">
        <f t="shared" si="13"/>
        <v>1.1363636363636364E-2</v>
      </c>
      <c r="U67" s="7">
        <f>U25/U21</f>
        <v>1.0829207920792078E-2</v>
      </c>
      <c r="V67" s="7">
        <f>V25/V21</f>
        <v>1.0836584308625921E-2</v>
      </c>
    </row>
    <row r="68" spans="1:22" customFormat="1" ht="18" customHeight="1">
      <c r="A68" s="36" t="s">
        <v>87</v>
      </c>
      <c r="B68" s="37">
        <v>1.657142857142857E-2</v>
      </c>
      <c r="C68" s="7">
        <f t="shared" ref="C68:U68" si="14">C26/C21</f>
        <v>1.4601769911504425E-2</v>
      </c>
      <c r="D68" s="7">
        <f t="shared" si="14"/>
        <v>1.488095238095238E-2</v>
      </c>
      <c r="E68" s="7">
        <f t="shared" si="14"/>
        <v>1.4438348252959862E-2</v>
      </c>
      <c r="F68" s="7">
        <f t="shared" si="14"/>
        <v>1.483679525222552E-2</v>
      </c>
      <c r="G68" s="7">
        <f t="shared" si="14"/>
        <v>1.3748657357679914E-2</v>
      </c>
      <c r="H68" s="7">
        <f t="shared" si="14"/>
        <v>1.5154185022026432E-2</v>
      </c>
      <c r="I68" s="7">
        <f t="shared" si="14"/>
        <v>1.65961049957663E-2</v>
      </c>
      <c r="J68" s="7">
        <f t="shared" si="14"/>
        <v>1.4852320675105486E-2</v>
      </c>
      <c r="K68" s="7">
        <f t="shared" si="14"/>
        <v>1.6714082503556188E-2</v>
      </c>
      <c r="L68" s="7">
        <f t="shared" si="14"/>
        <v>1.8207530493194273E-2</v>
      </c>
      <c r="M68" s="7">
        <f t="shared" si="14"/>
        <v>1.8924655111425541E-2</v>
      </c>
      <c r="N68" s="7">
        <f t="shared" si="14"/>
        <v>1.7357421183138506E-2</v>
      </c>
      <c r="O68" s="7">
        <f t="shared" si="14"/>
        <v>1.9803779069767442E-2</v>
      </c>
      <c r="P68" s="7">
        <f t="shared" si="14"/>
        <v>2.5341914722445697E-2</v>
      </c>
      <c r="Q68" s="7">
        <f t="shared" si="14"/>
        <v>2.6715356525081682E-2</v>
      </c>
      <c r="R68" s="7">
        <f t="shared" si="14"/>
        <v>3.2115171650055369E-2</v>
      </c>
      <c r="S68" s="7">
        <f t="shared" si="14"/>
        <v>3.6875978431031485E-2</v>
      </c>
      <c r="T68" s="7">
        <f t="shared" si="14"/>
        <v>4.0628891656288919E-2</v>
      </c>
      <c r="U68" s="7">
        <f>U26/U21</f>
        <v>4.1769801980198022E-2</v>
      </c>
      <c r="V68" s="7">
        <f>V26/V21</f>
        <v>4.7680970957954052E-2</v>
      </c>
    </row>
    <row r="69" spans="1:22" customFormat="1" ht="18" customHeight="1">
      <c r="A69" s="36" t="s">
        <v>88</v>
      </c>
      <c r="B69" s="37">
        <v>0.20914285714285713</v>
      </c>
      <c r="C69" s="7">
        <f t="shared" ref="C69:U69" si="15">C27/C21</f>
        <v>0.24115044247787609</v>
      </c>
      <c r="D69" s="7">
        <f t="shared" si="15"/>
        <v>0.25967261904761907</v>
      </c>
      <c r="E69" s="7">
        <f t="shared" si="15"/>
        <v>0.25093849263644241</v>
      </c>
      <c r="F69" s="7">
        <f t="shared" si="15"/>
        <v>0.22378832838773491</v>
      </c>
      <c r="G69" s="7">
        <f t="shared" si="15"/>
        <v>0.21439312567132116</v>
      </c>
      <c r="H69" s="7">
        <f t="shared" si="15"/>
        <v>0.19506607929515418</v>
      </c>
      <c r="I69" s="7">
        <f t="shared" si="15"/>
        <v>0.18391193903471634</v>
      </c>
      <c r="J69" s="7">
        <f t="shared" si="15"/>
        <v>0.17789029535864978</v>
      </c>
      <c r="K69" s="7">
        <f t="shared" si="15"/>
        <v>0.18901137980085347</v>
      </c>
      <c r="L69" s="7">
        <f t="shared" si="15"/>
        <v>0.18667138059041896</v>
      </c>
      <c r="M69" s="7">
        <f t="shared" si="15"/>
        <v>0.19101521047046338</v>
      </c>
      <c r="N69" s="7">
        <f t="shared" si="15"/>
        <v>0.18809776833156217</v>
      </c>
      <c r="O69" s="7">
        <f t="shared" si="15"/>
        <v>0.19313226744186046</v>
      </c>
      <c r="P69" s="7">
        <f t="shared" si="15"/>
        <v>0.2075623491552695</v>
      </c>
      <c r="Q69" s="7">
        <f t="shared" si="15"/>
        <v>0.2075725542955987</v>
      </c>
      <c r="R69" s="7">
        <f t="shared" si="15"/>
        <v>0.21151716500553711</v>
      </c>
      <c r="S69" s="7">
        <f t="shared" si="15"/>
        <v>0.2294312054270308</v>
      </c>
      <c r="T69" s="7">
        <f t="shared" si="15"/>
        <v>0.24673100871731007</v>
      </c>
      <c r="U69" s="7">
        <f>U27/U21</f>
        <v>0.26129331683168316</v>
      </c>
      <c r="V69" s="7">
        <f>V27/V21</f>
        <v>0.28680826470163273</v>
      </c>
    </row>
    <row r="70" spans="1:22" customFormat="1" ht="18" customHeight="1">
      <c r="A70" s="36" t="s">
        <v>89</v>
      </c>
      <c r="B70" s="37">
        <v>5.2571428571428575E-2</v>
      </c>
      <c r="C70" s="7">
        <f t="shared" ref="C70:U70" si="16">C28/C21</f>
        <v>4.6017699115044247E-2</v>
      </c>
      <c r="D70" s="7">
        <f t="shared" si="16"/>
        <v>4.2410714285714288E-2</v>
      </c>
      <c r="E70" s="7">
        <f t="shared" si="16"/>
        <v>5.3710655501010687E-2</v>
      </c>
      <c r="F70" s="7">
        <f t="shared" si="16"/>
        <v>5.0939663699307615E-2</v>
      </c>
      <c r="G70" s="7">
        <f t="shared" si="16"/>
        <v>3.7164339419978515E-2</v>
      </c>
      <c r="H70" s="7">
        <f t="shared" si="16"/>
        <v>3.365638766519824E-2</v>
      </c>
      <c r="I70" s="7">
        <f t="shared" si="16"/>
        <v>3.3700254022015243E-2</v>
      </c>
      <c r="J70" s="7">
        <f t="shared" si="16"/>
        <v>3.2405063291139242E-2</v>
      </c>
      <c r="K70" s="7">
        <f t="shared" si="16"/>
        <v>3.4317211948790893E-2</v>
      </c>
      <c r="L70" s="7">
        <f t="shared" si="16"/>
        <v>3.7122149549231043E-2</v>
      </c>
      <c r="M70" s="7">
        <f t="shared" si="16"/>
        <v>3.8910505836575876E-2</v>
      </c>
      <c r="N70" s="7">
        <f t="shared" si="16"/>
        <v>4.4633368756641874E-2</v>
      </c>
      <c r="O70" s="7">
        <f t="shared" si="16"/>
        <v>4.6148255813953487E-2</v>
      </c>
      <c r="P70" s="7">
        <f t="shared" si="16"/>
        <v>5.4505229283990347E-2</v>
      </c>
      <c r="Q70" s="7">
        <f t="shared" si="16"/>
        <v>5.1508744954833749E-2</v>
      </c>
      <c r="R70" s="7">
        <f t="shared" si="16"/>
        <v>5.1125876707272054E-2</v>
      </c>
      <c r="S70" s="7">
        <f t="shared" si="16"/>
        <v>5.2356931640285265E-2</v>
      </c>
      <c r="T70" s="7">
        <f t="shared" si="16"/>
        <v>4.8412204234122042E-2</v>
      </c>
      <c r="U70" s="7">
        <f>U28/U21</f>
        <v>4.5482673267326731E-2</v>
      </c>
      <c r="V70" s="7">
        <f>V28/V21</f>
        <v>4.6814044213263982E-2</v>
      </c>
    </row>
    <row r="71" spans="1:22" customFormat="1" ht="18" customHeight="1">
      <c r="A71" s="30" t="s">
        <v>90</v>
      </c>
      <c r="B71" s="55">
        <v>2.2857142857142859E-3</v>
      </c>
      <c r="C71" s="95">
        <f t="shared" ref="C71:U71" si="17">C29/C21</f>
        <v>1.7699115044247787E-3</v>
      </c>
      <c r="D71" s="95">
        <f t="shared" si="17"/>
        <v>1.1160714285714285E-3</v>
      </c>
      <c r="E71" s="95">
        <f t="shared" si="17"/>
        <v>1.4438348252959862E-3</v>
      </c>
      <c r="F71" s="95">
        <f t="shared" si="17"/>
        <v>1.7309594460929772E-3</v>
      </c>
      <c r="G71" s="95">
        <f t="shared" si="17"/>
        <v>1.7185821697099893E-3</v>
      </c>
      <c r="H71" s="95">
        <f t="shared" si="17"/>
        <v>1.4096916299559472E-3</v>
      </c>
      <c r="I71" s="95">
        <f t="shared" si="17"/>
        <v>1.1854360711261642E-3</v>
      </c>
      <c r="J71" s="95">
        <f t="shared" si="17"/>
        <v>1.181434599156118E-3</v>
      </c>
      <c r="K71" s="95">
        <f t="shared" si="17"/>
        <v>1.2446657183499289E-3</v>
      </c>
      <c r="L71" s="95">
        <f t="shared" si="17"/>
        <v>1.0606328442637441E-3</v>
      </c>
      <c r="M71" s="95">
        <f t="shared" si="17"/>
        <v>8.8432967810399721E-4</v>
      </c>
      <c r="N71" s="95">
        <f t="shared" si="17"/>
        <v>8.8558271342543396E-4</v>
      </c>
      <c r="O71" s="95">
        <f t="shared" si="17"/>
        <v>9.0843023255813952E-4</v>
      </c>
      <c r="P71" s="95">
        <f t="shared" si="17"/>
        <v>1.005631536604988E-3</v>
      </c>
      <c r="Q71" s="95">
        <f t="shared" si="17"/>
        <v>1.5375744762636939E-3</v>
      </c>
      <c r="R71" s="95">
        <f t="shared" si="17"/>
        <v>1.2919896640826874E-3</v>
      </c>
      <c r="S71" s="95">
        <f t="shared" si="17"/>
        <v>1.2176030614019829E-3</v>
      </c>
      <c r="T71" s="95">
        <f t="shared" si="17"/>
        <v>9.3399750933997514E-4</v>
      </c>
      <c r="U71" s="95">
        <f>U29/U21</f>
        <v>1.2376237623762376E-3</v>
      </c>
      <c r="V71" s="95">
        <f>V29/V21</f>
        <v>1.3003901170351106E-3</v>
      </c>
    </row>
    <row r="72" spans="1:22" customFormat="1" ht="18" customHeight="1">
      <c r="A72" s="32" t="s">
        <v>52</v>
      </c>
      <c r="B72" s="33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1:22" customFormat="1" ht="18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customFormat="1" ht="18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customFormat="1" ht="18" customHeight="1">
      <c r="A75" s="77" t="s">
        <v>49</v>
      </c>
      <c r="B75" s="78">
        <v>2002</v>
      </c>
      <c r="C75" s="78">
        <v>2003</v>
      </c>
      <c r="D75" s="78">
        <v>2004</v>
      </c>
      <c r="E75" s="78">
        <v>2005</v>
      </c>
      <c r="F75" s="78">
        <v>2006</v>
      </c>
      <c r="G75" s="78">
        <v>2007</v>
      </c>
      <c r="H75" s="78">
        <v>2008</v>
      </c>
      <c r="I75" s="78">
        <v>2009</v>
      </c>
      <c r="J75" s="78">
        <v>2010</v>
      </c>
      <c r="K75" s="78">
        <v>2011</v>
      </c>
      <c r="L75" s="78">
        <v>2012</v>
      </c>
      <c r="M75" s="78">
        <v>2013</v>
      </c>
      <c r="N75" s="78">
        <v>2014</v>
      </c>
      <c r="O75" s="78">
        <v>2015</v>
      </c>
      <c r="P75" s="78">
        <v>2016</v>
      </c>
      <c r="Q75" s="78">
        <v>2017</v>
      </c>
      <c r="R75" s="78">
        <v>2018</v>
      </c>
      <c r="S75" s="78">
        <v>2019</v>
      </c>
      <c r="T75" s="78">
        <v>2020</v>
      </c>
      <c r="U75" s="78">
        <v>2021</v>
      </c>
      <c r="V75" s="78">
        <v>2022</v>
      </c>
    </row>
    <row r="76" spans="1:22" customFormat="1" ht="18" customHeight="1">
      <c r="A76" s="56" t="s">
        <v>82</v>
      </c>
      <c r="B76" s="52">
        <v>1</v>
      </c>
      <c r="C76" s="52">
        <f t="shared" ref="C76:T76" si="18">SUM(C77:C84)</f>
        <v>0.99999999999999989</v>
      </c>
      <c r="D76" s="52">
        <f t="shared" si="18"/>
        <v>1.0000000000000002</v>
      </c>
      <c r="E76" s="52">
        <f t="shared" si="18"/>
        <v>0.99999999999999989</v>
      </c>
      <c r="F76" s="52">
        <f t="shared" si="18"/>
        <v>1</v>
      </c>
      <c r="G76" s="52">
        <f t="shared" si="18"/>
        <v>1.0000000000000002</v>
      </c>
      <c r="H76" s="52">
        <f t="shared" si="18"/>
        <v>1</v>
      </c>
      <c r="I76" s="52">
        <f t="shared" si="18"/>
        <v>0.99999999999999989</v>
      </c>
      <c r="J76" s="52">
        <f t="shared" si="18"/>
        <v>1</v>
      </c>
      <c r="K76" s="52">
        <f t="shared" si="18"/>
        <v>1.0000000000000002</v>
      </c>
      <c r="L76" s="52">
        <f t="shared" si="18"/>
        <v>1</v>
      </c>
      <c r="M76" s="52">
        <f t="shared" si="18"/>
        <v>0.99999999999999989</v>
      </c>
      <c r="N76" s="52">
        <f t="shared" si="18"/>
        <v>0.99999999999999989</v>
      </c>
      <c r="O76" s="52">
        <f t="shared" si="18"/>
        <v>0.99999999999999989</v>
      </c>
      <c r="P76" s="52">
        <f t="shared" si="18"/>
        <v>1</v>
      </c>
      <c r="Q76" s="52">
        <f t="shared" si="18"/>
        <v>1</v>
      </c>
      <c r="R76" s="52">
        <f t="shared" si="18"/>
        <v>1</v>
      </c>
      <c r="S76" s="52">
        <f t="shared" si="18"/>
        <v>1.0000000000000002</v>
      </c>
      <c r="T76" s="52">
        <f t="shared" si="18"/>
        <v>1.0000000000000002</v>
      </c>
      <c r="U76" s="52">
        <f>SUM(U77:U84)</f>
        <v>0.99999999999999989</v>
      </c>
      <c r="V76" s="52">
        <f>SUM(V77:V84)</f>
        <v>1</v>
      </c>
    </row>
    <row r="77" spans="1:22" customFormat="1" ht="18" customHeight="1">
      <c r="A77" s="36" t="s">
        <v>83</v>
      </c>
      <c r="B77" s="7">
        <v>0.36835193696651347</v>
      </c>
      <c r="C77" s="7">
        <f t="shared" ref="C77:U77" si="19">C35/C34</f>
        <v>0.31361550229474755</v>
      </c>
      <c r="D77" s="7">
        <f t="shared" si="19"/>
        <v>0.27152317880794702</v>
      </c>
      <c r="E77" s="7">
        <f t="shared" si="19"/>
        <v>0.28713198809130003</v>
      </c>
      <c r="F77" s="7">
        <f t="shared" si="19"/>
        <v>0.27347285067873306</v>
      </c>
      <c r="G77" s="7">
        <f t="shared" si="19"/>
        <v>0.47807778053009659</v>
      </c>
      <c r="H77" s="7">
        <f t="shared" si="19"/>
        <v>0.50042265426880816</v>
      </c>
      <c r="I77" s="7">
        <f t="shared" si="19"/>
        <v>0.51073650411398752</v>
      </c>
      <c r="J77" s="7">
        <f t="shared" si="19"/>
        <v>0.5135768704825161</v>
      </c>
      <c r="K77" s="7">
        <f t="shared" si="19"/>
        <v>0.49659182036888533</v>
      </c>
      <c r="L77" s="7">
        <f t="shared" si="19"/>
        <v>0.50028840607575464</v>
      </c>
      <c r="M77" s="7">
        <f t="shared" si="19"/>
        <v>0.49539213842392327</v>
      </c>
      <c r="N77" s="7">
        <f t="shared" si="19"/>
        <v>0.48792719167904902</v>
      </c>
      <c r="O77" s="7">
        <f t="shared" si="19"/>
        <v>0.45602666172930939</v>
      </c>
      <c r="P77" s="7">
        <f t="shared" si="19"/>
        <v>0.40768326146609174</v>
      </c>
      <c r="Q77" s="7">
        <f t="shared" si="19"/>
        <v>0.40496940478397925</v>
      </c>
      <c r="R77" s="7">
        <f t="shared" si="19"/>
        <v>0.39601537923802865</v>
      </c>
      <c r="S77" s="7">
        <f t="shared" si="19"/>
        <v>0.36055875102711588</v>
      </c>
      <c r="T77" s="7">
        <f t="shared" si="19"/>
        <v>0.33054393305439328</v>
      </c>
      <c r="U77" s="7">
        <f>U35/U34</f>
        <v>0.30917592051431914</v>
      </c>
      <c r="V77" s="7">
        <f>V35/V34</f>
        <v>0.27998400852878463</v>
      </c>
    </row>
    <row r="78" spans="1:22" customFormat="1" ht="18" customHeight="1">
      <c r="A78" s="36" t="s">
        <v>84</v>
      </c>
      <c r="B78" s="7">
        <v>0.17071569271175313</v>
      </c>
      <c r="C78" s="7">
        <f t="shared" ref="C78:U78" si="20">C36/C34</f>
        <v>0.20958694543600204</v>
      </c>
      <c r="D78" s="7">
        <f t="shared" si="20"/>
        <v>0.24172185430463577</v>
      </c>
      <c r="E78" s="7">
        <f t="shared" si="20"/>
        <v>0.23784320211710222</v>
      </c>
      <c r="F78" s="7">
        <f t="shared" si="20"/>
        <v>0.25254524886877827</v>
      </c>
      <c r="G78" s="7">
        <f t="shared" si="20"/>
        <v>5.1771117166212535E-2</v>
      </c>
      <c r="H78" s="7">
        <f t="shared" si="20"/>
        <v>4.6914623837700759E-2</v>
      </c>
      <c r="I78" s="7">
        <f t="shared" si="20"/>
        <v>4.8364439092915913E-2</v>
      </c>
      <c r="J78" s="7">
        <f t="shared" si="20"/>
        <v>4.6298105098652079E-2</v>
      </c>
      <c r="K78" s="7">
        <f t="shared" si="20"/>
        <v>4.9919807538091422E-2</v>
      </c>
      <c r="L78" s="7">
        <f t="shared" si="20"/>
        <v>4.8644491443953088E-2</v>
      </c>
      <c r="M78" s="7">
        <f t="shared" si="20"/>
        <v>5.1344743276283619E-2</v>
      </c>
      <c r="N78" s="7">
        <f t="shared" si="20"/>
        <v>5.1634472511144128E-2</v>
      </c>
      <c r="O78" s="7">
        <f t="shared" si="20"/>
        <v>5.7581929272356974E-2</v>
      </c>
      <c r="P78" s="7">
        <f t="shared" si="20"/>
        <v>6.5464523716189729E-2</v>
      </c>
      <c r="Q78" s="7">
        <f t="shared" si="20"/>
        <v>6.7865751900611906E-2</v>
      </c>
      <c r="R78" s="7">
        <f t="shared" si="20"/>
        <v>7.2527088430618669E-2</v>
      </c>
      <c r="S78" s="7">
        <f t="shared" si="20"/>
        <v>7.6581758422350044E-2</v>
      </c>
      <c r="T78" s="7">
        <f t="shared" si="20"/>
        <v>7.8601315002988642E-2</v>
      </c>
      <c r="U78" s="7">
        <f>U36/U34</f>
        <v>8.942139099941554E-2</v>
      </c>
      <c r="V78" s="7">
        <f>V36/V34</f>
        <v>9.4349680170575698E-2</v>
      </c>
    </row>
    <row r="79" spans="1:22" customFormat="1" ht="18" customHeight="1">
      <c r="A79" s="36" t="s">
        <v>85</v>
      </c>
      <c r="B79" s="7">
        <v>0.11884438608010506</v>
      </c>
      <c r="C79" s="7">
        <f t="shared" ref="C79:U79" si="21">C37/C34</f>
        <v>0.11269760326364101</v>
      </c>
      <c r="D79" s="7">
        <f t="shared" si="21"/>
        <v>0.10513245033112582</v>
      </c>
      <c r="E79" s="7">
        <f t="shared" si="21"/>
        <v>0.10949388025140588</v>
      </c>
      <c r="F79" s="7">
        <f t="shared" si="21"/>
        <v>0.11934389140271494</v>
      </c>
      <c r="G79" s="7">
        <f t="shared" si="21"/>
        <v>0.12558830814961605</v>
      </c>
      <c r="H79" s="7">
        <f t="shared" si="21"/>
        <v>0.13017751479289941</v>
      </c>
      <c r="I79" s="7">
        <f t="shared" si="21"/>
        <v>0.13124623720650211</v>
      </c>
      <c r="J79" s="7">
        <f t="shared" si="21"/>
        <v>0.12697792537605002</v>
      </c>
      <c r="K79" s="7">
        <f t="shared" si="21"/>
        <v>0.12690457097032878</v>
      </c>
      <c r="L79" s="7">
        <f t="shared" si="21"/>
        <v>0.12978273408959815</v>
      </c>
      <c r="M79" s="7">
        <f t="shared" si="21"/>
        <v>0.12826782019936053</v>
      </c>
      <c r="N79" s="7">
        <f t="shared" si="21"/>
        <v>0.1289004457652303</v>
      </c>
      <c r="O79" s="7">
        <f t="shared" si="21"/>
        <v>0.13645621181262729</v>
      </c>
      <c r="P79" s="7">
        <f t="shared" si="21"/>
        <v>0.14543316346530771</v>
      </c>
      <c r="Q79" s="7">
        <f t="shared" si="21"/>
        <v>0.14240682366030039</v>
      </c>
      <c r="R79" s="7">
        <f t="shared" si="21"/>
        <v>0.13631597343586158</v>
      </c>
      <c r="S79" s="7">
        <f t="shared" si="21"/>
        <v>0.1370583401807724</v>
      </c>
      <c r="T79" s="7">
        <f t="shared" si="21"/>
        <v>0.13628212791392708</v>
      </c>
      <c r="U79" s="7">
        <f>U37/U34</f>
        <v>0.13457042665108124</v>
      </c>
      <c r="V79" s="7">
        <f>V37/V34</f>
        <v>0.13086353944562901</v>
      </c>
    </row>
    <row r="80" spans="1:22" customFormat="1" ht="18" customHeight="1">
      <c r="A80" s="36" t="s">
        <v>86</v>
      </c>
      <c r="B80" s="7">
        <v>1.4445173998686802E-2</v>
      </c>
      <c r="C80" s="7">
        <f t="shared" ref="C80:U80" si="22">C38/C34</f>
        <v>1.1728709841917389E-2</v>
      </c>
      <c r="D80" s="7">
        <f t="shared" si="22"/>
        <v>1.0347682119205299E-2</v>
      </c>
      <c r="E80" s="7">
        <f t="shared" si="22"/>
        <v>1.0254713860403573E-2</v>
      </c>
      <c r="F80" s="7">
        <f t="shared" si="22"/>
        <v>1.0463800904977375E-2</v>
      </c>
      <c r="G80" s="7">
        <f t="shared" si="22"/>
        <v>1.0899182561307902E-2</v>
      </c>
      <c r="H80" s="7">
        <f t="shared" si="22"/>
        <v>1.098901098901099E-2</v>
      </c>
      <c r="I80" s="7">
        <f t="shared" si="22"/>
        <v>9.6327513546056592E-3</v>
      </c>
      <c r="J80" s="7">
        <f t="shared" si="22"/>
        <v>1.0548935338933385E-2</v>
      </c>
      <c r="K80" s="7">
        <f t="shared" si="22"/>
        <v>1.2630312750601443E-2</v>
      </c>
      <c r="L80" s="7">
        <f t="shared" si="22"/>
        <v>1.1728513747356277E-2</v>
      </c>
      <c r="M80" s="7">
        <f t="shared" si="22"/>
        <v>1.1472634944517585E-2</v>
      </c>
      <c r="N80" s="7">
        <f t="shared" si="22"/>
        <v>1.1515601783060922E-2</v>
      </c>
      <c r="O80" s="7">
        <f t="shared" si="22"/>
        <v>1.2034808368820588E-2</v>
      </c>
      <c r="P80" s="7">
        <f t="shared" si="22"/>
        <v>1.2544100352802822E-2</v>
      </c>
      <c r="Q80" s="7">
        <f t="shared" si="22"/>
        <v>1.1867235305025033E-2</v>
      </c>
      <c r="R80" s="7">
        <f t="shared" si="22"/>
        <v>1.2757777001048584E-2</v>
      </c>
      <c r="S80" s="7">
        <f t="shared" si="22"/>
        <v>1.4790468364831553E-2</v>
      </c>
      <c r="T80" s="7">
        <f t="shared" si="22"/>
        <v>1.5092647937836223E-2</v>
      </c>
      <c r="U80" s="7">
        <f>U38/U34</f>
        <v>1.5488018702513151E-2</v>
      </c>
      <c r="V80" s="7">
        <f>V38/V34</f>
        <v>1.6924307036247335E-2</v>
      </c>
    </row>
    <row r="81" spans="1:22" customFormat="1" ht="18" customHeight="1">
      <c r="A81" s="36" t="s">
        <v>87</v>
      </c>
      <c r="B81" s="37">
        <v>2.9546946815495731E-2</v>
      </c>
      <c r="C81" s="7">
        <f t="shared" ref="C81:U81" si="23">C39/C34</f>
        <v>2.4987251402345742E-2</v>
      </c>
      <c r="D81" s="7">
        <f t="shared" si="23"/>
        <v>2.3178807947019868E-2</v>
      </c>
      <c r="E81" s="7">
        <f t="shared" si="23"/>
        <v>2.2494211048627193E-2</v>
      </c>
      <c r="F81" s="7">
        <f t="shared" si="23"/>
        <v>2.403846153846154E-2</v>
      </c>
      <c r="G81" s="7">
        <f t="shared" si="23"/>
        <v>2.4027743373792421E-2</v>
      </c>
      <c r="H81" s="7">
        <f t="shared" si="23"/>
        <v>2.7472527472527472E-2</v>
      </c>
      <c r="I81" s="7">
        <f t="shared" si="23"/>
        <v>2.9500301023479832E-2</v>
      </c>
      <c r="J81" s="7">
        <f t="shared" si="23"/>
        <v>2.7153740965032234E-2</v>
      </c>
      <c r="K81" s="7">
        <f t="shared" si="23"/>
        <v>2.9671210906174819E-2</v>
      </c>
      <c r="L81" s="7">
        <f t="shared" si="23"/>
        <v>3.2493751201691984E-2</v>
      </c>
      <c r="M81" s="7">
        <f t="shared" si="23"/>
        <v>3.1972917058491632E-2</v>
      </c>
      <c r="N81" s="7">
        <f t="shared" si="23"/>
        <v>3.2503714710252603E-2</v>
      </c>
      <c r="O81" s="7">
        <f t="shared" si="23"/>
        <v>3.7770783188298462E-2</v>
      </c>
      <c r="P81" s="7">
        <f t="shared" si="23"/>
        <v>4.48843590748726E-2</v>
      </c>
      <c r="Q81" s="7">
        <f t="shared" si="23"/>
        <v>4.8766920081587242E-2</v>
      </c>
      <c r="R81" s="7">
        <f t="shared" si="23"/>
        <v>5.8720727018524994E-2</v>
      </c>
      <c r="S81" s="7">
        <f t="shared" si="23"/>
        <v>7.1158586688578468E-2</v>
      </c>
      <c r="T81" s="7">
        <f t="shared" si="23"/>
        <v>8.144052600119546E-2</v>
      </c>
      <c r="U81" s="7">
        <f>U39/U34</f>
        <v>8.4891876095850374E-2</v>
      </c>
      <c r="V81" s="7">
        <f>V39/V34</f>
        <v>8.8619402985074633E-2</v>
      </c>
    </row>
    <row r="82" spans="1:22" customFormat="1" ht="18" customHeight="1">
      <c r="A82" s="36" t="s">
        <v>88</v>
      </c>
      <c r="B82" s="37">
        <v>0.2560735390676297</v>
      </c>
      <c r="C82" s="7">
        <f t="shared" ref="C82:U82" si="24">C40/C34</f>
        <v>0.28964813870474249</v>
      </c>
      <c r="D82" s="7">
        <f t="shared" si="24"/>
        <v>0.31084437086092714</v>
      </c>
      <c r="E82" s="7">
        <f t="shared" si="24"/>
        <v>0.2980482963943103</v>
      </c>
      <c r="F82" s="7">
        <f t="shared" si="24"/>
        <v>0.2845022624434389</v>
      </c>
      <c r="G82" s="7">
        <f t="shared" si="24"/>
        <v>0.27545206836759972</v>
      </c>
      <c r="H82" s="7">
        <f t="shared" si="24"/>
        <v>0.2521132713440406</v>
      </c>
      <c r="I82" s="7">
        <f t="shared" si="24"/>
        <v>0.23680513746738913</v>
      </c>
      <c r="J82" s="7">
        <f t="shared" si="24"/>
        <v>0.23989060363352216</v>
      </c>
      <c r="K82" s="7">
        <f t="shared" si="24"/>
        <v>0.24679230152365678</v>
      </c>
      <c r="L82" s="7">
        <f t="shared" si="24"/>
        <v>0.24322245721976543</v>
      </c>
      <c r="M82" s="7">
        <f t="shared" si="24"/>
        <v>0.24468685348880947</v>
      </c>
      <c r="N82" s="7">
        <f t="shared" si="24"/>
        <v>0.24498514115898959</v>
      </c>
      <c r="O82" s="7">
        <f t="shared" si="24"/>
        <v>0.25087946676541384</v>
      </c>
      <c r="P82" s="7">
        <f t="shared" si="24"/>
        <v>0.2702861622892983</v>
      </c>
      <c r="Q82" s="7">
        <f t="shared" si="24"/>
        <v>0.27461524198034487</v>
      </c>
      <c r="R82" s="7">
        <f t="shared" si="24"/>
        <v>0.27630199231038099</v>
      </c>
      <c r="S82" s="7">
        <f t="shared" si="24"/>
        <v>0.29630238290879213</v>
      </c>
      <c r="T82" s="7">
        <f t="shared" si="24"/>
        <v>0.31575014943215779</v>
      </c>
      <c r="U82" s="7">
        <f>U40/U34</f>
        <v>0.32378725891291643</v>
      </c>
      <c r="V82" s="7">
        <f>V40/V34</f>
        <v>0.34834754797441364</v>
      </c>
    </row>
    <row r="83" spans="1:22" customFormat="1" ht="18" customHeight="1">
      <c r="A83" s="36" t="s">
        <v>89</v>
      </c>
      <c r="B83" s="37">
        <v>4.0052527905449768E-2</v>
      </c>
      <c r="C83" s="7">
        <f t="shared" ref="C83:U83" si="25">C41/C34</f>
        <v>3.5186129525752168E-2</v>
      </c>
      <c r="D83" s="7">
        <f t="shared" si="25"/>
        <v>3.5596026490066227E-2</v>
      </c>
      <c r="E83" s="7">
        <f t="shared" si="25"/>
        <v>3.3410519351637448E-2</v>
      </c>
      <c r="F83" s="7">
        <f t="shared" si="25"/>
        <v>3.3936651583710405E-2</v>
      </c>
      <c r="G83" s="7">
        <f t="shared" si="25"/>
        <v>3.2945256378498884E-2</v>
      </c>
      <c r="H83" s="7">
        <f t="shared" si="25"/>
        <v>3.1065088757396449E-2</v>
      </c>
      <c r="I83" s="7">
        <f t="shared" si="25"/>
        <v>3.2911900461569339E-2</v>
      </c>
      <c r="J83" s="7">
        <f t="shared" si="25"/>
        <v>3.4772416487595235E-2</v>
      </c>
      <c r="K83" s="7">
        <f t="shared" si="25"/>
        <v>3.6888532477947072E-2</v>
      </c>
      <c r="L83" s="7">
        <f t="shared" si="25"/>
        <v>3.3070563353201306E-2</v>
      </c>
      <c r="M83" s="7">
        <f t="shared" si="25"/>
        <v>3.6110588677825843E-2</v>
      </c>
      <c r="N83" s="7">
        <f t="shared" si="25"/>
        <v>4.1604754829123326E-2</v>
      </c>
      <c r="O83" s="7">
        <f t="shared" si="25"/>
        <v>4.8509535271246067E-2</v>
      </c>
      <c r="P83" s="7">
        <f t="shared" si="25"/>
        <v>5.3116424931399453E-2</v>
      </c>
      <c r="Q83" s="7">
        <f t="shared" si="25"/>
        <v>4.9137771184869276E-2</v>
      </c>
      <c r="R83" s="7">
        <f t="shared" si="25"/>
        <v>4.7011534428521497E-2</v>
      </c>
      <c r="S83" s="7">
        <f t="shared" si="25"/>
        <v>4.3385373870172557E-2</v>
      </c>
      <c r="T83" s="7">
        <f t="shared" si="25"/>
        <v>4.2139868499701139E-2</v>
      </c>
      <c r="U83" s="7">
        <f>U41/U34</f>
        <v>4.251899473991818E-2</v>
      </c>
      <c r="V83" s="7">
        <f>V41/V34</f>
        <v>4.0778251599147122E-2</v>
      </c>
    </row>
    <row r="84" spans="1:22" customFormat="1" ht="18" customHeight="1">
      <c r="A84" s="30" t="s">
        <v>90</v>
      </c>
      <c r="B84" s="55">
        <v>1.969796454366382E-3</v>
      </c>
      <c r="C84" s="95">
        <f t="shared" ref="C84:U84" si="26">C42/C34</f>
        <v>2.5497195308516064E-3</v>
      </c>
      <c r="D84" s="95">
        <f t="shared" si="26"/>
        <v>1.6556291390728477E-3</v>
      </c>
      <c r="E84" s="95">
        <f t="shared" si="26"/>
        <v>1.3231888852133643E-3</v>
      </c>
      <c r="F84" s="95">
        <f t="shared" si="26"/>
        <v>1.6968325791855204E-3</v>
      </c>
      <c r="G84" s="95">
        <f t="shared" si="26"/>
        <v>1.2385434728758979E-3</v>
      </c>
      <c r="H84" s="95">
        <f t="shared" si="26"/>
        <v>8.4530853761622987E-4</v>
      </c>
      <c r="I84" s="95">
        <f t="shared" si="26"/>
        <v>8.027292795504716E-4</v>
      </c>
      <c r="J84" s="95">
        <f t="shared" si="26"/>
        <v>7.8140261769876925E-4</v>
      </c>
      <c r="K84" s="95">
        <f t="shared" si="26"/>
        <v>6.0144346431435444E-4</v>
      </c>
      <c r="L84" s="95">
        <f t="shared" si="26"/>
        <v>7.6908286867910015E-4</v>
      </c>
      <c r="M84" s="95">
        <f t="shared" si="26"/>
        <v>7.523039307880384E-4</v>
      </c>
      <c r="N84" s="95">
        <f t="shared" si="26"/>
        <v>9.2867756315007425E-4</v>
      </c>
      <c r="O84" s="95">
        <f t="shared" si="26"/>
        <v>7.4060359192742087E-4</v>
      </c>
      <c r="P84" s="95">
        <f t="shared" si="26"/>
        <v>5.8800470403763227E-4</v>
      </c>
      <c r="Q84" s="95">
        <f t="shared" si="26"/>
        <v>3.7085110328203229E-4</v>
      </c>
      <c r="R84" s="95">
        <f t="shared" si="26"/>
        <v>3.4952813701502968E-4</v>
      </c>
      <c r="S84" s="95">
        <f t="shared" si="26"/>
        <v>1.6433853738701725E-4</v>
      </c>
      <c r="T84" s="95">
        <f t="shared" si="26"/>
        <v>1.4943215780035862E-4</v>
      </c>
      <c r="U84" s="95">
        <f>U42/U34</f>
        <v>1.4611338398597311E-4</v>
      </c>
      <c r="V84" s="95">
        <f>V42/V34</f>
        <v>1.3326226012793177E-4</v>
      </c>
    </row>
    <row r="85" spans="1:22" customFormat="1" ht="18" customHeight="1">
      <c r="A85" s="32" t="s">
        <v>52</v>
      </c>
      <c r="B85" s="33"/>
      <c r="C85" s="33"/>
      <c r="D85" s="33"/>
      <c r="E85" s="33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</row>
    <row r="86" spans="1:22" customFormat="1" ht="18" customHeight="1"/>
    <row r="87" spans="1:22" customFormat="1" ht="18" customHeight="1"/>
    <row r="88" spans="1:22" customFormat="1" ht="18" customHeight="1"/>
    <row r="89" spans="1:22" customFormat="1" ht="18" customHeight="1"/>
    <row r="90" spans="1:22" customFormat="1" ht="18" customHeight="1">
      <c r="A90" s="5"/>
      <c r="B90" s="5"/>
      <c r="C90" s="5"/>
      <c r="D90" s="5"/>
      <c r="E90" s="5"/>
      <c r="F90" s="5"/>
      <c r="G90" s="5"/>
    </row>
    <row r="91" spans="1:22" ht="18" customHeight="1"/>
    <row r="92" spans="1:22" ht="18" customHeight="1"/>
    <row r="93" spans="1:22" ht="18" customHeight="1"/>
    <row r="94" spans="1:22" ht="18" customHeight="1"/>
    <row r="95" spans="1:22" ht="18" customHeight="1"/>
    <row r="96" spans="1:22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Microsoft Office</dc:creator>
  <cp:keywords/>
  <dc:description/>
  <cp:lastModifiedBy>Sophia Sardi Ramírez</cp:lastModifiedBy>
  <cp:revision/>
  <dcterms:created xsi:type="dcterms:W3CDTF">2021-03-04T08:29:51Z</dcterms:created>
  <dcterms:modified xsi:type="dcterms:W3CDTF">2024-03-27T13:30:40Z</dcterms:modified>
  <cp:category/>
  <cp:contentStatus/>
</cp:coreProperties>
</file>