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El Camp de Túria/"/>
    </mc:Choice>
  </mc:AlternateContent>
  <xr:revisionPtr revIDLastSave="488" documentId="11_FC66A0BD7AC2930CD69922BFD30EF7BD6DBA5029" xr6:coauthVersionLast="47" xr6:coauthVersionMax="47" xr10:uidLastSave="{28EA93CA-3D35-4168-A8EA-DF0737F57C0D}"/>
  <bookViews>
    <workbookView xWindow="0" yWindow="460" windowWidth="28800" windowHeight="16660" tabRatio="750" firstSheet="2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9" i="14" l="1"/>
  <c r="B64" i="14"/>
  <c r="B67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Q58" i="16"/>
  <c r="R58" i="16"/>
  <c r="S58" i="16"/>
  <c r="T58" i="16"/>
  <c r="U58" i="16"/>
  <c r="V58" i="16"/>
  <c r="W58" i="16"/>
  <c r="X58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Q64" i="16"/>
  <c r="R64" i="16"/>
  <c r="S64" i="16"/>
  <c r="T64" i="16"/>
  <c r="U64" i="16"/>
  <c r="V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X63" i="16"/>
  <c r="X64" i="16"/>
  <c r="X65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31" i="15"/>
  <c r="Y32" i="15"/>
  <c r="Y33" i="15"/>
  <c r="Y38" i="15"/>
  <c r="Y39" i="15"/>
  <c r="Y40" i="15"/>
  <c r="Y45" i="15"/>
  <c r="Y46" i="15"/>
  <c r="Y47" i="15"/>
  <c r="Y55" i="15"/>
  <c r="Y56" i="15"/>
  <c r="Y57" i="15"/>
  <c r="Y62" i="15"/>
  <c r="Y63" i="15"/>
  <c r="Y64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22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T17" i="13"/>
  <c r="T16" i="13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B71" i="21"/>
  <c r="B70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47" i="21"/>
  <c r="B46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1" i="20"/>
  <c r="B70" i="20"/>
  <c r="U46" i="20"/>
  <c r="U47" i="20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B46" i="20"/>
  <c r="B47" i="20" s="1"/>
  <c r="U22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B22" i="20"/>
  <c r="B23" i="20" s="1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V32" i="17"/>
  <c r="V8" i="17"/>
  <c r="V39" i="17"/>
  <c r="V15" i="17"/>
  <c r="W40" i="16"/>
  <c r="W39" i="16"/>
  <c r="W41" i="16" s="1"/>
  <c r="V46" i="17"/>
  <c r="V22" i="17"/>
  <c r="W47" i="16"/>
  <c r="W46" i="16"/>
  <c r="W48" i="16" s="1"/>
  <c r="W64" i="16"/>
  <c r="W63" i="16"/>
  <c r="W65" i="16" s="1"/>
  <c r="W33" i="16"/>
  <c r="W32" i="16"/>
  <c r="W34" i="16" s="1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</calcChain>
</file>

<file path=xl/sharedStrings.xml><?xml version="1.0" encoding="utf-8"?>
<sst xmlns="http://schemas.openxmlformats.org/spreadsheetml/2006/main" count="653" uniqueCount="122">
  <si>
    <t>El Camp de Túria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</si>
  <si>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</si>
  <si>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</si>
  <si>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</si>
  <si>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1999-2022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</si>
  <si>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</si>
  <si>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</si>
  <si>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</si>
  <si>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</si>
  <si>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</si>
  <si>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</si>
  <si>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</si>
  <si>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</si>
  <si>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</si>
  <si>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</si>
  <si>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</si>
  <si>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</si>
  <si>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</si>
  <si>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</si>
  <si>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</si>
  <si>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</si>
  <si>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</si>
  <si>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</si>
  <si>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</si>
  <si>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</si>
  <si>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</si>
  <si>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</si>
  <si>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</si>
  <si>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</si>
  <si>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</si>
  <si>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</si>
  <si>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</si>
  <si>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</si>
  <si>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</si>
  <si>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</si>
  <si>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</si>
  <si>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</si>
  <si>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</si>
  <si>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</si>
  <si>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</si>
  <si>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</si>
  <si>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</si>
  <si>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</si>
  <si>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</si>
  <si>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</si>
  <si>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</si>
  <si>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</si>
  <si>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</si>
  <si>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</si>
  <si>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</si>
  <si>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</si>
  <si>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</si>
  <si>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</si>
  <si>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</si>
  <si>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</si>
  <si>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</si>
  <si>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</si>
  <si>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</si>
  <si>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</si>
  <si>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</si>
  <si>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 Nacionalidad española o extranjera. Evolución 2000-2022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</si>
  <si>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</si>
  <si>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</si>
  <si>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</si>
  <si>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</si>
  <si>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</si>
  <si>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</si>
  <si>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</si>
  <si>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</si>
  <si>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</si>
  <si>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</si>
  <si>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</si>
  <si>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</si>
  <si>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</si>
  <si>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</si>
  <si>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</si>
  <si>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</si>
  <si>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</si>
  <si>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</si>
  <si>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</si>
  <si>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</si>
  <si>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</si>
  <si>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</si>
  <si>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</si>
  <si>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</si>
  <si>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</si>
  <si>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</si>
  <si>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</si>
  <si>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</si>
  <si>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</si>
  <si>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</si>
  <si>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</si>
  <si>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</si>
  <si>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</si>
  <si>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</si>
  <si>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</si>
  <si>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</si>
  <si>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Bulgaria</t>
  </si>
  <si>
    <t>Francia</t>
  </si>
  <si>
    <t>Italia</t>
  </si>
  <si>
    <t>Reino Unido</t>
  </si>
  <si>
    <t>Rumanía</t>
  </si>
  <si>
    <t>Marruecos</t>
  </si>
  <si>
    <t>Cuba</t>
  </si>
  <si>
    <t>Argentina</t>
  </si>
  <si>
    <t>Bolivia</t>
  </si>
  <si>
    <t>Brasil</t>
  </si>
  <si>
    <t>Colombia</t>
  </si>
  <si>
    <t>Ecuador</t>
  </si>
  <si>
    <t>Uruguay</t>
  </si>
  <si>
    <t>Venezuela</t>
  </si>
  <si>
    <t>China</t>
  </si>
  <si>
    <t>Total 16 países</t>
  </si>
  <si>
    <t>Resto de países</t>
  </si>
  <si>
    <t>Nota: Esta tabla ha sido diseñada en base a los 15 principales países de nacimiento (con base 2008) + Cuba (en lugar de Portugal)</t>
  </si>
  <si>
    <t>9. Residentes con nacionalidad extranjera, según las 16 principales nacionalidades. Evolución 2002-2022 (datos absolutos)</t>
  </si>
  <si>
    <t>Portugal</t>
  </si>
  <si>
    <t>Rusia</t>
  </si>
  <si>
    <t>Ucrania</t>
  </si>
  <si>
    <t>Nota: Esta tabla ha sido diseñada en base a las 14 principales nacionalidades (con base 2008) + Rusia y Venezuela (en lugar de Brasil y Uruguay)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</si>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</sst>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</font>
    <font>
      <b/>
      <sz val="12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49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0" fontId="19" fillId="3" borderId="3" xfId="2" applyFont="1" applyFill="1" applyBorder="1" applyAlignment="1">
      <alignment horizontal="left" wrapText="1"/>
    </xf>
    <xf numFmtId="3" fontId="20" fillId="0" borderId="0" xfId="0" applyNumberFormat="1" applyFont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0" fillId="5" borderId="0" xfId="0" applyNumberFormat="1" applyFont="1" applyFill="1" applyAlignment="1">
      <alignment wrapText="1"/>
    </xf>
    <xf numFmtId="3" fontId="22" fillId="0" borderId="0" xfId="0" applyNumberFormat="1" applyFont="1" applyAlignment="1">
      <alignment wrapText="1"/>
    </xf>
    <xf numFmtId="3" fontId="22" fillId="3" borderId="11" xfId="0" applyNumberFormat="1" applyFont="1" applyFill="1" applyBorder="1" applyAlignment="1">
      <alignment wrapText="1"/>
    </xf>
    <xf numFmtId="0" fontId="23" fillId="4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0" fontId="7" fillId="5" borderId="26" xfId="2" applyFont="1" applyFill="1" applyBorder="1" applyAlignment="1">
      <alignment horizontal="left" wrapText="1"/>
    </xf>
    <xf numFmtId="0" fontId="21" fillId="3" borderId="17" xfId="2" applyFont="1" applyFill="1" applyBorder="1" applyAlignment="1">
      <alignment horizontal="left" wrapText="1"/>
    </xf>
    <xf numFmtId="0" fontId="19" fillId="3" borderId="17" xfId="2" applyFont="1" applyFill="1" applyBorder="1" applyAlignment="1">
      <alignment horizontal="left" wrapText="1"/>
    </xf>
    <xf numFmtId="10" fontId="9" fillId="0" borderId="24" xfId="1" applyNumberFormat="1" applyFont="1" applyBorder="1" applyAlignment="1">
      <alignment wrapText="1"/>
    </xf>
    <xf numFmtId="0" fontId="7" fillId="4" borderId="27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10" fontId="9" fillId="0" borderId="28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0" fontId="23" fillId="4" borderId="29" xfId="2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 wrapText="1"/>
    </xf>
    <xf numFmtId="3" fontId="22" fillId="5" borderId="0" xfId="0" applyNumberFormat="1" applyFont="1" applyFill="1" applyAlignment="1">
      <alignment horizontal="center" vertical="center" wrapText="1"/>
    </xf>
    <xf numFmtId="3" fontId="22" fillId="3" borderId="1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5" borderId="0" xfId="0" applyNumberFormat="1" applyFont="1" applyFill="1" applyAlignment="1">
      <alignment horizontal="center" vertical="center" wrapText="1"/>
    </xf>
    <xf numFmtId="3" fontId="24" fillId="3" borderId="11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wrapText="1"/>
    </xf>
    <xf numFmtId="3" fontId="22" fillId="5" borderId="0" xfId="0" applyNumberFormat="1" applyFont="1" applyFill="1" applyAlignment="1">
      <alignment wrapText="1"/>
    </xf>
    <xf numFmtId="0" fontId="23" fillId="4" borderId="30" xfId="2" applyFont="1" applyFill="1" applyBorder="1" applyAlignment="1">
      <alignment horizontal="center" vertical="center" wrapText="1"/>
    </xf>
    <xf numFmtId="3" fontId="24" fillId="3" borderId="11" xfId="0" applyNumberFormat="1" applyFont="1" applyFill="1" applyBorder="1" applyAlignment="1">
      <alignment wrapText="1"/>
    </xf>
    <xf numFmtId="0" fontId="21" fillId="4" borderId="29" xfId="2" applyFont="1" applyFill="1" applyBorder="1" applyAlignment="1">
      <alignment horizontal="center" vertical="center" wrapText="1"/>
    </xf>
    <xf numFmtId="0" fontId="21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1" xfId="2" applyFont="1" applyFill="1" applyBorder="1" applyAlignment="1">
      <alignment horizontal="center" vertical="center" wrapText="1"/>
    </xf>
    <xf numFmtId="0" fontId="23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0" fillId="3" borderId="9" xfId="0" applyNumberFormat="1" applyFont="1" applyFill="1" applyBorder="1" applyAlignment="1">
      <alignment wrapText="1"/>
    </xf>
    <xf numFmtId="10" fontId="20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0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0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  <xf numFmtId="0" fontId="5" fillId="2" borderId="0" xfId="7" quotePrefix="1" applyFill="1" applyAlignment="1">
      <alignment horizontal="left" wrapText="1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4" dataDxfId="103" headerRowBorderDxfId="101" tableBorderDxfId="102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100" dataCellStyle="Normal 2"/>
    <tableColumn id="21" xr3:uid="{612C56EB-4895-4FB1-9EED-81ECAB6A18C1}" name="1999" dataDxfId="99" dataCellStyle="Normal 2"/>
    <tableColumn id="22" xr3:uid="{30EF5748-E433-4381-A2F2-EBE91D7DA15F}" name="2000" dataDxfId="98" dataCellStyle="Normal 2"/>
    <tableColumn id="23" xr3:uid="{A95C56E9-D8FE-4D1C-BF1C-443654C66FC4}" name="2001" dataDxfId="97" dataCellStyle="Normal 2"/>
    <tableColumn id="2" xr3:uid="{00000000-0010-0000-0000-000002000000}" name="2002" dataDxfId="96"/>
    <tableColumn id="3" xr3:uid="{00000000-0010-0000-0000-000003000000}" name="2003" dataDxfId="95"/>
    <tableColumn id="4" xr3:uid="{00000000-0010-0000-0000-000004000000}" name="2004" dataDxfId="94"/>
    <tableColumn id="5" xr3:uid="{00000000-0010-0000-0000-000005000000}" name="2005" dataDxfId="93"/>
    <tableColumn id="6" xr3:uid="{00000000-0010-0000-0000-000006000000}" name="2006" dataDxfId="92"/>
    <tableColumn id="7" xr3:uid="{00000000-0010-0000-0000-000007000000}" name="2007" dataDxfId="91"/>
    <tableColumn id="8" xr3:uid="{00000000-0010-0000-0000-000008000000}" name="2008" dataDxfId="90"/>
    <tableColumn id="9" xr3:uid="{00000000-0010-0000-0000-000009000000}" name="2009" dataDxfId="89"/>
    <tableColumn id="10" xr3:uid="{00000000-0010-0000-0000-00000A000000}" name="2010" dataDxfId="88"/>
    <tableColumn id="11" xr3:uid="{00000000-0010-0000-0000-00000B000000}" name="2011" dataDxfId="87"/>
    <tableColumn id="12" xr3:uid="{00000000-0010-0000-0000-00000C000000}" name="2012" dataDxfId="86"/>
    <tableColumn id="13" xr3:uid="{00000000-0010-0000-0000-00000D000000}" name="2013" dataDxfId="85"/>
    <tableColumn id="14" xr3:uid="{00000000-0010-0000-0000-00000E000000}" name="2014" dataDxfId="84"/>
    <tableColumn id="15" xr3:uid="{00000000-0010-0000-0000-00000F000000}" name="2015" dataDxfId="83"/>
    <tableColumn id="16" xr3:uid="{00000000-0010-0000-0000-000010000000}" name="2016" dataDxfId="82"/>
    <tableColumn id="17" xr3:uid="{00000000-0010-0000-0000-000011000000}" name="2017" dataDxfId="81"/>
    <tableColumn id="18" xr3:uid="{00000000-0010-0000-0000-000012000000}" name="2018" dataDxfId="80"/>
    <tableColumn id="19" xr3:uid="{00000000-0010-0000-0000-000013000000}" name="2019" dataDxfId="79"/>
    <tableColumn id="20" xr3:uid="{00000000-0010-0000-0000-000014000000}" name="2020" dataDxfId="7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898291B-7BDD-411E-A749-4818830C67A4}" name="Tabla17" displayName="Tabla17" ref="A49:Y59" totalsRowShown="0" headerRowDxfId="77" dataDxfId="76" headerRowBorderDxfId="74" tableBorderDxfId="75" headerRowCellStyle="Normal 2">
  <autoFilter ref="A49:Y59" xr:uid="{2898291B-7BDD-411E-A749-4818830C67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A8D69192-730B-493F-9B04-3D0714F12C9A}" name="Ambos sexos" dataDxfId="73" dataCellStyle="Normal 2"/>
    <tableColumn id="22" xr3:uid="{61FBFE86-4EAB-4160-827A-56A4CE65C65C}" name="1999" dataDxfId="72" dataCellStyle="Normal 2">
      <calculatedColumnFormula>B8/B8</calculatedColumnFormula>
    </tableColumn>
    <tableColumn id="23" xr3:uid="{D72D6A29-D736-4A90-BA9A-88AAA37DA5FF}" name="2000" dataDxfId="71" dataCellStyle="Normal 2"/>
    <tableColumn id="24" xr3:uid="{6D7BEFDF-A926-4F55-B74C-987F77CDBC63}" name="2001" dataDxfId="70" dataCellStyle="Normal 2"/>
    <tableColumn id="2" xr3:uid="{D58FE2B7-91DF-441B-A609-5367EBB38197}" name="2002" dataDxfId="69"/>
    <tableColumn id="3" xr3:uid="{6CDDF725-1862-407A-8C8D-DB15D744691B}" name="2003" dataDxfId="68"/>
    <tableColumn id="4" xr3:uid="{71BE9DA2-2592-4469-B981-F649E78A5CE3}" name="2004" dataDxfId="67"/>
    <tableColumn id="5" xr3:uid="{1C6B2242-9109-4426-827F-8D8B43981DEB}" name="2005" dataDxfId="66"/>
    <tableColumn id="6" xr3:uid="{E29B21B9-2E45-4233-A638-F7E205657813}" name="2006" dataDxfId="65"/>
    <tableColumn id="7" xr3:uid="{6AA6C4AA-FE87-498F-BEEA-504F1E48BF80}" name="2007" dataDxfId="64"/>
    <tableColumn id="8" xr3:uid="{31FA1055-B97D-49DC-8B6F-94492A72E27C}" name="2008" dataDxfId="63"/>
    <tableColumn id="9" xr3:uid="{5F9BDC8B-521D-441E-A45F-DF528FD62B30}" name="2009" dataDxfId="62"/>
    <tableColumn id="10" xr3:uid="{1A2964F5-50D1-4BC7-B967-EEB11003F0CD}" name="2010" dataDxfId="61"/>
    <tableColumn id="11" xr3:uid="{F8B67CBD-58F1-4F77-8182-57BC5FE35580}" name="2011" dataDxfId="60"/>
    <tableColumn id="12" xr3:uid="{456F205B-A5D3-4133-A34A-2E81F25103E3}" name="2012" dataDxfId="59"/>
    <tableColumn id="13" xr3:uid="{0890B58E-6EA5-4A1B-B2C1-FC96EC66820B}" name="2013" dataDxfId="58"/>
    <tableColumn id="14" xr3:uid="{8C9E2D59-A2C6-4CE3-A5EC-B161A09FA272}" name="2014" dataDxfId="57"/>
    <tableColumn id="15" xr3:uid="{869CDA70-3AF1-4CA9-8C2A-C6207E96CFCC}" name="2015" dataDxfId="56"/>
    <tableColumn id="16" xr3:uid="{DE613AF2-2176-460F-8387-686CA59D72E4}" name="2016" dataDxfId="55"/>
    <tableColumn id="17" xr3:uid="{2685FB0C-9D3C-4742-AE5B-EB1F93112299}" name="2017" dataDxfId="54"/>
    <tableColumn id="18" xr3:uid="{85D61F15-962A-48B0-AEF8-35DF91D32D11}" name="2018" dataDxfId="53"/>
    <tableColumn id="19" xr3:uid="{FF69C745-E546-42BF-AC53-B78CAF3DD036}" name="2019" dataDxfId="52"/>
    <tableColumn id="20" xr3:uid="{6A11B474-AC8E-4FB3-B4B6-EEED5D0F0598}" name="2020" dataDxfId="51"/>
    <tableColumn id="21" xr3:uid="{4D49A87C-A4FA-415D-AC75-E31F126E26B5}" name="2021" dataDxfId="50"/>
    <tableColumn id="25" xr3:uid="{5F503364-91A6-44C5-B7AF-761F55CEC235}" name="2022" dataDxfId="4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48" dataDxfId="47" headerRowBorderDxfId="45" tableBorderDxfId="46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44" dataCellStyle="Normal 2"/>
    <tableColumn id="2" xr3:uid="{00000000-0010-0000-0100-000002000000}" name="2002" dataDxfId="43"/>
    <tableColumn id="3" xr3:uid="{00000000-0010-0000-0100-000003000000}" name="2003" dataDxfId="42"/>
    <tableColumn id="4" xr3:uid="{00000000-0010-0000-0100-000004000000}" name="2004" dataDxfId="41"/>
    <tableColumn id="5" xr3:uid="{00000000-0010-0000-0100-000005000000}" name="2005" dataDxfId="40"/>
    <tableColumn id="6" xr3:uid="{00000000-0010-0000-0100-000006000000}" name="2006" dataDxfId="39"/>
    <tableColumn id="7" xr3:uid="{00000000-0010-0000-0100-000007000000}" name="2007" dataDxfId="38"/>
    <tableColumn id="8" xr3:uid="{00000000-0010-0000-0100-000008000000}" name="2008" dataDxfId="37"/>
    <tableColumn id="9" xr3:uid="{00000000-0010-0000-0100-000009000000}" name="2009" dataDxfId="36"/>
    <tableColumn id="10" xr3:uid="{00000000-0010-0000-0100-00000A000000}" name="2010" dataDxfId="35"/>
    <tableColumn id="11" xr3:uid="{00000000-0010-0000-0100-00000B000000}" name="2011" dataDxfId="34"/>
    <tableColumn id="12" xr3:uid="{00000000-0010-0000-0100-00000C000000}" name="2012" dataDxfId="33"/>
    <tableColumn id="13" xr3:uid="{00000000-0010-0000-0100-00000D000000}" name="2013" dataDxfId="32"/>
    <tableColumn id="14" xr3:uid="{00000000-0010-0000-0100-00000E000000}" name="2014" dataDxfId="31"/>
    <tableColumn id="15" xr3:uid="{00000000-0010-0000-0100-00000F000000}" name="2015" dataDxfId="30"/>
    <tableColumn id="16" xr3:uid="{00000000-0010-0000-0100-000010000000}" name="2016" dataDxfId="29"/>
    <tableColumn id="17" xr3:uid="{00000000-0010-0000-0100-000011000000}" name="2017" dataDxfId="28"/>
    <tableColumn id="18" xr3:uid="{00000000-0010-0000-0100-000012000000}" name="2018" dataDxfId="27"/>
    <tableColumn id="19" xr3:uid="{00000000-0010-0000-0100-000013000000}" name="2019" dataDxfId="26"/>
    <tableColumn id="20" xr3:uid="{00000000-0010-0000-0100-000014000000}" name="2020" dataDxfId="25"/>
    <tableColumn id="22" xr3:uid="{5FAD4DF0-74D3-4700-BC94-71AEC99CE93C}" name="2021" dataDxfId="2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T26" totalsRowShown="0" headerRowDxfId="23" dataDxfId="22" headerRowBorderDxfId="20" tableBorderDxfId="21" headerRowCellStyle="Normal 2">
  <autoFilter ref="A5:T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200-000001000000}" name="Ambos sexos" dataDxfId="19" dataCellStyle="Normal 2"/>
    <tableColumn id="2" xr3:uid="{00000000-0010-0000-0200-000002000000}" name="2002" dataDxfId="18"/>
    <tableColumn id="3" xr3:uid="{00000000-0010-0000-0200-000003000000}" name="2003" dataDxfId="17"/>
    <tableColumn id="4" xr3:uid="{00000000-0010-0000-0200-000004000000}" name="2004" dataDxfId="16"/>
    <tableColumn id="5" xr3:uid="{00000000-0010-0000-0200-000005000000}" name="2005" dataDxfId="15"/>
    <tableColumn id="6" xr3:uid="{00000000-0010-0000-0200-000006000000}" name="2006" dataDxfId="14"/>
    <tableColumn id="7" xr3:uid="{00000000-0010-0000-0200-000007000000}" name="2007" dataDxfId="13"/>
    <tableColumn id="8" xr3:uid="{00000000-0010-0000-0200-000008000000}" name="2008" dataDxfId="12"/>
    <tableColumn id="9" xr3:uid="{00000000-0010-0000-0200-000009000000}" name="2009" dataDxfId="11"/>
    <tableColumn id="10" xr3:uid="{00000000-0010-0000-0200-00000A000000}" name="2010" dataDxfId="10"/>
    <tableColumn id="11" xr3:uid="{00000000-0010-0000-0200-00000B000000}" name="2011" dataDxfId="9"/>
    <tableColumn id="12" xr3:uid="{00000000-0010-0000-0200-00000C000000}" name="2012" dataDxfId="8"/>
    <tableColumn id="13" xr3:uid="{00000000-0010-0000-0200-00000D000000}" name="2013" dataDxfId="7"/>
    <tableColumn id="14" xr3:uid="{00000000-0010-0000-0200-00000E000000}" name="2014" dataDxfId="6"/>
    <tableColumn id="15" xr3:uid="{00000000-0010-0000-0200-00000F000000}" name="2015" dataDxfId="5"/>
    <tableColumn id="16" xr3:uid="{00000000-0010-0000-0200-000010000000}" name="2016" dataDxfId="4"/>
    <tableColumn id="17" xr3:uid="{00000000-0010-0000-0200-000011000000}" name="2017" dataDxfId="3"/>
    <tableColumn id="18" xr3:uid="{00000000-0010-0000-0200-000012000000}" name="2018" dataDxfId="2"/>
    <tableColumn id="19" xr3:uid="{00000000-0010-0000-0200-000013000000}" name="2019" dataDxfId="1"/>
    <tableColumn id="20" xr3:uid="{00000000-0010-0000-0200-000014000000}" name="2020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102" t="s">
        <v>37</v>
      </c>
      <c r="V5" s="116" t="s">
        <v>51</v>
      </c>
    </row>
    <row r="6" spans="1:22" ht="18" customHeight="1">
      <c r="A6" s="90" t="s">
        <v>96</v>
      </c>
      <c r="B6" s="16">
        <v>336</v>
      </c>
      <c r="C6" s="16">
        <v>385</v>
      </c>
      <c r="D6" s="16">
        <v>408</v>
      </c>
      <c r="E6" s="16">
        <v>481</v>
      </c>
      <c r="F6" s="16">
        <v>569</v>
      </c>
      <c r="G6" s="16">
        <v>579</v>
      </c>
      <c r="H6" s="16">
        <v>595</v>
      </c>
      <c r="I6" s="16">
        <v>611</v>
      </c>
      <c r="J6" s="16">
        <v>632</v>
      </c>
      <c r="K6" s="16">
        <v>652</v>
      </c>
      <c r="L6" s="16">
        <v>671</v>
      </c>
      <c r="M6" s="16">
        <v>670</v>
      </c>
      <c r="N6" s="16">
        <v>583</v>
      </c>
      <c r="O6" s="16">
        <v>514</v>
      </c>
      <c r="P6" s="16">
        <v>486</v>
      </c>
      <c r="Q6" s="16">
        <v>468</v>
      </c>
      <c r="R6" s="16">
        <v>488</v>
      </c>
      <c r="S6" s="16">
        <v>516</v>
      </c>
      <c r="T6" s="16">
        <v>557</v>
      </c>
      <c r="U6" s="100">
        <v>593</v>
      </c>
      <c r="V6" s="117">
        <v>612</v>
      </c>
    </row>
    <row r="7" spans="1:22" ht="18" customHeight="1">
      <c r="A7" s="91" t="s">
        <v>97</v>
      </c>
      <c r="B7" s="16">
        <v>22</v>
      </c>
      <c r="C7" s="16">
        <v>53</v>
      </c>
      <c r="D7" s="16">
        <v>90</v>
      </c>
      <c r="E7" s="16">
        <v>151</v>
      </c>
      <c r="F7" s="16">
        <v>183</v>
      </c>
      <c r="G7" s="16">
        <v>205</v>
      </c>
      <c r="H7" s="16">
        <v>243</v>
      </c>
      <c r="I7" s="16">
        <v>269</v>
      </c>
      <c r="J7" s="16">
        <v>306</v>
      </c>
      <c r="K7" s="16">
        <v>346</v>
      </c>
      <c r="L7" s="16">
        <v>428</v>
      </c>
      <c r="M7" s="16">
        <v>419</v>
      </c>
      <c r="N7" s="16">
        <v>358</v>
      </c>
      <c r="O7" s="16">
        <v>274</v>
      </c>
      <c r="P7" s="16">
        <v>281</v>
      </c>
      <c r="Q7" s="16">
        <v>271</v>
      </c>
      <c r="R7" s="16">
        <v>284</v>
      </c>
      <c r="S7" s="16">
        <v>308</v>
      </c>
      <c r="T7" s="16">
        <v>335</v>
      </c>
      <c r="U7" s="100">
        <v>319</v>
      </c>
      <c r="V7" s="118">
        <v>287</v>
      </c>
    </row>
    <row r="8" spans="1:22" ht="18" customHeight="1">
      <c r="A8" s="91" t="s">
        <v>98</v>
      </c>
      <c r="B8" s="16">
        <v>1018</v>
      </c>
      <c r="C8" s="16">
        <v>1103</v>
      </c>
      <c r="D8" s="16">
        <v>1129</v>
      </c>
      <c r="E8" s="16">
        <v>1239</v>
      </c>
      <c r="F8" s="16">
        <v>1344</v>
      </c>
      <c r="G8" s="16">
        <v>1399</v>
      </c>
      <c r="H8" s="16">
        <v>1482</v>
      </c>
      <c r="I8" s="16">
        <v>1557</v>
      </c>
      <c r="J8" s="16">
        <v>1629</v>
      </c>
      <c r="K8" s="16">
        <v>1706</v>
      </c>
      <c r="L8" s="16">
        <v>1740</v>
      </c>
      <c r="M8" s="16">
        <v>1700</v>
      </c>
      <c r="N8" s="16">
        <v>1564</v>
      </c>
      <c r="O8" s="16">
        <v>1504</v>
      </c>
      <c r="P8" s="16">
        <v>1504</v>
      </c>
      <c r="Q8" s="16">
        <v>1470</v>
      </c>
      <c r="R8" s="16">
        <v>1484</v>
      </c>
      <c r="S8" s="16">
        <v>1533</v>
      </c>
      <c r="T8" s="16">
        <v>1596</v>
      </c>
      <c r="U8" s="100">
        <v>1716</v>
      </c>
      <c r="V8" s="118">
        <v>1766</v>
      </c>
    </row>
    <row r="9" spans="1:22" ht="18" customHeight="1">
      <c r="A9" s="91" t="s">
        <v>99</v>
      </c>
      <c r="B9" s="16">
        <v>122</v>
      </c>
      <c r="C9" s="16">
        <v>147</v>
      </c>
      <c r="D9" s="16">
        <v>145</v>
      </c>
      <c r="E9" s="16">
        <v>186</v>
      </c>
      <c r="F9" s="16">
        <v>219</v>
      </c>
      <c r="G9" s="16">
        <v>226</v>
      </c>
      <c r="H9" s="16">
        <v>267</v>
      </c>
      <c r="I9" s="16">
        <v>298</v>
      </c>
      <c r="J9" s="16">
        <v>319</v>
      </c>
      <c r="K9" s="16">
        <v>344</v>
      </c>
      <c r="L9" s="16">
        <v>381</v>
      </c>
      <c r="M9" s="16">
        <v>393</v>
      </c>
      <c r="N9" s="16">
        <v>369</v>
      </c>
      <c r="O9" s="16">
        <v>354</v>
      </c>
      <c r="P9" s="16">
        <v>347</v>
      </c>
      <c r="Q9" s="16">
        <v>354</v>
      </c>
      <c r="R9" s="16">
        <v>389</v>
      </c>
      <c r="S9" s="16">
        <v>421</v>
      </c>
      <c r="T9" s="16">
        <v>444</v>
      </c>
      <c r="U9" s="100">
        <v>500</v>
      </c>
      <c r="V9" s="118">
        <v>533</v>
      </c>
    </row>
    <row r="10" spans="1:22" ht="18" customHeight="1">
      <c r="A10" s="91" t="s">
        <v>100</v>
      </c>
      <c r="B10" s="16">
        <v>324</v>
      </c>
      <c r="C10" s="16">
        <v>449</v>
      </c>
      <c r="D10" s="16">
        <v>692</v>
      </c>
      <c r="E10" s="16">
        <v>1072</v>
      </c>
      <c r="F10" s="16">
        <v>1349</v>
      </c>
      <c r="G10" s="16">
        <v>1459</v>
      </c>
      <c r="H10" s="16">
        <v>1534</v>
      </c>
      <c r="I10" s="16">
        <v>1558</v>
      </c>
      <c r="J10" s="16">
        <v>1564</v>
      </c>
      <c r="K10" s="16">
        <v>1621</v>
      </c>
      <c r="L10" s="16">
        <v>1628</v>
      </c>
      <c r="M10" s="16">
        <v>1569</v>
      </c>
      <c r="N10" s="16">
        <v>1095</v>
      </c>
      <c r="O10" s="16">
        <v>900</v>
      </c>
      <c r="P10" s="16">
        <v>868</v>
      </c>
      <c r="Q10" s="16">
        <v>833</v>
      </c>
      <c r="R10" s="16">
        <v>899</v>
      </c>
      <c r="S10" s="16">
        <v>943</v>
      </c>
      <c r="T10" s="16">
        <v>1025</v>
      </c>
      <c r="U10" s="100">
        <v>1218</v>
      </c>
      <c r="V10" s="118">
        <v>1272</v>
      </c>
    </row>
    <row r="11" spans="1:22" ht="18" customHeight="1">
      <c r="A11" s="91" t="s">
        <v>101</v>
      </c>
      <c r="B11" s="16">
        <v>170</v>
      </c>
      <c r="C11" s="16">
        <v>409</v>
      </c>
      <c r="D11" s="16">
        <v>661</v>
      </c>
      <c r="E11" s="16">
        <v>960</v>
      </c>
      <c r="F11" s="16">
        <v>1266</v>
      </c>
      <c r="G11" s="16">
        <v>1711</v>
      </c>
      <c r="H11" s="16">
        <v>2471</v>
      </c>
      <c r="I11" s="16">
        <v>2787</v>
      </c>
      <c r="J11" s="16">
        <v>2930</v>
      </c>
      <c r="K11" s="16">
        <v>3081</v>
      </c>
      <c r="L11" s="16">
        <v>3258</v>
      </c>
      <c r="M11" s="16">
        <v>3223</v>
      </c>
      <c r="N11" s="16">
        <v>2877</v>
      </c>
      <c r="O11" s="16">
        <v>2442</v>
      </c>
      <c r="P11" s="16">
        <v>2308</v>
      </c>
      <c r="Q11" s="16">
        <v>2250</v>
      </c>
      <c r="R11" s="16">
        <v>2249</v>
      </c>
      <c r="S11" s="16">
        <v>2255</v>
      </c>
      <c r="T11" s="16">
        <v>2257</v>
      </c>
      <c r="U11" s="100">
        <v>2305</v>
      </c>
      <c r="V11" s="118">
        <v>2277</v>
      </c>
    </row>
    <row r="12" spans="1:22" ht="18" customHeight="1">
      <c r="A12" s="91" t="s">
        <v>102</v>
      </c>
      <c r="B12" s="16">
        <v>818</v>
      </c>
      <c r="C12" s="16">
        <v>974</v>
      </c>
      <c r="D12" s="16">
        <v>1000</v>
      </c>
      <c r="E12" s="16">
        <v>1148</v>
      </c>
      <c r="F12" s="16">
        <v>1297</v>
      </c>
      <c r="G12" s="16">
        <v>1198</v>
      </c>
      <c r="H12" s="16">
        <v>1325</v>
      </c>
      <c r="I12" s="16">
        <v>1509</v>
      </c>
      <c r="J12" s="16">
        <v>1532</v>
      </c>
      <c r="K12" s="16">
        <v>1532</v>
      </c>
      <c r="L12" s="16">
        <v>1543</v>
      </c>
      <c r="M12" s="16">
        <v>1552</v>
      </c>
      <c r="N12" s="16">
        <v>1561</v>
      </c>
      <c r="O12" s="16">
        <v>1585</v>
      </c>
      <c r="P12" s="16">
        <v>1647</v>
      </c>
      <c r="Q12" s="16">
        <v>1730</v>
      </c>
      <c r="R12" s="16">
        <v>1822</v>
      </c>
      <c r="S12" s="16">
        <v>1954</v>
      </c>
      <c r="T12" s="16">
        <v>2143</v>
      </c>
      <c r="U12" s="100">
        <v>2119</v>
      </c>
      <c r="V12" s="118">
        <v>2161</v>
      </c>
    </row>
    <row r="13" spans="1:22" ht="18" customHeight="1">
      <c r="A13" s="91" t="s">
        <v>103</v>
      </c>
      <c r="B13" s="16">
        <v>59</v>
      </c>
      <c r="C13" s="16">
        <v>84</v>
      </c>
      <c r="D13" s="16">
        <v>101</v>
      </c>
      <c r="E13" s="16">
        <v>114</v>
      </c>
      <c r="F13" s="16">
        <v>122</v>
      </c>
      <c r="G13" s="16">
        <v>130</v>
      </c>
      <c r="H13" s="16">
        <v>159</v>
      </c>
      <c r="I13" s="16">
        <v>165</v>
      </c>
      <c r="J13" s="16">
        <v>195</v>
      </c>
      <c r="K13" s="16">
        <v>217</v>
      </c>
      <c r="L13" s="16">
        <v>244</v>
      </c>
      <c r="M13" s="16">
        <v>256</v>
      </c>
      <c r="N13" s="16">
        <v>271</v>
      </c>
      <c r="O13" s="16">
        <v>285</v>
      </c>
      <c r="P13" s="16">
        <v>314</v>
      </c>
      <c r="Q13" s="16">
        <v>326</v>
      </c>
      <c r="R13" s="16">
        <v>338</v>
      </c>
      <c r="S13" s="16">
        <v>370</v>
      </c>
      <c r="T13" s="16">
        <v>399</v>
      </c>
      <c r="U13" s="100">
        <v>417</v>
      </c>
      <c r="V13" s="118">
        <v>469</v>
      </c>
    </row>
    <row r="14" spans="1:22" ht="18" customHeight="1">
      <c r="A14" s="91" t="s">
        <v>104</v>
      </c>
      <c r="B14" s="16">
        <v>220</v>
      </c>
      <c r="C14" s="16">
        <v>344</v>
      </c>
      <c r="D14" s="16">
        <v>459</v>
      </c>
      <c r="E14" s="16">
        <v>570</v>
      </c>
      <c r="F14" s="16">
        <v>624</v>
      </c>
      <c r="G14" s="16">
        <v>646</v>
      </c>
      <c r="H14" s="16">
        <v>727</v>
      </c>
      <c r="I14" s="16">
        <v>732</v>
      </c>
      <c r="J14" s="16">
        <v>748</v>
      </c>
      <c r="K14" s="16">
        <v>787</v>
      </c>
      <c r="L14" s="16">
        <v>823</v>
      </c>
      <c r="M14" s="16">
        <v>813</v>
      </c>
      <c r="N14" s="16">
        <v>753</v>
      </c>
      <c r="O14" s="16">
        <v>776</v>
      </c>
      <c r="P14" s="16">
        <v>816</v>
      </c>
      <c r="Q14" s="16">
        <v>843</v>
      </c>
      <c r="R14" s="16">
        <v>849</v>
      </c>
      <c r="S14" s="16">
        <v>923</v>
      </c>
      <c r="T14" s="16">
        <v>993</v>
      </c>
      <c r="U14" s="100">
        <v>1118</v>
      </c>
      <c r="V14" s="118">
        <v>1270</v>
      </c>
    </row>
    <row r="15" spans="1:22" ht="18" customHeight="1">
      <c r="A15" s="91" t="s">
        <v>105</v>
      </c>
      <c r="B15" s="16">
        <v>28</v>
      </c>
      <c r="C15" s="16">
        <v>74</v>
      </c>
      <c r="D15" s="16">
        <v>147</v>
      </c>
      <c r="E15" s="16">
        <v>258</v>
      </c>
      <c r="F15" s="16">
        <v>375</v>
      </c>
      <c r="G15" s="16">
        <v>474</v>
      </c>
      <c r="H15" s="16">
        <v>536</v>
      </c>
      <c r="I15" s="16">
        <v>474</v>
      </c>
      <c r="J15" s="16">
        <v>410</v>
      </c>
      <c r="K15" s="16">
        <v>417</v>
      </c>
      <c r="L15" s="16">
        <v>379</v>
      </c>
      <c r="M15" s="16">
        <v>361</v>
      </c>
      <c r="N15" s="16">
        <v>372</v>
      </c>
      <c r="O15" s="16">
        <v>376</v>
      </c>
      <c r="P15" s="16">
        <v>366</v>
      </c>
      <c r="Q15" s="16">
        <v>382</v>
      </c>
      <c r="R15" s="16">
        <v>375</v>
      </c>
      <c r="S15" s="16">
        <v>395</v>
      </c>
      <c r="T15" s="16">
        <v>414</v>
      </c>
      <c r="U15" s="100">
        <v>419</v>
      </c>
      <c r="V15" s="118">
        <v>422</v>
      </c>
    </row>
    <row r="16" spans="1:22" ht="18" customHeight="1">
      <c r="A16" s="91" t="s">
        <v>106</v>
      </c>
      <c r="B16" s="16">
        <v>84</v>
      </c>
      <c r="C16" s="16">
        <v>83</v>
      </c>
      <c r="D16" s="16">
        <v>108</v>
      </c>
      <c r="E16" s="16">
        <v>154</v>
      </c>
      <c r="F16" s="16">
        <v>207</v>
      </c>
      <c r="G16" s="16">
        <v>230</v>
      </c>
      <c r="H16" s="16">
        <v>293</v>
      </c>
      <c r="I16" s="16">
        <v>314</v>
      </c>
      <c r="J16" s="16">
        <v>280</v>
      </c>
      <c r="K16" s="16">
        <v>267</v>
      </c>
      <c r="L16" s="16">
        <v>274</v>
      </c>
      <c r="M16" s="16">
        <v>265</v>
      </c>
      <c r="N16" s="16">
        <v>268</v>
      </c>
      <c r="O16" s="16">
        <v>277</v>
      </c>
      <c r="P16" s="16">
        <v>310</v>
      </c>
      <c r="Q16" s="16">
        <v>323</v>
      </c>
      <c r="R16" s="16">
        <v>328</v>
      </c>
      <c r="S16" s="16">
        <v>356</v>
      </c>
      <c r="T16" s="16">
        <v>400</v>
      </c>
      <c r="U16" s="100">
        <v>423</v>
      </c>
      <c r="V16" s="118">
        <v>434</v>
      </c>
    </row>
    <row r="17" spans="1:22" ht="18" customHeight="1">
      <c r="A17" s="91" t="s">
        <v>107</v>
      </c>
      <c r="B17" s="16">
        <v>346</v>
      </c>
      <c r="C17" s="16">
        <v>444</v>
      </c>
      <c r="D17" s="16">
        <v>493</v>
      </c>
      <c r="E17" s="16">
        <v>588</v>
      </c>
      <c r="F17" s="16">
        <v>639</v>
      </c>
      <c r="G17" s="16">
        <v>644</v>
      </c>
      <c r="H17" s="16">
        <v>708</v>
      </c>
      <c r="I17" s="16">
        <v>729</v>
      </c>
      <c r="J17" s="16">
        <v>804</v>
      </c>
      <c r="K17" s="16">
        <v>907</v>
      </c>
      <c r="L17" s="16">
        <v>916</v>
      </c>
      <c r="M17" s="16">
        <v>910</v>
      </c>
      <c r="N17" s="16">
        <v>893</v>
      </c>
      <c r="O17" s="16">
        <v>872</v>
      </c>
      <c r="P17" s="16">
        <v>864</v>
      </c>
      <c r="Q17" s="16">
        <v>944</v>
      </c>
      <c r="R17" s="16">
        <v>1016</v>
      </c>
      <c r="S17" s="16">
        <v>1151</v>
      </c>
      <c r="T17" s="16">
        <v>1330</v>
      </c>
      <c r="U17" s="100">
        <v>1495</v>
      </c>
      <c r="V17" s="118">
        <v>1699</v>
      </c>
    </row>
    <row r="18" spans="1:22" ht="18" customHeight="1">
      <c r="A18" s="91" t="s">
        <v>108</v>
      </c>
      <c r="B18" s="16">
        <v>230</v>
      </c>
      <c r="C18" s="16">
        <v>380</v>
      </c>
      <c r="D18" s="16">
        <v>449</v>
      </c>
      <c r="E18" s="16">
        <v>475</v>
      </c>
      <c r="F18" s="16">
        <v>468</v>
      </c>
      <c r="G18" s="16">
        <v>449</v>
      </c>
      <c r="H18" s="16">
        <v>503</v>
      </c>
      <c r="I18" s="16">
        <v>518</v>
      </c>
      <c r="J18" s="16">
        <v>496</v>
      </c>
      <c r="K18" s="16">
        <v>528</v>
      </c>
      <c r="L18" s="16">
        <v>524</v>
      </c>
      <c r="M18" s="16">
        <v>515</v>
      </c>
      <c r="N18" s="16">
        <v>521</v>
      </c>
      <c r="O18" s="16">
        <v>536</v>
      </c>
      <c r="P18" s="16">
        <v>535</v>
      </c>
      <c r="Q18" s="16">
        <v>546</v>
      </c>
      <c r="R18" s="16">
        <v>559</v>
      </c>
      <c r="S18" s="16">
        <v>586</v>
      </c>
      <c r="T18" s="16">
        <v>611</v>
      </c>
      <c r="U18" s="100">
        <v>623</v>
      </c>
      <c r="V18" s="118">
        <v>682</v>
      </c>
    </row>
    <row r="19" spans="1:22" ht="18" customHeight="1">
      <c r="A19" s="91" t="s">
        <v>109</v>
      </c>
      <c r="B19" s="16">
        <v>45</v>
      </c>
      <c r="C19" s="16">
        <v>81</v>
      </c>
      <c r="D19" s="16">
        <v>168</v>
      </c>
      <c r="E19" s="16">
        <v>233</v>
      </c>
      <c r="F19" s="16">
        <v>321</v>
      </c>
      <c r="G19" s="16">
        <v>378</v>
      </c>
      <c r="H19" s="16">
        <v>402</v>
      </c>
      <c r="I19" s="16">
        <v>432</v>
      </c>
      <c r="J19" s="16">
        <v>436</v>
      </c>
      <c r="K19" s="16">
        <v>425</v>
      </c>
      <c r="L19" s="16">
        <v>432</v>
      </c>
      <c r="M19" s="16">
        <v>425</v>
      </c>
      <c r="N19" s="16">
        <v>426</v>
      </c>
      <c r="O19" s="16">
        <v>427</v>
      </c>
      <c r="P19" s="16">
        <v>414</v>
      </c>
      <c r="Q19" s="16">
        <v>413</v>
      </c>
      <c r="R19" s="16">
        <v>433</v>
      </c>
      <c r="S19" s="16">
        <v>446</v>
      </c>
      <c r="T19" s="16">
        <v>481</v>
      </c>
      <c r="U19" s="100">
        <v>503</v>
      </c>
      <c r="V19" s="118">
        <v>527</v>
      </c>
    </row>
    <row r="20" spans="1:22" ht="18" customHeight="1">
      <c r="A20" s="91" t="s">
        <v>110</v>
      </c>
      <c r="B20" s="16">
        <v>106</v>
      </c>
      <c r="C20" s="16">
        <v>126</v>
      </c>
      <c r="D20" s="16">
        <v>160</v>
      </c>
      <c r="E20" s="16">
        <v>190</v>
      </c>
      <c r="F20" s="16">
        <v>214</v>
      </c>
      <c r="G20" s="16">
        <v>226</v>
      </c>
      <c r="H20" s="16">
        <v>278</v>
      </c>
      <c r="I20" s="16">
        <v>322</v>
      </c>
      <c r="J20" s="16">
        <v>348</v>
      </c>
      <c r="K20" s="16">
        <v>366</v>
      </c>
      <c r="L20" s="16">
        <v>423</v>
      </c>
      <c r="M20" s="16">
        <v>423</v>
      </c>
      <c r="N20" s="16">
        <v>448</v>
      </c>
      <c r="O20" s="16">
        <v>485</v>
      </c>
      <c r="P20" s="16">
        <v>583</v>
      </c>
      <c r="Q20" s="16">
        <v>709</v>
      </c>
      <c r="R20" s="16">
        <v>864</v>
      </c>
      <c r="S20" s="16">
        <v>1081</v>
      </c>
      <c r="T20" s="16">
        <v>1270</v>
      </c>
      <c r="U20" s="100">
        <v>1330</v>
      </c>
      <c r="V20" s="118">
        <v>1464</v>
      </c>
    </row>
    <row r="21" spans="1:22" ht="18" customHeight="1">
      <c r="A21" s="91" t="s">
        <v>111</v>
      </c>
      <c r="B21" s="16">
        <v>112</v>
      </c>
      <c r="C21" s="16">
        <v>138</v>
      </c>
      <c r="D21" s="16">
        <v>161</v>
      </c>
      <c r="E21" s="16">
        <v>198</v>
      </c>
      <c r="F21" s="16">
        <v>243</v>
      </c>
      <c r="G21" s="16">
        <v>253</v>
      </c>
      <c r="H21" s="16">
        <v>263</v>
      </c>
      <c r="I21" s="16">
        <v>311</v>
      </c>
      <c r="J21" s="16">
        <v>332</v>
      </c>
      <c r="K21" s="16">
        <v>363</v>
      </c>
      <c r="L21" s="16">
        <v>418</v>
      </c>
      <c r="M21" s="16">
        <v>450</v>
      </c>
      <c r="N21" s="16">
        <v>466</v>
      </c>
      <c r="O21" s="16">
        <v>502</v>
      </c>
      <c r="P21" s="16">
        <v>518</v>
      </c>
      <c r="Q21" s="16">
        <v>550</v>
      </c>
      <c r="R21" s="16">
        <v>618</v>
      </c>
      <c r="S21" s="16">
        <v>668</v>
      </c>
      <c r="T21" s="16">
        <v>781</v>
      </c>
      <c r="U21" s="100">
        <v>810</v>
      </c>
      <c r="V21" s="118">
        <v>844</v>
      </c>
    </row>
    <row r="22" spans="1:22" ht="18" customHeight="1">
      <c r="A22" s="98" t="s">
        <v>112</v>
      </c>
      <c r="B22" s="99">
        <f>SUM(B6:B21)</f>
        <v>4040</v>
      </c>
      <c r="C22" s="99">
        <f t="shared" ref="C22:U22" si="0">SUM(C6:C21)</f>
        <v>5274</v>
      </c>
      <c r="D22" s="99">
        <f t="shared" si="0"/>
        <v>6371</v>
      </c>
      <c r="E22" s="99">
        <f t="shared" si="0"/>
        <v>8017</v>
      </c>
      <c r="F22" s="99">
        <f t="shared" si="0"/>
        <v>9440</v>
      </c>
      <c r="G22" s="99">
        <f t="shared" si="0"/>
        <v>10207</v>
      </c>
      <c r="H22" s="99">
        <f t="shared" si="0"/>
        <v>11786</v>
      </c>
      <c r="I22" s="99">
        <f t="shared" si="0"/>
        <v>12586</v>
      </c>
      <c r="J22" s="99">
        <f t="shared" si="0"/>
        <v>12961</v>
      </c>
      <c r="K22" s="99">
        <f t="shared" si="0"/>
        <v>13559</v>
      </c>
      <c r="L22" s="99">
        <f t="shared" si="0"/>
        <v>14082</v>
      </c>
      <c r="M22" s="99">
        <f t="shared" si="0"/>
        <v>13944</v>
      </c>
      <c r="N22" s="99">
        <f t="shared" si="0"/>
        <v>12825</v>
      </c>
      <c r="O22" s="99">
        <f t="shared" si="0"/>
        <v>12109</v>
      </c>
      <c r="P22" s="99">
        <f t="shared" si="0"/>
        <v>12161</v>
      </c>
      <c r="Q22" s="99">
        <f t="shared" si="0"/>
        <v>12412</v>
      </c>
      <c r="R22" s="99">
        <f t="shared" si="0"/>
        <v>12995</v>
      </c>
      <c r="S22" s="99">
        <f t="shared" si="0"/>
        <v>13906</v>
      </c>
      <c r="T22" s="99">
        <f t="shared" si="0"/>
        <v>15036</v>
      </c>
      <c r="U22" s="99">
        <f t="shared" si="0"/>
        <v>15908</v>
      </c>
      <c r="V22" s="119">
        <f>SUM(V6:V21)</f>
        <v>16719</v>
      </c>
    </row>
    <row r="23" spans="1:22" ht="18" customHeight="1">
      <c r="A23" s="96" t="s">
        <v>113</v>
      </c>
      <c r="B23" s="97">
        <f>B24-B22</f>
        <v>1533</v>
      </c>
      <c r="C23" s="97">
        <f t="shared" ref="C23:T23" si="1">C24-C22</f>
        <v>1846</v>
      </c>
      <c r="D23" s="97">
        <f t="shared" si="1"/>
        <v>2019</v>
      </c>
      <c r="E23" s="97">
        <f t="shared" si="1"/>
        <v>2481</v>
      </c>
      <c r="F23" s="97">
        <f t="shared" si="1"/>
        <v>2752</v>
      </c>
      <c r="G23" s="97">
        <f t="shared" si="1"/>
        <v>2953</v>
      </c>
      <c r="H23" s="97">
        <f t="shared" si="1"/>
        <v>3219</v>
      </c>
      <c r="I23" s="97">
        <f t="shared" si="1"/>
        <v>3441</v>
      </c>
      <c r="J23" s="97">
        <f t="shared" si="1"/>
        <v>3638</v>
      </c>
      <c r="K23" s="97">
        <f t="shared" si="1"/>
        <v>3868</v>
      </c>
      <c r="L23" s="97">
        <f t="shared" si="1"/>
        <v>4009</v>
      </c>
      <c r="M23" s="97">
        <f t="shared" si="1"/>
        <v>4038</v>
      </c>
      <c r="N23" s="97">
        <f t="shared" si="1"/>
        <v>3865</v>
      </c>
      <c r="O23" s="97">
        <f t="shared" si="1"/>
        <v>3705</v>
      </c>
      <c r="P23" s="97">
        <f t="shared" si="1"/>
        <v>3758</v>
      </c>
      <c r="Q23" s="97">
        <f t="shared" si="1"/>
        <v>3849</v>
      </c>
      <c r="R23" s="97">
        <f t="shared" si="1"/>
        <v>4186</v>
      </c>
      <c r="S23" s="97">
        <f t="shared" si="1"/>
        <v>4620</v>
      </c>
      <c r="T23" s="97">
        <f t="shared" si="1"/>
        <v>5067</v>
      </c>
      <c r="U23" s="100">
        <v>5444</v>
      </c>
      <c r="V23" s="118">
        <f>V24-V22</f>
        <v>6018</v>
      </c>
    </row>
    <row r="24" spans="1:22" ht="18" customHeight="1">
      <c r="A24" s="92" t="s">
        <v>38</v>
      </c>
      <c r="B24" s="61">
        <v>5573</v>
      </c>
      <c r="C24" s="61">
        <v>7120</v>
      </c>
      <c r="D24" s="61">
        <v>8390</v>
      </c>
      <c r="E24" s="61">
        <v>10498</v>
      </c>
      <c r="F24" s="61">
        <v>12192</v>
      </c>
      <c r="G24" s="61">
        <v>13160</v>
      </c>
      <c r="H24" s="61">
        <v>15005</v>
      </c>
      <c r="I24" s="61">
        <v>16027</v>
      </c>
      <c r="J24" s="61">
        <v>16599</v>
      </c>
      <c r="K24" s="61">
        <v>17427</v>
      </c>
      <c r="L24" s="61">
        <v>18091</v>
      </c>
      <c r="M24" s="61">
        <v>17982</v>
      </c>
      <c r="N24" s="61">
        <v>16690</v>
      </c>
      <c r="O24" s="61">
        <v>15814</v>
      </c>
      <c r="P24" s="61">
        <v>15919</v>
      </c>
      <c r="Q24" s="61">
        <v>16261</v>
      </c>
      <c r="R24" s="61">
        <v>17181</v>
      </c>
      <c r="S24" s="61">
        <v>18526</v>
      </c>
      <c r="T24" s="61">
        <v>20103</v>
      </c>
      <c r="U24" s="101">
        <v>21352</v>
      </c>
      <c r="V24" s="120">
        <v>22737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100"/>
      <c r="V25" s="118"/>
    </row>
    <row r="26" spans="1:22" s="60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100"/>
      <c r="V26" s="118"/>
    </row>
    <row r="27" spans="1:22" ht="18" customHeight="1">
      <c r="V27" s="121"/>
    </row>
    <row r="28" spans="1:22" ht="18" customHeight="1">
      <c r="V28" s="121"/>
    </row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96</v>
      </c>
      <c r="B30" s="16">
        <v>165</v>
      </c>
      <c r="C30" s="16">
        <v>188</v>
      </c>
      <c r="D30" s="16">
        <v>198</v>
      </c>
      <c r="E30" s="16">
        <v>248</v>
      </c>
      <c r="F30" s="16">
        <v>290</v>
      </c>
      <c r="G30" s="16">
        <v>300</v>
      </c>
      <c r="H30" s="16">
        <v>315</v>
      </c>
      <c r="I30" s="16">
        <v>317</v>
      </c>
      <c r="J30" s="16">
        <v>326</v>
      </c>
      <c r="K30" s="16">
        <v>336</v>
      </c>
      <c r="L30" s="16">
        <v>346</v>
      </c>
      <c r="M30" s="16">
        <v>349</v>
      </c>
      <c r="N30" s="16">
        <v>292</v>
      </c>
      <c r="O30" s="16">
        <v>256</v>
      </c>
      <c r="P30" s="16">
        <v>231</v>
      </c>
      <c r="Q30" s="16">
        <v>228</v>
      </c>
      <c r="R30" s="16">
        <v>236</v>
      </c>
      <c r="S30" s="16">
        <v>250</v>
      </c>
      <c r="T30" s="16">
        <v>263</v>
      </c>
      <c r="U30" s="16">
        <v>285</v>
      </c>
      <c r="V30" s="122">
        <v>298</v>
      </c>
    </row>
    <row r="31" spans="1:22" ht="18" customHeight="1">
      <c r="A31" s="91" t="s">
        <v>97</v>
      </c>
      <c r="B31" s="16">
        <v>12</v>
      </c>
      <c r="C31" s="16">
        <v>30</v>
      </c>
      <c r="D31" s="16">
        <v>46</v>
      </c>
      <c r="E31" s="16">
        <v>82</v>
      </c>
      <c r="F31" s="16">
        <v>101</v>
      </c>
      <c r="G31" s="16">
        <v>111</v>
      </c>
      <c r="H31" s="16">
        <v>128</v>
      </c>
      <c r="I31" s="16">
        <v>142</v>
      </c>
      <c r="J31" s="16">
        <v>160</v>
      </c>
      <c r="K31" s="16">
        <v>187</v>
      </c>
      <c r="L31" s="16">
        <v>231</v>
      </c>
      <c r="M31" s="16">
        <v>222</v>
      </c>
      <c r="N31" s="16">
        <v>186</v>
      </c>
      <c r="O31" s="16">
        <v>143</v>
      </c>
      <c r="P31" s="16">
        <v>143</v>
      </c>
      <c r="Q31" s="16">
        <v>139</v>
      </c>
      <c r="R31" s="16">
        <v>143</v>
      </c>
      <c r="S31" s="16">
        <v>151</v>
      </c>
      <c r="T31" s="16">
        <v>163</v>
      </c>
      <c r="U31" s="16">
        <v>155</v>
      </c>
      <c r="V31" s="123">
        <v>138</v>
      </c>
    </row>
    <row r="32" spans="1:22" ht="18" customHeight="1">
      <c r="A32" s="91" t="s">
        <v>98</v>
      </c>
      <c r="B32" s="16">
        <v>470</v>
      </c>
      <c r="C32" s="16">
        <v>521</v>
      </c>
      <c r="D32" s="16">
        <v>519</v>
      </c>
      <c r="E32" s="16">
        <v>580</v>
      </c>
      <c r="F32" s="16">
        <v>643</v>
      </c>
      <c r="G32" s="16">
        <v>672</v>
      </c>
      <c r="H32" s="16">
        <v>728</v>
      </c>
      <c r="I32" s="16">
        <v>773</v>
      </c>
      <c r="J32" s="16">
        <v>810</v>
      </c>
      <c r="K32" s="16">
        <v>843</v>
      </c>
      <c r="L32" s="16">
        <v>854</v>
      </c>
      <c r="M32" s="16">
        <v>835</v>
      </c>
      <c r="N32" s="16">
        <v>756</v>
      </c>
      <c r="O32" s="16">
        <v>716</v>
      </c>
      <c r="P32" s="16">
        <v>716</v>
      </c>
      <c r="Q32" s="16">
        <v>708</v>
      </c>
      <c r="R32" s="16">
        <v>718</v>
      </c>
      <c r="S32" s="16">
        <v>747</v>
      </c>
      <c r="T32" s="16">
        <v>778</v>
      </c>
      <c r="U32" s="16">
        <v>823</v>
      </c>
      <c r="V32" s="123">
        <v>851</v>
      </c>
    </row>
    <row r="33" spans="1:22" ht="18" customHeight="1">
      <c r="A33" s="91" t="s">
        <v>99</v>
      </c>
      <c r="B33" s="16">
        <v>79</v>
      </c>
      <c r="C33" s="16">
        <v>99</v>
      </c>
      <c r="D33" s="16">
        <v>102</v>
      </c>
      <c r="E33" s="16">
        <v>121</v>
      </c>
      <c r="F33" s="16">
        <v>135</v>
      </c>
      <c r="G33" s="16">
        <v>146</v>
      </c>
      <c r="H33" s="16">
        <v>171</v>
      </c>
      <c r="I33" s="16">
        <v>197</v>
      </c>
      <c r="J33" s="16">
        <v>208</v>
      </c>
      <c r="K33" s="16">
        <v>226</v>
      </c>
      <c r="L33" s="16">
        <v>247</v>
      </c>
      <c r="M33" s="16">
        <v>258</v>
      </c>
      <c r="N33" s="16">
        <v>247</v>
      </c>
      <c r="O33" s="16">
        <v>239</v>
      </c>
      <c r="P33" s="16">
        <v>237</v>
      </c>
      <c r="Q33" s="16">
        <v>228</v>
      </c>
      <c r="R33" s="16">
        <v>246</v>
      </c>
      <c r="S33" s="16">
        <v>265</v>
      </c>
      <c r="T33" s="16">
        <v>272</v>
      </c>
      <c r="U33" s="16">
        <v>305</v>
      </c>
      <c r="V33" s="123">
        <v>323</v>
      </c>
    </row>
    <row r="34" spans="1:22" ht="18" customHeight="1">
      <c r="A34" s="91" t="s">
        <v>100</v>
      </c>
      <c r="B34" s="16">
        <v>159</v>
      </c>
      <c r="C34" s="16">
        <v>220</v>
      </c>
      <c r="D34" s="16">
        <v>347</v>
      </c>
      <c r="E34" s="16">
        <v>546</v>
      </c>
      <c r="F34" s="16">
        <v>682</v>
      </c>
      <c r="G34" s="16">
        <v>734</v>
      </c>
      <c r="H34" s="16">
        <v>769</v>
      </c>
      <c r="I34" s="16">
        <v>782</v>
      </c>
      <c r="J34" s="16">
        <v>787</v>
      </c>
      <c r="K34" s="16">
        <v>819</v>
      </c>
      <c r="L34" s="16">
        <v>822</v>
      </c>
      <c r="M34" s="16">
        <v>796</v>
      </c>
      <c r="N34" s="16">
        <v>556</v>
      </c>
      <c r="O34" s="16">
        <v>464</v>
      </c>
      <c r="P34" s="16">
        <v>437</v>
      </c>
      <c r="Q34" s="16">
        <v>413</v>
      </c>
      <c r="R34" s="16">
        <v>460</v>
      </c>
      <c r="S34" s="16">
        <v>475</v>
      </c>
      <c r="T34" s="16">
        <v>509</v>
      </c>
      <c r="U34" s="16">
        <v>614</v>
      </c>
      <c r="V34" s="123">
        <v>639</v>
      </c>
    </row>
    <row r="35" spans="1:22" ht="18" customHeight="1">
      <c r="A35" s="91" t="s">
        <v>101</v>
      </c>
      <c r="B35" s="16">
        <v>103</v>
      </c>
      <c r="C35" s="16">
        <v>236</v>
      </c>
      <c r="D35" s="16">
        <v>357</v>
      </c>
      <c r="E35" s="16">
        <v>501</v>
      </c>
      <c r="F35" s="16">
        <v>654</v>
      </c>
      <c r="G35" s="16">
        <v>871</v>
      </c>
      <c r="H35" s="16">
        <v>1312</v>
      </c>
      <c r="I35" s="16">
        <v>1480</v>
      </c>
      <c r="J35" s="16">
        <v>1556</v>
      </c>
      <c r="K35" s="16">
        <v>1630</v>
      </c>
      <c r="L35" s="16">
        <v>1730</v>
      </c>
      <c r="M35" s="16">
        <v>1714</v>
      </c>
      <c r="N35" s="16">
        <v>1503</v>
      </c>
      <c r="O35" s="16">
        <v>1242</v>
      </c>
      <c r="P35" s="16">
        <v>1165</v>
      </c>
      <c r="Q35" s="16">
        <v>1117</v>
      </c>
      <c r="R35" s="16">
        <v>1107</v>
      </c>
      <c r="S35" s="16">
        <v>1107</v>
      </c>
      <c r="T35" s="16">
        <v>1096</v>
      </c>
      <c r="U35" s="16">
        <v>1118</v>
      </c>
      <c r="V35" s="123">
        <v>1084</v>
      </c>
    </row>
    <row r="36" spans="1:22" ht="18" customHeight="1">
      <c r="A36" s="91" t="s">
        <v>102</v>
      </c>
      <c r="B36" s="16">
        <v>570</v>
      </c>
      <c r="C36" s="16">
        <v>695</v>
      </c>
      <c r="D36" s="16">
        <v>708</v>
      </c>
      <c r="E36" s="16">
        <v>803</v>
      </c>
      <c r="F36" s="16">
        <v>901</v>
      </c>
      <c r="G36" s="16">
        <v>775</v>
      </c>
      <c r="H36" s="16">
        <v>854</v>
      </c>
      <c r="I36" s="16">
        <v>991</v>
      </c>
      <c r="J36" s="16">
        <v>970</v>
      </c>
      <c r="K36" s="16">
        <v>952</v>
      </c>
      <c r="L36" s="16">
        <v>941</v>
      </c>
      <c r="M36" s="16">
        <v>941</v>
      </c>
      <c r="N36" s="16">
        <v>941</v>
      </c>
      <c r="O36" s="16">
        <v>936</v>
      </c>
      <c r="P36" s="16">
        <v>968</v>
      </c>
      <c r="Q36" s="16">
        <v>1015</v>
      </c>
      <c r="R36" s="16">
        <v>1043</v>
      </c>
      <c r="S36" s="16">
        <v>1117</v>
      </c>
      <c r="T36" s="16">
        <v>1218</v>
      </c>
      <c r="U36" s="16">
        <v>1222</v>
      </c>
      <c r="V36" s="123">
        <v>1209</v>
      </c>
    </row>
    <row r="37" spans="1:22" ht="18" customHeight="1">
      <c r="A37" s="91" t="s">
        <v>103</v>
      </c>
      <c r="B37" s="16">
        <v>19</v>
      </c>
      <c r="C37" s="16">
        <v>32</v>
      </c>
      <c r="D37" s="16">
        <v>35</v>
      </c>
      <c r="E37" s="16">
        <v>34</v>
      </c>
      <c r="F37" s="16">
        <v>45</v>
      </c>
      <c r="G37" s="16">
        <v>52</v>
      </c>
      <c r="H37" s="16">
        <v>66</v>
      </c>
      <c r="I37" s="16">
        <v>66</v>
      </c>
      <c r="J37" s="16">
        <v>80</v>
      </c>
      <c r="K37" s="16">
        <v>89</v>
      </c>
      <c r="L37" s="16">
        <v>99</v>
      </c>
      <c r="M37" s="16">
        <v>96</v>
      </c>
      <c r="N37" s="16">
        <v>104</v>
      </c>
      <c r="O37" s="16">
        <v>114</v>
      </c>
      <c r="P37" s="16">
        <v>124</v>
      </c>
      <c r="Q37" s="16">
        <v>128</v>
      </c>
      <c r="R37" s="16">
        <v>133</v>
      </c>
      <c r="S37" s="16">
        <v>151</v>
      </c>
      <c r="T37" s="16">
        <v>158</v>
      </c>
      <c r="U37" s="16">
        <v>173</v>
      </c>
      <c r="V37" s="123">
        <v>193</v>
      </c>
    </row>
    <row r="38" spans="1:22" ht="18" customHeight="1">
      <c r="A38" s="91" t="s">
        <v>104</v>
      </c>
      <c r="B38" s="16">
        <v>113</v>
      </c>
      <c r="C38" s="16">
        <v>174</v>
      </c>
      <c r="D38" s="16">
        <v>236</v>
      </c>
      <c r="E38" s="16">
        <v>288</v>
      </c>
      <c r="F38" s="16">
        <v>312</v>
      </c>
      <c r="G38" s="16">
        <v>331</v>
      </c>
      <c r="H38" s="16">
        <v>366</v>
      </c>
      <c r="I38" s="16">
        <v>366</v>
      </c>
      <c r="J38" s="16">
        <v>376</v>
      </c>
      <c r="K38" s="16">
        <v>402</v>
      </c>
      <c r="L38" s="16">
        <v>420</v>
      </c>
      <c r="M38" s="16">
        <v>417</v>
      </c>
      <c r="N38" s="16">
        <v>378</v>
      </c>
      <c r="O38" s="16">
        <v>394</v>
      </c>
      <c r="P38" s="16">
        <v>410</v>
      </c>
      <c r="Q38" s="16">
        <v>422</v>
      </c>
      <c r="R38" s="16">
        <v>426</v>
      </c>
      <c r="S38" s="16">
        <v>465</v>
      </c>
      <c r="T38" s="16">
        <v>509</v>
      </c>
      <c r="U38" s="16">
        <v>581</v>
      </c>
      <c r="V38" s="123">
        <v>641</v>
      </c>
    </row>
    <row r="39" spans="1:22" ht="18" customHeight="1">
      <c r="A39" s="91" t="s">
        <v>105</v>
      </c>
      <c r="B39" s="16">
        <v>7</v>
      </c>
      <c r="C39" s="16">
        <v>26</v>
      </c>
      <c r="D39" s="16">
        <v>60</v>
      </c>
      <c r="E39" s="16">
        <v>105</v>
      </c>
      <c r="F39" s="16">
        <v>149</v>
      </c>
      <c r="G39" s="16">
        <v>192</v>
      </c>
      <c r="H39" s="16">
        <v>217</v>
      </c>
      <c r="I39" s="16">
        <v>184</v>
      </c>
      <c r="J39" s="16">
        <v>166</v>
      </c>
      <c r="K39" s="16">
        <v>164</v>
      </c>
      <c r="L39" s="16">
        <v>146</v>
      </c>
      <c r="M39" s="16">
        <v>139</v>
      </c>
      <c r="N39" s="16">
        <v>139</v>
      </c>
      <c r="O39" s="16">
        <v>141</v>
      </c>
      <c r="P39" s="16">
        <v>134</v>
      </c>
      <c r="Q39" s="16">
        <v>139</v>
      </c>
      <c r="R39" s="16">
        <v>141</v>
      </c>
      <c r="S39" s="16">
        <v>150</v>
      </c>
      <c r="T39" s="16">
        <v>159</v>
      </c>
      <c r="U39" s="16">
        <v>162</v>
      </c>
      <c r="V39" s="123">
        <v>167</v>
      </c>
    </row>
    <row r="40" spans="1:22" ht="18" customHeight="1">
      <c r="A40" s="91" t="s">
        <v>106</v>
      </c>
      <c r="B40" s="16">
        <v>32</v>
      </c>
      <c r="C40" s="16">
        <v>31</v>
      </c>
      <c r="D40" s="16">
        <v>41</v>
      </c>
      <c r="E40" s="16">
        <v>61</v>
      </c>
      <c r="F40" s="16">
        <v>99</v>
      </c>
      <c r="G40" s="16">
        <v>101</v>
      </c>
      <c r="H40" s="16">
        <v>127</v>
      </c>
      <c r="I40" s="16">
        <v>140</v>
      </c>
      <c r="J40" s="16">
        <v>119</v>
      </c>
      <c r="K40" s="16">
        <v>101</v>
      </c>
      <c r="L40" s="16">
        <v>103</v>
      </c>
      <c r="M40" s="16">
        <v>100</v>
      </c>
      <c r="N40" s="16">
        <v>97</v>
      </c>
      <c r="O40" s="16">
        <v>100</v>
      </c>
      <c r="P40" s="16">
        <v>107</v>
      </c>
      <c r="Q40" s="16">
        <v>116</v>
      </c>
      <c r="R40" s="16">
        <v>114</v>
      </c>
      <c r="S40" s="16">
        <v>121</v>
      </c>
      <c r="T40" s="16">
        <v>132</v>
      </c>
      <c r="U40" s="16">
        <v>145</v>
      </c>
      <c r="V40" s="123">
        <v>160</v>
      </c>
    </row>
    <row r="41" spans="1:22" ht="18" customHeight="1">
      <c r="A41" s="91" t="s">
        <v>107</v>
      </c>
      <c r="B41" s="16">
        <v>141</v>
      </c>
      <c r="C41" s="16">
        <v>192</v>
      </c>
      <c r="D41" s="16">
        <v>221</v>
      </c>
      <c r="E41" s="16">
        <v>262</v>
      </c>
      <c r="F41" s="16">
        <v>286</v>
      </c>
      <c r="G41" s="16">
        <v>276</v>
      </c>
      <c r="H41" s="16">
        <v>304</v>
      </c>
      <c r="I41" s="16">
        <v>303</v>
      </c>
      <c r="J41" s="16">
        <v>325</v>
      </c>
      <c r="K41" s="16">
        <v>387</v>
      </c>
      <c r="L41" s="16">
        <v>394</v>
      </c>
      <c r="M41" s="16">
        <v>389</v>
      </c>
      <c r="N41" s="16">
        <v>363</v>
      </c>
      <c r="O41" s="16">
        <v>352</v>
      </c>
      <c r="P41" s="16">
        <v>349</v>
      </c>
      <c r="Q41" s="16">
        <v>370</v>
      </c>
      <c r="R41" s="16">
        <v>411</v>
      </c>
      <c r="S41" s="16">
        <v>463</v>
      </c>
      <c r="T41" s="16">
        <v>538</v>
      </c>
      <c r="U41" s="16">
        <v>622</v>
      </c>
      <c r="V41" s="123">
        <v>710</v>
      </c>
    </row>
    <row r="42" spans="1:22" ht="18" customHeight="1">
      <c r="A42" s="91" t="s">
        <v>108</v>
      </c>
      <c r="B42" s="16">
        <v>108</v>
      </c>
      <c r="C42" s="16">
        <v>181</v>
      </c>
      <c r="D42" s="16">
        <v>210</v>
      </c>
      <c r="E42" s="16">
        <v>215</v>
      </c>
      <c r="F42" s="16">
        <v>218</v>
      </c>
      <c r="G42" s="16">
        <v>216</v>
      </c>
      <c r="H42" s="16">
        <v>250</v>
      </c>
      <c r="I42" s="16">
        <v>253</v>
      </c>
      <c r="J42" s="16">
        <v>237</v>
      </c>
      <c r="K42" s="16">
        <v>247</v>
      </c>
      <c r="L42" s="16">
        <v>258</v>
      </c>
      <c r="M42" s="16">
        <v>246</v>
      </c>
      <c r="N42" s="16">
        <v>243</v>
      </c>
      <c r="O42" s="16">
        <v>255</v>
      </c>
      <c r="P42" s="16">
        <v>248</v>
      </c>
      <c r="Q42" s="16">
        <v>249</v>
      </c>
      <c r="R42" s="16">
        <v>264</v>
      </c>
      <c r="S42" s="16">
        <v>274</v>
      </c>
      <c r="T42" s="16">
        <v>283</v>
      </c>
      <c r="U42" s="16">
        <v>287</v>
      </c>
      <c r="V42" s="123">
        <v>318</v>
      </c>
    </row>
    <row r="43" spans="1:22" ht="18" customHeight="1">
      <c r="A43" s="91" t="s">
        <v>109</v>
      </c>
      <c r="B43" s="16">
        <v>20</v>
      </c>
      <c r="C43" s="16">
        <v>38</v>
      </c>
      <c r="D43" s="16">
        <v>84</v>
      </c>
      <c r="E43" s="16">
        <v>116</v>
      </c>
      <c r="F43" s="16">
        <v>175</v>
      </c>
      <c r="G43" s="16">
        <v>199</v>
      </c>
      <c r="H43" s="16">
        <v>206</v>
      </c>
      <c r="I43" s="16">
        <v>222</v>
      </c>
      <c r="J43" s="16">
        <v>217</v>
      </c>
      <c r="K43" s="16">
        <v>213</v>
      </c>
      <c r="L43" s="16">
        <v>215</v>
      </c>
      <c r="M43" s="16">
        <v>209</v>
      </c>
      <c r="N43" s="16">
        <v>209</v>
      </c>
      <c r="O43" s="16">
        <v>205</v>
      </c>
      <c r="P43" s="16">
        <v>195</v>
      </c>
      <c r="Q43" s="16">
        <v>193</v>
      </c>
      <c r="R43" s="16">
        <v>204</v>
      </c>
      <c r="S43" s="16">
        <v>214</v>
      </c>
      <c r="T43" s="16">
        <v>239</v>
      </c>
      <c r="U43" s="16">
        <v>246</v>
      </c>
      <c r="V43" s="123">
        <v>257</v>
      </c>
    </row>
    <row r="44" spans="1:22" ht="18" customHeight="1">
      <c r="A44" s="91" t="s">
        <v>110</v>
      </c>
      <c r="B44" s="16">
        <v>49</v>
      </c>
      <c r="C44" s="16">
        <v>58</v>
      </c>
      <c r="D44" s="16">
        <v>70</v>
      </c>
      <c r="E44" s="16">
        <v>73</v>
      </c>
      <c r="F44" s="16">
        <v>92</v>
      </c>
      <c r="G44" s="16">
        <v>97</v>
      </c>
      <c r="H44" s="16">
        <v>119</v>
      </c>
      <c r="I44" s="16">
        <v>141</v>
      </c>
      <c r="J44" s="16">
        <v>145</v>
      </c>
      <c r="K44" s="16">
        <v>158</v>
      </c>
      <c r="L44" s="16">
        <v>185</v>
      </c>
      <c r="M44" s="16">
        <v>185</v>
      </c>
      <c r="N44" s="16">
        <v>205</v>
      </c>
      <c r="O44" s="16">
        <v>222</v>
      </c>
      <c r="P44" s="16">
        <v>258</v>
      </c>
      <c r="Q44" s="16">
        <v>308</v>
      </c>
      <c r="R44" s="16">
        <v>386</v>
      </c>
      <c r="S44" s="16">
        <v>498</v>
      </c>
      <c r="T44" s="16">
        <v>584</v>
      </c>
      <c r="U44" s="16">
        <v>610</v>
      </c>
      <c r="V44" s="123">
        <v>676</v>
      </c>
    </row>
    <row r="45" spans="1:22" ht="18" customHeight="1">
      <c r="A45" s="91" t="s">
        <v>111</v>
      </c>
      <c r="B45" s="16">
        <v>65</v>
      </c>
      <c r="C45" s="16">
        <v>79</v>
      </c>
      <c r="D45" s="16">
        <v>83</v>
      </c>
      <c r="E45" s="16">
        <v>102</v>
      </c>
      <c r="F45" s="16">
        <v>124</v>
      </c>
      <c r="G45" s="16">
        <v>123</v>
      </c>
      <c r="H45" s="16">
        <v>116</v>
      </c>
      <c r="I45" s="16">
        <v>131</v>
      </c>
      <c r="J45" s="16">
        <v>134</v>
      </c>
      <c r="K45" s="16">
        <v>149</v>
      </c>
      <c r="L45" s="16">
        <v>177</v>
      </c>
      <c r="M45" s="16">
        <v>195</v>
      </c>
      <c r="N45" s="16">
        <v>210</v>
      </c>
      <c r="O45" s="16">
        <v>225</v>
      </c>
      <c r="P45" s="16">
        <v>224</v>
      </c>
      <c r="Q45" s="16">
        <v>232</v>
      </c>
      <c r="R45" s="16">
        <v>261</v>
      </c>
      <c r="S45" s="16">
        <v>285</v>
      </c>
      <c r="T45" s="16">
        <v>339</v>
      </c>
      <c r="U45" s="16">
        <v>356</v>
      </c>
      <c r="V45" s="123">
        <v>379</v>
      </c>
    </row>
    <row r="46" spans="1:22" ht="18" customHeight="1">
      <c r="A46" s="105" t="s">
        <v>112</v>
      </c>
      <c r="B46" s="104">
        <f>SUM(B30:B45)</f>
        <v>2112</v>
      </c>
      <c r="C46" s="104">
        <f t="shared" ref="C46:T46" si="2">SUM(C30:C45)</f>
        <v>2800</v>
      </c>
      <c r="D46" s="104">
        <f t="shared" si="2"/>
        <v>3317</v>
      </c>
      <c r="E46" s="104">
        <f t="shared" si="2"/>
        <v>4137</v>
      </c>
      <c r="F46" s="104">
        <f t="shared" si="2"/>
        <v>4906</v>
      </c>
      <c r="G46" s="104">
        <f t="shared" si="2"/>
        <v>5196</v>
      </c>
      <c r="H46" s="104">
        <f t="shared" si="2"/>
        <v>6048</v>
      </c>
      <c r="I46" s="104">
        <f t="shared" si="2"/>
        <v>6488</v>
      </c>
      <c r="J46" s="104">
        <f t="shared" si="2"/>
        <v>6616</v>
      </c>
      <c r="K46" s="104">
        <f t="shared" si="2"/>
        <v>6903</v>
      </c>
      <c r="L46" s="104">
        <f t="shared" si="2"/>
        <v>7168</v>
      </c>
      <c r="M46" s="104">
        <f t="shared" si="2"/>
        <v>7091</v>
      </c>
      <c r="N46" s="104">
        <f t="shared" si="2"/>
        <v>6429</v>
      </c>
      <c r="O46" s="104">
        <f t="shared" si="2"/>
        <v>6004</v>
      </c>
      <c r="P46" s="104">
        <f t="shared" si="2"/>
        <v>5946</v>
      </c>
      <c r="Q46" s="104">
        <f t="shared" si="2"/>
        <v>6005</v>
      </c>
      <c r="R46" s="104">
        <f t="shared" si="2"/>
        <v>6293</v>
      </c>
      <c r="S46" s="104">
        <f t="shared" si="2"/>
        <v>6733</v>
      </c>
      <c r="T46" s="104">
        <f t="shared" si="2"/>
        <v>7240</v>
      </c>
      <c r="U46" s="104">
        <f>SUM(U30:U45)</f>
        <v>7704</v>
      </c>
      <c r="V46" s="124">
        <f>SUM(V30:V45)</f>
        <v>8043</v>
      </c>
    </row>
    <row r="47" spans="1:22" ht="18" customHeight="1">
      <c r="A47" s="103" t="s">
        <v>113</v>
      </c>
      <c r="B47" s="16">
        <f>B48-B46</f>
        <v>820</v>
      </c>
      <c r="C47" s="16">
        <f t="shared" ref="C47:T47" si="3">C48-C46</f>
        <v>989</v>
      </c>
      <c r="D47" s="16">
        <f t="shared" si="3"/>
        <v>1078</v>
      </c>
      <c r="E47" s="16">
        <f t="shared" si="3"/>
        <v>1323</v>
      </c>
      <c r="F47" s="16">
        <f t="shared" si="3"/>
        <v>1485</v>
      </c>
      <c r="G47" s="16">
        <f t="shared" si="3"/>
        <v>1579</v>
      </c>
      <c r="H47" s="16">
        <f t="shared" si="3"/>
        <v>1705</v>
      </c>
      <c r="I47" s="16">
        <f t="shared" si="3"/>
        <v>1821</v>
      </c>
      <c r="J47" s="16">
        <f t="shared" si="3"/>
        <v>1888</v>
      </c>
      <c r="K47" s="16">
        <f t="shared" si="3"/>
        <v>1995</v>
      </c>
      <c r="L47" s="16">
        <f t="shared" si="3"/>
        <v>2044</v>
      </c>
      <c r="M47" s="16">
        <f t="shared" si="3"/>
        <v>2033</v>
      </c>
      <c r="N47" s="16">
        <f t="shared" si="3"/>
        <v>1933</v>
      </c>
      <c r="O47" s="16">
        <f t="shared" si="3"/>
        <v>1816</v>
      </c>
      <c r="P47" s="16">
        <f t="shared" si="3"/>
        <v>1860</v>
      </c>
      <c r="Q47" s="16">
        <f t="shared" si="3"/>
        <v>1889</v>
      </c>
      <c r="R47" s="16">
        <f t="shared" si="3"/>
        <v>2025</v>
      </c>
      <c r="S47" s="16">
        <f t="shared" si="3"/>
        <v>2225</v>
      </c>
      <c r="T47" s="16">
        <f t="shared" si="3"/>
        <v>2428</v>
      </c>
      <c r="U47" s="16">
        <f>U48-U46</f>
        <v>2604</v>
      </c>
      <c r="V47" s="123">
        <f>V48-V46</f>
        <v>2870</v>
      </c>
    </row>
    <row r="48" spans="1:22" ht="18" customHeight="1">
      <c r="A48" s="93" t="s">
        <v>38</v>
      </c>
      <c r="B48" s="61">
        <v>2932</v>
      </c>
      <c r="C48" s="61">
        <v>3789</v>
      </c>
      <c r="D48" s="61">
        <v>4395</v>
      </c>
      <c r="E48" s="61">
        <v>5460</v>
      </c>
      <c r="F48" s="61">
        <v>6391</v>
      </c>
      <c r="G48" s="61">
        <v>6775</v>
      </c>
      <c r="H48" s="61">
        <v>7753</v>
      </c>
      <c r="I48" s="61">
        <v>8309</v>
      </c>
      <c r="J48" s="61">
        <v>8504</v>
      </c>
      <c r="K48" s="61">
        <v>8898</v>
      </c>
      <c r="L48" s="61">
        <v>9212</v>
      </c>
      <c r="M48" s="61">
        <v>9124</v>
      </c>
      <c r="N48" s="61">
        <v>8362</v>
      </c>
      <c r="O48" s="61">
        <v>7820</v>
      </c>
      <c r="P48" s="61">
        <v>7806</v>
      </c>
      <c r="Q48" s="61">
        <v>7894</v>
      </c>
      <c r="R48" s="61">
        <v>8318</v>
      </c>
      <c r="S48" s="61">
        <v>8958</v>
      </c>
      <c r="T48" s="61">
        <v>9668</v>
      </c>
      <c r="U48" s="61">
        <v>10308</v>
      </c>
      <c r="V48" s="125">
        <v>10913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V49" s="121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V50" s="121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V51" s="121"/>
    </row>
    <row r="52" spans="1:22">
      <c r="V52" s="121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96</v>
      </c>
      <c r="B54" s="16">
        <v>171</v>
      </c>
      <c r="C54" s="16">
        <v>197</v>
      </c>
      <c r="D54" s="16">
        <v>210</v>
      </c>
      <c r="E54" s="16">
        <v>233</v>
      </c>
      <c r="F54" s="16">
        <v>279</v>
      </c>
      <c r="G54" s="16">
        <v>279</v>
      </c>
      <c r="H54" s="16">
        <v>280</v>
      </c>
      <c r="I54" s="16">
        <v>294</v>
      </c>
      <c r="J54" s="16">
        <v>306</v>
      </c>
      <c r="K54" s="16">
        <v>316</v>
      </c>
      <c r="L54" s="16">
        <v>325</v>
      </c>
      <c r="M54" s="16">
        <v>321</v>
      </c>
      <c r="N54" s="16">
        <v>291</v>
      </c>
      <c r="O54" s="16">
        <v>258</v>
      </c>
      <c r="P54" s="16">
        <v>255</v>
      </c>
      <c r="Q54" s="16">
        <v>240</v>
      </c>
      <c r="R54" s="16">
        <v>252</v>
      </c>
      <c r="S54" s="16">
        <v>266</v>
      </c>
      <c r="T54" s="16">
        <v>294</v>
      </c>
      <c r="U54" s="16">
        <v>308</v>
      </c>
      <c r="V54" s="123">
        <v>314</v>
      </c>
    </row>
    <row r="55" spans="1:22" ht="18" customHeight="1">
      <c r="A55" s="91" t="s">
        <v>97</v>
      </c>
      <c r="B55" s="16">
        <v>10</v>
      </c>
      <c r="C55" s="16">
        <v>23</v>
      </c>
      <c r="D55" s="16">
        <v>44</v>
      </c>
      <c r="E55" s="16">
        <v>69</v>
      </c>
      <c r="F55" s="16">
        <v>82</v>
      </c>
      <c r="G55" s="16">
        <v>94</v>
      </c>
      <c r="H55" s="16">
        <v>115</v>
      </c>
      <c r="I55" s="16">
        <v>127</v>
      </c>
      <c r="J55" s="16">
        <v>146</v>
      </c>
      <c r="K55" s="16">
        <v>159</v>
      </c>
      <c r="L55" s="16">
        <v>197</v>
      </c>
      <c r="M55" s="16">
        <v>197</v>
      </c>
      <c r="N55" s="16">
        <v>172</v>
      </c>
      <c r="O55" s="16">
        <v>131</v>
      </c>
      <c r="P55" s="16">
        <v>138</v>
      </c>
      <c r="Q55" s="16">
        <v>132</v>
      </c>
      <c r="R55" s="16">
        <v>141</v>
      </c>
      <c r="S55" s="16">
        <v>157</v>
      </c>
      <c r="T55" s="16">
        <v>172</v>
      </c>
      <c r="U55" s="16">
        <v>164</v>
      </c>
      <c r="V55" s="123">
        <v>149</v>
      </c>
    </row>
    <row r="56" spans="1:22" ht="18" customHeight="1">
      <c r="A56" s="91" t="s">
        <v>98</v>
      </c>
      <c r="B56" s="16">
        <v>548</v>
      </c>
      <c r="C56" s="16">
        <v>582</v>
      </c>
      <c r="D56" s="16">
        <v>610</v>
      </c>
      <c r="E56" s="16">
        <v>659</v>
      </c>
      <c r="F56" s="16">
        <v>701</v>
      </c>
      <c r="G56" s="16">
        <v>727</v>
      </c>
      <c r="H56" s="16">
        <v>754</v>
      </c>
      <c r="I56" s="16">
        <v>784</v>
      </c>
      <c r="J56" s="16">
        <v>819</v>
      </c>
      <c r="K56" s="16">
        <v>863</v>
      </c>
      <c r="L56" s="16">
        <v>886</v>
      </c>
      <c r="M56" s="16">
        <v>865</v>
      </c>
      <c r="N56" s="16">
        <v>808</v>
      </c>
      <c r="O56" s="16">
        <v>788</v>
      </c>
      <c r="P56" s="16">
        <v>788</v>
      </c>
      <c r="Q56" s="16">
        <v>762</v>
      </c>
      <c r="R56" s="16">
        <v>766</v>
      </c>
      <c r="S56" s="16">
        <v>786</v>
      </c>
      <c r="T56" s="16">
        <v>818</v>
      </c>
      <c r="U56" s="16">
        <v>893</v>
      </c>
      <c r="V56" s="123">
        <v>915</v>
      </c>
    </row>
    <row r="57" spans="1:22" ht="18" customHeight="1">
      <c r="A57" s="91" t="s">
        <v>99</v>
      </c>
      <c r="B57" s="16">
        <v>43</v>
      </c>
      <c r="C57" s="16">
        <v>48</v>
      </c>
      <c r="D57" s="16">
        <v>43</v>
      </c>
      <c r="E57" s="16">
        <v>65</v>
      </c>
      <c r="F57" s="16">
        <v>84</v>
      </c>
      <c r="G57" s="16">
        <v>80</v>
      </c>
      <c r="H57" s="16">
        <v>96</v>
      </c>
      <c r="I57" s="16">
        <v>101</v>
      </c>
      <c r="J57" s="16">
        <v>111</v>
      </c>
      <c r="K57" s="16">
        <v>118</v>
      </c>
      <c r="L57" s="16">
        <v>134</v>
      </c>
      <c r="M57" s="16">
        <v>135</v>
      </c>
      <c r="N57" s="16">
        <v>122</v>
      </c>
      <c r="O57" s="16">
        <v>115</v>
      </c>
      <c r="P57" s="16">
        <v>110</v>
      </c>
      <c r="Q57" s="16">
        <v>126</v>
      </c>
      <c r="R57" s="16">
        <v>143</v>
      </c>
      <c r="S57" s="16">
        <v>156</v>
      </c>
      <c r="T57" s="16">
        <v>172</v>
      </c>
      <c r="U57" s="16">
        <v>195</v>
      </c>
      <c r="V57" s="123">
        <v>210</v>
      </c>
    </row>
    <row r="58" spans="1:22" ht="18" customHeight="1">
      <c r="A58" s="91" t="s">
        <v>100</v>
      </c>
      <c r="B58" s="16">
        <v>165</v>
      </c>
      <c r="C58" s="16">
        <v>229</v>
      </c>
      <c r="D58" s="16">
        <v>345</v>
      </c>
      <c r="E58" s="16">
        <v>526</v>
      </c>
      <c r="F58" s="16">
        <v>667</v>
      </c>
      <c r="G58" s="16">
        <v>725</v>
      </c>
      <c r="H58" s="16">
        <v>765</v>
      </c>
      <c r="I58" s="16">
        <v>776</v>
      </c>
      <c r="J58" s="16">
        <v>777</v>
      </c>
      <c r="K58" s="16">
        <v>802</v>
      </c>
      <c r="L58" s="16">
        <v>806</v>
      </c>
      <c r="M58" s="16">
        <v>773</v>
      </c>
      <c r="N58" s="16">
        <v>539</v>
      </c>
      <c r="O58" s="16">
        <v>436</v>
      </c>
      <c r="P58" s="16">
        <v>431</v>
      </c>
      <c r="Q58" s="16">
        <v>420</v>
      </c>
      <c r="R58" s="16">
        <v>439</v>
      </c>
      <c r="S58" s="16">
        <v>468</v>
      </c>
      <c r="T58" s="16">
        <v>516</v>
      </c>
      <c r="U58" s="16">
        <v>604</v>
      </c>
      <c r="V58" s="123">
        <v>633</v>
      </c>
    </row>
    <row r="59" spans="1:22" ht="18" customHeight="1">
      <c r="A59" s="91" t="s">
        <v>101</v>
      </c>
      <c r="B59" s="16">
        <v>67</v>
      </c>
      <c r="C59" s="16">
        <v>173</v>
      </c>
      <c r="D59" s="16">
        <v>304</v>
      </c>
      <c r="E59" s="16">
        <v>459</v>
      </c>
      <c r="F59" s="16">
        <v>612</v>
      </c>
      <c r="G59" s="16">
        <v>840</v>
      </c>
      <c r="H59" s="16">
        <v>1159</v>
      </c>
      <c r="I59" s="16">
        <v>1307</v>
      </c>
      <c r="J59" s="16">
        <v>1374</v>
      </c>
      <c r="K59" s="16">
        <v>1451</v>
      </c>
      <c r="L59" s="16">
        <v>1528</v>
      </c>
      <c r="M59" s="16">
        <v>1509</v>
      </c>
      <c r="N59" s="16">
        <v>1374</v>
      </c>
      <c r="O59" s="16">
        <v>1200</v>
      </c>
      <c r="P59" s="16">
        <v>1143</v>
      </c>
      <c r="Q59" s="16">
        <v>1133</v>
      </c>
      <c r="R59" s="16">
        <v>1142</v>
      </c>
      <c r="S59" s="16">
        <v>1148</v>
      </c>
      <c r="T59" s="16">
        <v>1161</v>
      </c>
      <c r="U59" s="16">
        <v>1187</v>
      </c>
      <c r="V59" s="123">
        <v>1193</v>
      </c>
    </row>
    <row r="60" spans="1:22" ht="18" customHeight="1">
      <c r="A60" s="91" t="s">
        <v>102</v>
      </c>
      <c r="B60" s="16">
        <v>248</v>
      </c>
      <c r="C60" s="16">
        <v>279</v>
      </c>
      <c r="D60" s="16">
        <v>292</v>
      </c>
      <c r="E60" s="16">
        <v>345</v>
      </c>
      <c r="F60" s="16">
        <v>396</v>
      </c>
      <c r="G60" s="16">
        <v>423</v>
      </c>
      <c r="H60" s="16">
        <v>471</v>
      </c>
      <c r="I60" s="16">
        <v>518</v>
      </c>
      <c r="J60" s="16">
        <v>562</v>
      </c>
      <c r="K60" s="16">
        <v>580</v>
      </c>
      <c r="L60" s="16">
        <v>602</v>
      </c>
      <c r="M60" s="16">
        <v>611</v>
      </c>
      <c r="N60" s="16">
        <v>620</v>
      </c>
      <c r="O60" s="16">
        <v>649</v>
      </c>
      <c r="P60" s="16">
        <v>679</v>
      </c>
      <c r="Q60" s="16">
        <v>715</v>
      </c>
      <c r="R60" s="16">
        <v>779</v>
      </c>
      <c r="S60" s="16">
        <v>837</v>
      </c>
      <c r="T60" s="16">
        <v>925</v>
      </c>
      <c r="U60" s="16">
        <v>897</v>
      </c>
      <c r="V60" s="123">
        <v>952</v>
      </c>
    </row>
    <row r="61" spans="1:22" ht="18" customHeight="1">
      <c r="A61" s="91" t="s">
        <v>103</v>
      </c>
      <c r="B61" s="16">
        <v>40</v>
      </c>
      <c r="C61" s="16">
        <v>52</v>
      </c>
      <c r="D61" s="16">
        <v>66</v>
      </c>
      <c r="E61" s="16">
        <v>80</v>
      </c>
      <c r="F61" s="16">
        <v>77</v>
      </c>
      <c r="G61" s="16">
        <v>78</v>
      </c>
      <c r="H61" s="16">
        <v>93</v>
      </c>
      <c r="I61" s="16">
        <v>99</v>
      </c>
      <c r="J61" s="16">
        <v>115</v>
      </c>
      <c r="K61" s="16">
        <v>128</v>
      </c>
      <c r="L61" s="16">
        <v>145</v>
      </c>
      <c r="M61" s="16">
        <v>160</v>
      </c>
      <c r="N61" s="16">
        <v>167</v>
      </c>
      <c r="O61" s="16">
        <v>171</v>
      </c>
      <c r="P61" s="16">
        <v>190</v>
      </c>
      <c r="Q61" s="16">
        <v>198</v>
      </c>
      <c r="R61" s="16">
        <v>205</v>
      </c>
      <c r="S61" s="16">
        <v>219</v>
      </c>
      <c r="T61" s="16">
        <v>241</v>
      </c>
      <c r="U61" s="16">
        <v>244</v>
      </c>
      <c r="V61" s="123">
        <v>276</v>
      </c>
    </row>
    <row r="62" spans="1:22" ht="18" customHeight="1">
      <c r="A62" s="91" t="s">
        <v>104</v>
      </c>
      <c r="B62" s="16">
        <v>107</v>
      </c>
      <c r="C62" s="16">
        <v>170</v>
      </c>
      <c r="D62" s="16">
        <v>223</v>
      </c>
      <c r="E62" s="16">
        <v>282</v>
      </c>
      <c r="F62" s="16">
        <v>312</v>
      </c>
      <c r="G62" s="16">
        <v>315</v>
      </c>
      <c r="H62" s="16">
        <v>361</v>
      </c>
      <c r="I62" s="16">
        <v>366</v>
      </c>
      <c r="J62" s="16">
        <v>372</v>
      </c>
      <c r="K62" s="16">
        <v>385</v>
      </c>
      <c r="L62" s="16">
        <v>403</v>
      </c>
      <c r="M62" s="16">
        <v>396</v>
      </c>
      <c r="N62" s="16">
        <v>375</v>
      </c>
      <c r="O62" s="16">
        <v>382</v>
      </c>
      <c r="P62" s="16">
        <v>406</v>
      </c>
      <c r="Q62" s="16">
        <v>421</v>
      </c>
      <c r="R62" s="16">
        <v>423</v>
      </c>
      <c r="S62" s="16">
        <v>458</v>
      </c>
      <c r="T62" s="16">
        <v>484</v>
      </c>
      <c r="U62" s="16">
        <v>537</v>
      </c>
      <c r="V62" s="123">
        <v>629</v>
      </c>
    </row>
    <row r="63" spans="1:22" ht="18" customHeight="1">
      <c r="A63" s="91" t="s">
        <v>105</v>
      </c>
      <c r="B63" s="16">
        <v>21</v>
      </c>
      <c r="C63" s="16">
        <v>48</v>
      </c>
      <c r="D63" s="16">
        <v>87</v>
      </c>
      <c r="E63" s="16">
        <v>153</v>
      </c>
      <c r="F63" s="16">
        <v>226</v>
      </c>
      <c r="G63" s="16">
        <v>282</v>
      </c>
      <c r="H63" s="16">
        <v>319</v>
      </c>
      <c r="I63" s="16">
        <v>290</v>
      </c>
      <c r="J63" s="16">
        <v>244</v>
      </c>
      <c r="K63" s="16">
        <v>253</v>
      </c>
      <c r="L63" s="16">
        <v>233</v>
      </c>
      <c r="M63" s="16">
        <v>222</v>
      </c>
      <c r="N63" s="16">
        <v>233</v>
      </c>
      <c r="O63" s="16">
        <v>235</v>
      </c>
      <c r="P63" s="16">
        <v>232</v>
      </c>
      <c r="Q63" s="16">
        <v>243</v>
      </c>
      <c r="R63" s="16">
        <v>234</v>
      </c>
      <c r="S63" s="16">
        <v>245</v>
      </c>
      <c r="T63" s="16">
        <v>255</v>
      </c>
      <c r="U63" s="16">
        <v>257</v>
      </c>
      <c r="V63" s="123">
        <v>255</v>
      </c>
    </row>
    <row r="64" spans="1:22" ht="18" customHeight="1">
      <c r="A64" s="91" t="s">
        <v>106</v>
      </c>
      <c r="B64" s="16">
        <v>52</v>
      </c>
      <c r="C64" s="16">
        <v>52</v>
      </c>
      <c r="D64" s="16">
        <v>67</v>
      </c>
      <c r="E64" s="16">
        <v>93</v>
      </c>
      <c r="F64" s="16">
        <v>108</v>
      </c>
      <c r="G64" s="16">
        <v>129</v>
      </c>
      <c r="H64" s="16">
        <v>166</v>
      </c>
      <c r="I64" s="16">
        <v>174</v>
      </c>
      <c r="J64" s="16">
        <v>161</v>
      </c>
      <c r="K64" s="16">
        <v>166</v>
      </c>
      <c r="L64" s="16">
        <v>171</v>
      </c>
      <c r="M64" s="16">
        <v>165</v>
      </c>
      <c r="N64" s="16">
        <v>171</v>
      </c>
      <c r="O64" s="16">
        <v>177</v>
      </c>
      <c r="P64" s="16">
        <v>203</v>
      </c>
      <c r="Q64" s="16">
        <v>207</v>
      </c>
      <c r="R64" s="16">
        <v>214</v>
      </c>
      <c r="S64" s="16">
        <v>235</v>
      </c>
      <c r="T64" s="16">
        <v>268</v>
      </c>
      <c r="U64" s="16">
        <v>278</v>
      </c>
      <c r="V64" s="123">
        <v>274</v>
      </c>
    </row>
    <row r="65" spans="1:22" ht="18" customHeight="1">
      <c r="A65" s="91" t="s">
        <v>107</v>
      </c>
      <c r="B65" s="16">
        <v>205</v>
      </c>
      <c r="C65" s="16">
        <v>252</v>
      </c>
      <c r="D65" s="16">
        <v>272</v>
      </c>
      <c r="E65" s="16">
        <v>326</v>
      </c>
      <c r="F65" s="16">
        <v>353</v>
      </c>
      <c r="G65" s="16">
        <v>368</v>
      </c>
      <c r="H65" s="16">
        <v>404</v>
      </c>
      <c r="I65" s="16">
        <v>426</v>
      </c>
      <c r="J65" s="16">
        <v>479</v>
      </c>
      <c r="K65" s="16">
        <v>520</v>
      </c>
      <c r="L65" s="16">
        <v>522</v>
      </c>
      <c r="M65" s="16">
        <v>521</v>
      </c>
      <c r="N65" s="16">
        <v>530</v>
      </c>
      <c r="O65" s="16">
        <v>520</v>
      </c>
      <c r="P65" s="16">
        <v>515</v>
      </c>
      <c r="Q65" s="16">
        <v>574</v>
      </c>
      <c r="R65" s="16">
        <v>605</v>
      </c>
      <c r="S65" s="16">
        <v>688</v>
      </c>
      <c r="T65" s="16">
        <v>792</v>
      </c>
      <c r="U65" s="16">
        <v>873</v>
      </c>
      <c r="V65" s="123">
        <v>989</v>
      </c>
    </row>
    <row r="66" spans="1:22" ht="18" customHeight="1">
      <c r="A66" s="91" t="s">
        <v>108</v>
      </c>
      <c r="B66" s="16">
        <v>122</v>
      </c>
      <c r="C66" s="16">
        <v>199</v>
      </c>
      <c r="D66" s="16">
        <v>239</v>
      </c>
      <c r="E66" s="16">
        <v>260</v>
      </c>
      <c r="F66" s="16">
        <v>250</v>
      </c>
      <c r="G66" s="16">
        <v>233</v>
      </c>
      <c r="H66" s="16">
        <v>253</v>
      </c>
      <c r="I66" s="16">
        <v>265</v>
      </c>
      <c r="J66" s="16">
        <v>259</v>
      </c>
      <c r="K66" s="16">
        <v>281</v>
      </c>
      <c r="L66" s="16">
        <v>266</v>
      </c>
      <c r="M66" s="16">
        <v>269</v>
      </c>
      <c r="N66" s="16">
        <v>278</v>
      </c>
      <c r="O66" s="16">
        <v>281</v>
      </c>
      <c r="P66" s="16">
        <v>287</v>
      </c>
      <c r="Q66" s="16">
        <v>297</v>
      </c>
      <c r="R66" s="16">
        <v>295</v>
      </c>
      <c r="S66" s="16">
        <v>312</v>
      </c>
      <c r="T66" s="16">
        <v>328</v>
      </c>
      <c r="U66" s="16">
        <v>336</v>
      </c>
      <c r="V66" s="123">
        <v>364</v>
      </c>
    </row>
    <row r="67" spans="1:22" ht="18" customHeight="1">
      <c r="A67" s="91" t="s">
        <v>109</v>
      </c>
      <c r="B67" s="16">
        <v>25</v>
      </c>
      <c r="C67" s="16">
        <v>43</v>
      </c>
      <c r="D67" s="16">
        <v>84</v>
      </c>
      <c r="E67" s="16">
        <v>117</v>
      </c>
      <c r="F67" s="16">
        <v>146</v>
      </c>
      <c r="G67" s="16">
        <v>179</v>
      </c>
      <c r="H67" s="16">
        <v>196</v>
      </c>
      <c r="I67" s="16">
        <v>210</v>
      </c>
      <c r="J67" s="16">
        <v>219</v>
      </c>
      <c r="K67" s="16">
        <v>212</v>
      </c>
      <c r="L67" s="16">
        <v>217</v>
      </c>
      <c r="M67" s="16">
        <v>216</v>
      </c>
      <c r="N67" s="16">
        <v>217</v>
      </c>
      <c r="O67" s="16">
        <v>222</v>
      </c>
      <c r="P67" s="16">
        <v>219</v>
      </c>
      <c r="Q67" s="16">
        <v>220</v>
      </c>
      <c r="R67" s="16">
        <v>229</v>
      </c>
      <c r="S67" s="16">
        <v>232</v>
      </c>
      <c r="T67" s="16">
        <v>242</v>
      </c>
      <c r="U67" s="16">
        <v>257</v>
      </c>
      <c r="V67" s="123">
        <v>270</v>
      </c>
    </row>
    <row r="68" spans="1:22" ht="18" customHeight="1">
      <c r="A68" s="91" t="s">
        <v>110</v>
      </c>
      <c r="B68" s="16">
        <v>57</v>
      </c>
      <c r="C68" s="16">
        <v>68</v>
      </c>
      <c r="D68" s="16">
        <v>90</v>
      </c>
      <c r="E68" s="16">
        <v>117</v>
      </c>
      <c r="F68" s="16">
        <v>122</v>
      </c>
      <c r="G68" s="16">
        <v>129</v>
      </c>
      <c r="H68" s="16">
        <v>159</v>
      </c>
      <c r="I68" s="16">
        <v>181</v>
      </c>
      <c r="J68" s="16">
        <v>203</v>
      </c>
      <c r="K68" s="16">
        <v>208</v>
      </c>
      <c r="L68" s="16">
        <v>238</v>
      </c>
      <c r="M68" s="16">
        <v>238</v>
      </c>
      <c r="N68" s="16">
        <v>243</v>
      </c>
      <c r="O68" s="16">
        <v>263</v>
      </c>
      <c r="P68" s="16">
        <v>325</v>
      </c>
      <c r="Q68" s="16">
        <v>401</v>
      </c>
      <c r="R68" s="16">
        <v>478</v>
      </c>
      <c r="S68" s="16">
        <v>583</v>
      </c>
      <c r="T68" s="16">
        <v>686</v>
      </c>
      <c r="U68" s="16">
        <v>720</v>
      </c>
      <c r="V68" s="123">
        <v>788</v>
      </c>
    </row>
    <row r="69" spans="1:22" ht="18" customHeight="1">
      <c r="A69" s="91" t="s">
        <v>111</v>
      </c>
      <c r="B69" s="16">
        <v>47</v>
      </c>
      <c r="C69" s="16">
        <v>59</v>
      </c>
      <c r="D69" s="16">
        <v>78</v>
      </c>
      <c r="E69" s="16">
        <v>96</v>
      </c>
      <c r="F69" s="16">
        <v>119</v>
      </c>
      <c r="G69" s="16">
        <v>130</v>
      </c>
      <c r="H69" s="16">
        <v>147</v>
      </c>
      <c r="I69" s="16">
        <v>180</v>
      </c>
      <c r="J69" s="16">
        <v>198</v>
      </c>
      <c r="K69" s="16">
        <v>214</v>
      </c>
      <c r="L69" s="16">
        <v>241</v>
      </c>
      <c r="M69" s="16">
        <v>255</v>
      </c>
      <c r="N69" s="16">
        <v>256</v>
      </c>
      <c r="O69" s="16">
        <v>277</v>
      </c>
      <c r="P69" s="16">
        <v>294</v>
      </c>
      <c r="Q69" s="16">
        <v>318</v>
      </c>
      <c r="R69" s="16">
        <v>357</v>
      </c>
      <c r="S69" s="16">
        <v>383</v>
      </c>
      <c r="T69" s="16">
        <v>442</v>
      </c>
      <c r="U69" s="16">
        <v>454</v>
      </c>
      <c r="V69" s="123">
        <v>465</v>
      </c>
    </row>
    <row r="70" spans="1:22" ht="18" customHeight="1">
      <c r="A70" s="105" t="s">
        <v>112</v>
      </c>
      <c r="B70" s="104">
        <f>SUM(B54:B69)</f>
        <v>1928</v>
      </c>
      <c r="C70" s="104">
        <f t="shared" ref="C70:U70" si="4">SUM(C54:C69)</f>
        <v>2474</v>
      </c>
      <c r="D70" s="104">
        <f t="shared" si="4"/>
        <v>3054</v>
      </c>
      <c r="E70" s="104">
        <f t="shared" si="4"/>
        <v>3880</v>
      </c>
      <c r="F70" s="104">
        <f t="shared" si="4"/>
        <v>4534</v>
      </c>
      <c r="G70" s="104">
        <f t="shared" si="4"/>
        <v>5011</v>
      </c>
      <c r="H70" s="104">
        <f t="shared" si="4"/>
        <v>5738</v>
      </c>
      <c r="I70" s="104">
        <f t="shared" si="4"/>
        <v>6098</v>
      </c>
      <c r="J70" s="104">
        <f t="shared" si="4"/>
        <v>6345</v>
      </c>
      <c r="K70" s="104">
        <f t="shared" si="4"/>
        <v>6656</v>
      </c>
      <c r="L70" s="104">
        <f t="shared" si="4"/>
        <v>6914</v>
      </c>
      <c r="M70" s="104">
        <f t="shared" si="4"/>
        <v>6853</v>
      </c>
      <c r="N70" s="104">
        <f t="shared" si="4"/>
        <v>6396</v>
      </c>
      <c r="O70" s="104">
        <f t="shared" si="4"/>
        <v>6105</v>
      </c>
      <c r="P70" s="104">
        <f t="shared" si="4"/>
        <v>6215</v>
      </c>
      <c r="Q70" s="104">
        <f t="shared" si="4"/>
        <v>6407</v>
      </c>
      <c r="R70" s="104">
        <f t="shared" si="4"/>
        <v>6702</v>
      </c>
      <c r="S70" s="104">
        <f t="shared" si="4"/>
        <v>7173</v>
      </c>
      <c r="T70" s="104">
        <f t="shared" si="4"/>
        <v>7796</v>
      </c>
      <c r="U70" s="104">
        <f t="shared" si="4"/>
        <v>8204</v>
      </c>
      <c r="V70" s="124">
        <f>SUM(V54:V69)</f>
        <v>8676</v>
      </c>
    </row>
    <row r="71" spans="1:22" ht="18" customHeight="1">
      <c r="A71" s="103" t="s">
        <v>113</v>
      </c>
      <c r="B71" s="16">
        <f>B72-B70</f>
        <v>713</v>
      </c>
      <c r="C71" s="16">
        <f t="shared" ref="C71:U71" si="5">C72-C70</f>
        <v>857</v>
      </c>
      <c r="D71" s="16">
        <f t="shared" si="5"/>
        <v>941</v>
      </c>
      <c r="E71" s="16">
        <f t="shared" si="5"/>
        <v>1158</v>
      </c>
      <c r="F71" s="16">
        <f t="shared" si="5"/>
        <v>1267</v>
      </c>
      <c r="G71" s="16">
        <f t="shared" si="5"/>
        <v>1374</v>
      </c>
      <c r="H71" s="16">
        <f t="shared" si="5"/>
        <v>1514</v>
      </c>
      <c r="I71" s="16">
        <f t="shared" si="5"/>
        <v>1620</v>
      </c>
      <c r="J71" s="16">
        <f t="shared" si="5"/>
        <v>1750</v>
      </c>
      <c r="K71" s="16">
        <f t="shared" si="5"/>
        <v>1873</v>
      </c>
      <c r="L71" s="16">
        <f t="shared" si="5"/>
        <v>1965</v>
      </c>
      <c r="M71" s="16">
        <f t="shared" si="5"/>
        <v>2005</v>
      </c>
      <c r="N71" s="16">
        <f t="shared" si="5"/>
        <v>1932</v>
      </c>
      <c r="O71" s="16">
        <f t="shared" si="5"/>
        <v>1889</v>
      </c>
      <c r="P71" s="16">
        <f t="shared" si="5"/>
        <v>1898</v>
      </c>
      <c r="Q71" s="16">
        <f t="shared" si="5"/>
        <v>1960</v>
      </c>
      <c r="R71" s="16">
        <f t="shared" si="5"/>
        <v>2161</v>
      </c>
      <c r="S71" s="16">
        <f t="shared" si="5"/>
        <v>2395</v>
      </c>
      <c r="T71" s="16">
        <f t="shared" si="5"/>
        <v>2639</v>
      </c>
      <c r="U71" s="16">
        <f t="shared" si="5"/>
        <v>2840</v>
      </c>
      <c r="V71" s="123">
        <f>V72-V70</f>
        <v>3148</v>
      </c>
    </row>
    <row r="72" spans="1:22" ht="18" customHeight="1">
      <c r="A72" s="93" t="s">
        <v>38</v>
      </c>
      <c r="B72" s="61">
        <v>2641</v>
      </c>
      <c r="C72" s="61">
        <v>3331</v>
      </c>
      <c r="D72" s="61">
        <v>3995</v>
      </c>
      <c r="E72" s="61">
        <v>5038</v>
      </c>
      <c r="F72" s="61">
        <v>5801</v>
      </c>
      <c r="G72" s="61">
        <v>6385</v>
      </c>
      <c r="H72" s="61">
        <v>7252</v>
      </c>
      <c r="I72" s="61">
        <v>7718</v>
      </c>
      <c r="J72" s="61">
        <v>8095</v>
      </c>
      <c r="K72" s="61">
        <v>8529</v>
      </c>
      <c r="L72" s="61">
        <v>8879</v>
      </c>
      <c r="M72" s="61">
        <v>8858</v>
      </c>
      <c r="N72" s="61">
        <v>8328</v>
      </c>
      <c r="O72" s="61">
        <v>7994</v>
      </c>
      <c r="P72" s="61">
        <v>8113</v>
      </c>
      <c r="Q72" s="61">
        <v>8367</v>
      </c>
      <c r="R72" s="61">
        <v>8863</v>
      </c>
      <c r="S72" s="61">
        <v>9568</v>
      </c>
      <c r="T72" s="61">
        <v>10435</v>
      </c>
      <c r="U72" s="61">
        <v>11044</v>
      </c>
      <c r="V72" s="125">
        <v>11824</v>
      </c>
    </row>
    <row r="73" spans="1:22" ht="18" customHeight="1">
      <c r="A73" s="57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E16" sqref="E16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116" t="s">
        <v>51</v>
      </c>
    </row>
    <row r="6" spans="1:22" ht="18" customHeight="1">
      <c r="A6" s="90" t="s">
        <v>96</v>
      </c>
      <c r="B6" s="62">
        <v>170</v>
      </c>
      <c r="C6" s="62">
        <v>205</v>
      </c>
      <c r="D6" s="62">
        <v>204</v>
      </c>
      <c r="E6" s="62">
        <v>262</v>
      </c>
      <c r="F6" s="62">
        <v>330</v>
      </c>
      <c r="G6" s="62">
        <v>335</v>
      </c>
      <c r="H6" s="62">
        <v>357</v>
      </c>
      <c r="I6" s="62">
        <v>381</v>
      </c>
      <c r="J6" s="62">
        <v>395</v>
      </c>
      <c r="K6" s="62">
        <v>405</v>
      </c>
      <c r="L6" s="62">
        <v>429</v>
      </c>
      <c r="M6" s="62">
        <v>418</v>
      </c>
      <c r="N6" s="62">
        <v>340</v>
      </c>
      <c r="O6" s="62">
        <v>260</v>
      </c>
      <c r="P6" s="62">
        <v>230</v>
      </c>
      <c r="Q6" s="62">
        <v>219</v>
      </c>
      <c r="R6" s="62">
        <v>238</v>
      </c>
      <c r="S6" s="62">
        <v>272</v>
      </c>
      <c r="T6" s="62">
        <v>300</v>
      </c>
      <c r="U6" s="62">
        <v>341</v>
      </c>
      <c r="V6" s="126">
        <v>360</v>
      </c>
    </row>
    <row r="7" spans="1:22" ht="18" customHeight="1">
      <c r="A7" s="91" t="s">
        <v>97</v>
      </c>
      <c r="B7" s="16">
        <v>20</v>
      </c>
      <c r="C7" s="16">
        <v>51</v>
      </c>
      <c r="D7" s="16">
        <v>86</v>
      </c>
      <c r="E7" s="16">
        <v>148</v>
      </c>
      <c r="F7" s="16">
        <v>179</v>
      </c>
      <c r="G7" s="16">
        <v>201</v>
      </c>
      <c r="H7" s="16">
        <v>244</v>
      </c>
      <c r="I7" s="16">
        <v>273</v>
      </c>
      <c r="J7" s="16">
        <v>312</v>
      </c>
      <c r="K7" s="16">
        <v>357</v>
      </c>
      <c r="L7" s="16">
        <v>438</v>
      </c>
      <c r="M7" s="16">
        <v>431</v>
      </c>
      <c r="N7" s="16">
        <v>369</v>
      </c>
      <c r="O7" s="16">
        <v>287</v>
      </c>
      <c r="P7" s="16">
        <v>291</v>
      </c>
      <c r="Q7" s="16">
        <v>283</v>
      </c>
      <c r="R7" s="63">
        <v>297</v>
      </c>
      <c r="S7" s="63">
        <v>327</v>
      </c>
      <c r="T7" s="63">
        <v>351</v>
      </c>
      <c r="U7" s="63">
        <v>338</v>
      </c>
      <c r="V7" s="100">
        <v>298</v>
      </c>
    </row>
    <row r="8" spans="1:22" ht="18" customHeight="1">
      <c r="A8" s="91" t="s">
        <v>98</v>
      </c>
      <c r="B8" s="16">
        <v>323</v>
      </c>
      <c r="C8" s="16">
        <v>379</v>
      </c>
      <c r="D8" s="16">
        <v>381</v>
      </c>
      <c r="E8" s="16">
        <v>457</v>
      </c>
      <c r="F8" s="16">
        <v>557</v>
      </c>
      <c r="G8" s="16">
        <v>584</v>
      </c>
      <c r="H8" s="16">
        <v>625</v>
      </c>
      <c r="I8" s="16">
        <v>693</v>
      </c>
      <c r="J8" s="16">
        <v>753</v>
      </c>
      <c r="K8" s="16">
        <v>821</v>
      </c>
      <c r="L8" s="16">
        <v>855</v>
      </c>
      <c r="M8" s="16">
        <v>802</v>
      </c>
      <c r="N8" s="16">
        <v>662</v>
      </c>
      <c r="O8" s="16">
        <v>600</v>
      </c>
      <c r="P8" s="16">
        <v>609</v>
      </c>
      <c r="Q8" s="16">
        <v>595</v>
      </c>
      <c r="R8" s="16">
        <v>622</v>
      </c>
      <c r="S8" s="16">
        <v>673</v>
      </c>
      <c r="T8" s="16">
        <v>733</v>
      </c>
      <c r="U8" s="16">
        <v>855</v>
      </c>
      <c r="V8" s="100">
        <v>925</v>
      </c>
    </row>
    <row r="9" spans="1:22" ht="18" customHeight="1">
      <c r="A9" s="91" t="s">
        <v>99</v>
      </c>
      <c r="B9" s="63">
        <v>121</v>
      </c>
      <c r="C9" s="16">
        <v>161</v>
      </c>
      <c r="D9" s="16">
        <v>188</v>
      </c>
      <c r="E9" s="16">
        <v>249</v>
      </c>
      <c r="F9" s="16">
        <v>315</v>
      </c>
      <c r="G9" s="16">
        <v>357</v>
      </c>
      <c r="H9" s="16">
        <v>424</v>
      </c>
      <c r="I9" s="16">
        <v>456</v>
      </c>
      <c r="J9" s="16">
        <v>492</v>
      </c>
      <c r="K9" s="16">
        <v>536</v>
      </c>
      <c r="L9" s="16">
        <v>606</v>
      </c>
      <c r="M9" s="16">
        <v>603</v>
      </c>
      <c r="N9" s="16">
        <v>579</v>
      </c>
      <c r="O9" s="16">
        <v>539</v>
      </c>
      <c r="P9" s="16">
        <v>533</v>
      </c>
      <c r="Q9" s="16">
        <v>569</v>
      </c>
      <c r="R9" s="16">
        <v>660</v>
      </c>
      <c r="S9" s="16">
        <v>741</v>
      </c>
      <c r="T9" s="16">
        <v>787</v>
      </c>
      <c r="U9" s="16">
        <v>909</v>
      </c>
      <c r="V9" s="100">
        <v>1043</v>
      </c>
    </row>
    <row r="10" spans="1:22" ht="18" customHeight="1">
      <c r="A10" s="91" t="s">
        <v>116</v>
      </c>
      <c r="B10" s="16">
        <v>117</v>
      </c>
      <c r="C10" s="16">
        <v>160</v>
      </c>
      <c r="D10" s="16">
        <v>209</v>
      </c>
      <c r="E10" s="16">
        <v>295</v>
      </c>
      <c r="F10" s="16">
        <v>351</v>
      </c>
      <c r="G10" s="16">
        <v>422</v>
      </c>
      <c r="H10" s="16">
        <v>497</v>
      </c>
      <c r="I10" s="16">
        <v>519</v>
      </c>
      <c r="J10" s="16">
        <v>525</v>
      </c>
      <c r="K10" s="16">
        <v>519</v>
      </c>
      <c r="L10" s="16">
        <v>532</v>
      </c>
      <c r="M10" s="16">
        <v>521</v>
      </c>
      <c r="N10" s="16">
        <v>333</v>
      </c>
      <c r="O10" s="16">
        <v>255</v>
      </c>
      <c r="P10" s="16">
        <v>232</v>
      </c>
      <c r="Q10" s="16">
        <v>231</v>
      </c>
      <c r="R10" s="16">
        <v>236</v>
      </c>
      <c r="S10" s="16">
        <v>261</v>
      </c>
      <c r="T10" s="16">
        <v>267</v>
      </c>
      <c r="U10" s="16">
        <v>291</v>
      </c>
      <c r="V10" s="100">
        <v>298</v>
      </c>
    </row>
    <row r="11" spans="1:22" ht="18" customHeight="1">
      <c r="A11" s="91" t="s">
        <v>100</v>
      </c>
      <c r="B11" s="63">
        <v>248</v>
      </c>
      <c r="C11" s="63">
        <v>373</v>
      </c>
      <c r="D11" s="16">
        <v>602</v>
      </c>
      <c r="E11" s="16">
        <v>976</v>
      </c>
      <c r="F11" s="16">
        <v>1262</v>
      </c>
      <c r="G11" s="16">
        <v>1376</v>
      </c>
      <c r="H11" s="16">
        <v>1454</v>
      </c>
      <c r="I11" s="16">
        <v>1480</v>
      </c>
      <c r="J11" s="16">
        <v>1496</v>
      </c>
      <c r="K11" s="16">
        <v>1565</v>
      </c>
      <c r="L11" s="16">
        <v>1567</v>
      </c>
      <c r="M11" s="16">
        <v>1513</v>
      </c>
      <c r="N11" s="16">
        <v>1031</v>
      </c>
      <c r="O11" s="16">
        <v>814</v>
      </c>
      <c r="P11" s="16">
        <v>790</v>
      </c>
      <c r="Q11" s="16">
        <v>756</v>
      </c>
      <c r="R11" s="16">
        <v>840</v>
      </c>
      <c r="S11" s="16">
        <v>877</v>
      </c>
      <c r="T11" s="16">
        <v>978</v>
      </c>
      <c r="U11" s="16">
        <v>1175</v>
      </c>
      <c r="V11" s="100">
        <v>1216</v>
      </c>
    </row>
    <row r="12" spans="1:22" ht="18" customHeight="1">
      <c r="A12" s="91" t="s">
        <v>101</v>
      </c>
      <c r="B12" s="63">
        <v>164</v>
      </c>
      <c r="C12" s="63">
        <v>399</v>
      </c>
      <c r="D12" s="63">
        <v>661</v>
      </c>
      <c r="E12" s="16">
        <v>964</v>
      </c>
      <c r="F12" s="16">
        <v>1273</v>
      </c>
      <c r="G12" s="16">
        <v>1738</v>
      </c>
      <c r="H12" s="16">
        <v>2525</v>
      </c>
      <c r="I12" s="16">
        <v>2862</v>
      </c>
      <c r="J12" s="16">
        <v>3034</v>
      </c>
      <c r="K12" s="16">
        <v>3217</v>
      </c>
      <c r="L12" s="16">
        <v>3426</v>
      </c>
      <c r="M12" s="16">
        <v>3394</v>
      </c>
      <c r="N12" s="16">
        <v>3059</v>
      </c>
      <c r="O12" s="16">
        <v>2618</v>
      </c>
      <c r="P12" s="16">
        <v>2473</v>
      </c>
      <c r="Q12" s="16">
        <v>2424</v>
      </c>
      <c r="R12" s="16">
        <v>2463</v>
      </c>
      <c r="S12" s="16">
        <v>2468</v>
      </c>
      <c r="T12" s="16">
        <v>2465</v>
      </c>
      <c r="U12" s="16">
        <v>2522</v>
      </c>
      <c r="V12" s="100">
        <v>2495</v>
      </c>
    </row>
    <row r="13" spans="1:22" ht="18" customHeight="1">
      <c r="A13" s="91" t="s">
        <v>117</v>
      </c>
      <c r="B13" s="63">
        <v>31</v>
      </c>
      <c r="C13" s="63">
        <v>49</v>
      </c>
      <c r="D13" s="63">
        <v>62</v>
      </c>
      <c r="E13" s="16">
        <v>74</v>
      </c>
      <c r="F13" s="16">
        <v>69</v>
      </c>
      <c r="G13" s="16">
        <v>80</v>
      </c>
      <c r="H13" s="16">
        <v>85</v>
      </c>
      <c r="I13" s="16">
        <v>86</v>
      </c>
      <c r="J13" s="16">
        <v>98</v>
      </c>
      <c r="K13" s="16">
        <v>95</v>
      </c>
      <c r="L13" s="16">
        <v>103</v>
      </c>
      <c r="M13" s="16">
        <v>121</v>
      </c>
      <c r="N13" s="16">
        <v>131</v>
      </c>
      <c r="O13" s="16">
        <v>151</v>
      </c>
      <c r="P13" s="16">
        <v>179</v>
      </c>
      <c r="Q13" s="16">
        <v>184</v>
      </c>
      <c r="R13" s="16">
        <v>220</v>
      </c>
      <c r="S13" s="16">
        <v>263</v>
      </c>
      <c r="T13" s="16">
        <v>309</v>
      </c>
      <c r="U13" s="16">
        <v>330</v>
      </c>
      <c r="V13" s="100">
        <v>342</v>
      </c>
    </row>
    <row r="14" spans="1:22" ht="18" customHeight="1">
      <c r="A14" s="91" t="s">
        <v>118</v>
      </c>
      <c r="B14" s="16">
        <v>121</v>
      </c>
      <c r="C14" s="16">
        <v>141</v>
      </c>
      <c r="D14" s="16">
        <v>156</v>
      </c>
      <c r="E14" s="16">
        <v>202</v>
      </c>
      <c r="F14" s="16">
        <v>216</v>
      </c>
      <c r="G14" s="16">
        <v>171</v>
      </c>
      <c r="H14" s="16">
        <v>172</v>
      </c>
      <c r="I14" s="16">
        <v>179</v>
      </c>
      <c r="J14" s="16">
        <v>170</v>
      </c>
      <c r="K14" s="16">
        <v>179</v>
      </c>
      <c r="L14" s="16">
        <v>220</v>
      </c>
      <c r="M14" s="16">
        <v>232</v>
      </c>
      <c r="N14" s="16">
        <v>241</v>
      </c>
      <c r="O14" s="16">
        <v>254</v>
      </c>
      <c r="P14" s="16">
        <v>263</v>
      </c>
      <c r="Q14" s="16">
        <v>264</v>
      </c>
      <c r="R14" s="16">
        <v>297</v>
      </c>
      <c r="S14" s="16">
        <v>311</v>
      </c>
      <c r="T14" s="16">
        <v>334</v>
      </c>
      <c r="U14" s="16">
        <v>331</v>
      </c>
      <c r="V14" s="100">
        <v>341</v>
      </c>
    </row>
    <row r="15" spans="1:22" ht="18" customHeight="1">
      <c r="A15" s="91" t="s">
        <v>102</v>
      </c>
      <c r="B15" s="16">
        <v>635</v>
      </c>
      <c r="C15" s="16">
        <v>800</v>
      </c>
      <c r="D15" s="16">
        <v>842</v>
      </c>
      <c r="E15" s="16">
        <v>999</v>
      </c>
      <c r="F15" s="16">
        <v>1150</v>
      </c>
      <c r="G15" s="16">
        <v>1063</v>
      </c>
      <c r="H15" s="16">
        <v>1194</v>
      </c>
      <c r="I15" s="16">
        <v>1408</v>
      </c>
      <c r="J15" s="16">
        <v>1450</v>
      </c>
      <c r="K15" s="16">
        <v>1452</v>
      </c>
      <c r="L15" s="16">
        <v>1461</v>
      </c>
      <c r="M15" s="16">
        <v>1462</v>
      </c>
      <c r="N15" s="16">
        <v>1443</v>
      </c>
      <c r="O15" s="16">
        <v>1363</v>
      </c>
      <c r="P15" s="16">
        <v>1394</v>
      </c>
      <c r="Q15" s="16">
        <v>1390</v>
      </c>
      <c r="R15" s="16">
        <v>1437</v>
      </c>
      <c r="S15" s="16">
        <v>1545</v>
      </c>
      <c r="T15" s="16">
        <v>1736</v>
      </c>
      <c r="U15" s="16">
        <v>1702</v>
      </c>
      <c r="V15" s="100">
        <v>1715</v>
      </c>
    </row>
    <row r="16" spans="1:22" ht="18" customHeight="1">
      <c r="A16" s="91" t="s">
        <v>104</v>
      </c>
      <c r="B16" s="16">
        <v>75</v>
      </c>
      <c r="C16" s="16">
        <v>165</v>
      </c>
      <c r="D16" s="16">
        <v>217</v>
      </c>
      <c r="E16" s="16">
        <v>284</v>
      </c>
      <c r="F16" s="16">
        <v>294</v>
      </c>
      <c r="G16" s="16">
        <v>290</v>
      </c>
      <c r="H16" s="16">
        <v>331</v>
      </c>
      <c r="I16" s="16">
        <v>304</v>
      </c>
      <c r="J16" s="16">
        <v>297</v>
      </c>
      <c r="K16" s="16">
        <v>283</v>
      </c>
      <c r="L16" s="16">
        <v>275</v>
      </c>
      <c r="M16" s="16">
        <v>264</v>
      </c>
      <c r="N16" s="16">
        <v>229</v>
      </c>
      <c r="O16" s="16">
        <v>213</v>
      </c>
      <c r="P16" s="16">
        <v>227</v>
      </c>
      <c r="Q16" s="16">
        <v>219</v>
      </c>
      <c r="R16" s="16">
        <v>211</v>
      </c>
      <c r="S16" s="16">
        <v>230</v>
      </c>
      <c r="T16" s="16">
        <v>257</v>
      </c>
      <c r="U16" s="16">
        <v>301</v>
      </c>
      <c r="V16" s="100">
        <v>342</v>
      </c>
    </row>
    <row r="17" spans="1:22" ht="18" customHeight="1">
      <c r="A17" s="91" t="s">
        <v>105</v>
      </c>
      <c r="B17" s="63">
        <v>18</v>
      </c>
      <c r="C17" s="63">
        <v>64</v>
      </c>
      <c r="D17" s="63">
        <v>140</v>
      </c>
      <c r="E17" s="63">
        <v>248</v>
      </c>
      <c r="F17" s="63">
        <v>368</v>
      </c>
      <c r="G17" s="16">
        <v>467</v>
      </c>
      <c r="H17" s="16">
        <v>530</v>
      </c>
      <c r="I17" s="16">
        <v>458</v>
      </c>
      <c r="J17" s="16">
        <v>386</v>
      </c>
      <c r="K17" s="16">
        <v>379</v>
      </c>
      <c r="L17" s="16">
        <v>338</v>
      </c>
      <c r="M17" s="16">
        <v>311</v>
      </c>
      <c r="N17" s="16">
        <v>303</v>
      </c>
      <c r="O17" s="63">
        <v>270</v>
      </c>
      <c r="P17" s="63">
        <v>223</v>
      </c>
      <c r="Q17" s="63">
        <v>179</v>
      </c>
      <c r="R17" s="63">
        <v>164</v>
      </c>
      <c r="S17" s="63">
        <v>163</v>
      </c>
      <c r="T17" s="63">
        <v>168</v>
      </c>
      <c r="U17" s="63">
        <v>151</v>
      </c>
      <c r="V17" s="100">
        <v>144</v>
      </c>
    </row>
    <row r="18" spans="1:22" ht="18" customHeight="1">
      <c r="A18" s="91" t="s">
        <v>107</v>
      </c>
      <c r="B18" s="16">
        <v>265</v>
      </c>
      <c r="C18" s="16">
        <v>351</v>
      </c>
      <c r="D18" s="16">
        <v>396</v>
      </c>
      <c r="E18" s="16">
        <v>485</v>
      </c>
      <c r="F18" s="16">
        <v>518</v>
      </c>
      <c r="G18" s="16">
        <v>504</v>
      </c>
      <c r="H18" s="16">
        <v>540</v>
      </c>
      <c r="I18" s="16">
        <v>531</v>
      </c>
      <c r="J18" s="16">
        <v>569</v>
      </c>
      <c r="K18" s="16">
        <v>588</v>
      </c>
      <c r="L18" s="16">
        <v>534</v>
      </c>
      <c r="M18" s="16">
        <v>513</v>
      </c>
      <c r="N18" s="16">
        <v>399</v>
      </c>
      <c r="O18" s="16">
        <v>346</v>
      </c>
      <c r="P18" s="16">
        <v>312</v>
      </c>
      <c r="Q18" s="16">
        <v>337</v>
      </c>
      <c r="R18" s="16">
        <v>377</v>
      </c>
      <c r="S18" s="16">
        <v>490</v>
      </c>
      <c r="T18" s="16">
        <v>623</v>
      </c>
      <c r="U18" s="16">
        <v>727</v>
      </c>
      <c r="V18" s="100">
        <v>843</v>
      </c>
    </row>
    <row r="19" spans="1:22" ht="18" customHeight="1">
      <c r="A19" s="91" t="s">
        <v>108</v>
      </c>
      <c r="B19" s="16">
        <v>218</v>
      </c>
      <c r="C19" s="16">
        <v>371</v>
      </c>
      <c r="D19" s="16">
        <v>438</v>
      </c>
      <c r="E19" s="16">
        <v>466</v>
      </c>
      <c r="F19" s="16">
        <v>454</v>
      </c>
      <c r="G19" s="16">
        <v>427</v>
      </c>
      <c r="H19" s="16">
        <v>461</v>
      </c>
      <c r="I19" s="16">
        <v>455</v>
      </c>
      <c r="J19" s="16">
        <v>419</v>
      </c>
      <c r="K19" s="16">
        <v>374</v>
      </c>
      <c r="L19" s="16">
        <v>329</v>
      </c>
      <c r="M19" s="16">
        <v>299</v>
      </c>
      <c r="N19" s="16">
        <v>259</v>
      </c>
      <c r="O19" s="16">
        <v>220</v>
      </c>
      <c r="P19" s="16">
        <v>201</v>
      </c>
      <c r="Q19" s="16">
        <v>166</v>
      </c>
      <c r="R19" s="16">
        <v>144</v>
      </c>
      <c r="S19" s="16">
        <v>140</v>
      </c>
      <c r="T19" s="16">
        <v>148</v>
      </c>
      <c r="U19" s="16">
        <v>144</v>
      </c>
      <c r="V19" s="100">
        <v>168</v>
      </c>
    </row>
    <row r="20" spans="1:22" ht="18" customHeight="1">
      <c r="A20" s="91" t="s">
        <v>110</v>
      </c>
      <c r="B20" s="63">
        <v>28</v>
      </c>
      <c r="C20" s="63">
        <v>41</v>
      </c>
      <c r="D20" s="63">
        <v>55</v>
      </c>
      <c r="E20" s="63">
        <v>61</v>
      </c>
      <c r="F20" s="63">
        <v>68</v>
      </c>
      <c r="G20" s="63">
        <v>71</v>
      </c>
      <c r="H20" s="63">
        <v>100</v>
      </c>
      <c r="I20" s="63">
        <v>115</v>
      </c>
      <c r="J20" s="63">
        <v>132</v>
      </c>
      <c r="K20" s="63">
        <v>125</v>
      </c>
      <c r="L20" s="63">
        <v>130</v>
      </c>
      <c r="M20" s="63">
        <v>132</v>
      </c>
      <c r="N20" s="63">
        <v>133</v>
      </c>
      <c r="O20" s="63">
        <v>140</v>
      </c>
      <c r="P20" s="63">
        <v>171</v>
      </c>
      <c r="Q20" s="63">
        <v>209</v>
      </c>
      <c r="R20" s="16">
        <v>297</v>
      </c>
      <c r="S20" s="16">
        <v>427</v>
      </c>
      <c r="T20" s="16">
        <v>568</v>
      </c>
      <c r="U20" s="16">
        <v>559</v>
      </c>
      <c r="V20" s="100">
        <v>586</v>
      </c>
    </row>
    <row r="21" spans="1:22" ht="18" customHeight="1">
      <c r="A21" s="91" t="s">
        <v>111</v>
      </c>
      <c r="B21" s="63">
        <v>110</v>
      </c>
      <c r="C21" s="63">
        <v>141</v>
      </c>
      <c r="D21" s="63">
        <v>147</v>
      </c>
      <c r="E21" s="63">
        <v>176</v>
      </c>
      <c r="F21" s="63">
        <v>201</v>
      </c>
      <c r="G21" s="63">
        <v>201</v>
      </c>
      <c r="H21" s="16">
        <v>200</v>
      </c>
      <c r="I21" s="16">
        <v>237</v>
      </c>
      <c r="J21" s="16">
        <v>256</v>
      </c>
      <c r="K21" s="16">
        <v>285</v>
      </c>
      <c r="L21" s="16">
        <v>346</v>
      </c>
      <c r="M21" s="16">
        <v>399</v>
      </c>
      <c r="N21" s="16">
        <v>417</v>
      </c>
      <c r="O21" s="16">
        <v>469</v>
      </c>
      <c r="P21" s="16">
        <v>502</v>
      </c>
      <c r="Q21" s="16">
        <v>547</v>
      </c>
      <c r="R21" s="16">
        <v>625</v>
      </c>
      <c r="S21" s="16">
        <v>673</v>
      </c>
      <c r="T21" s="16">
        <v>775</v>
      </c>
      <c r="U21" s="16">
        <v>810</v>
      </c>
      <c r="V21" s="100">
        <v>844</v>
      </c>
    </row>
    <row r="22" spans="1:22" ht="18" customHeight="1">
      <c r="A22" s="98" t="s">
        <v>112</v>
      </c>
      <c r="B22" s="99">
        <f>SUM(B6:B21)</f>
        <v>2664</v>
      </c>
      <c r="C22" s="99">
        <f t="shared" ref="C22:U22" si="0">SUM(C6:C21)</f>
        <v>3851</v>
      </c>
      <c r="D22" s="99">
        <f t="shared" si="0"/>
        <v>4784</v>
      </c>
      <c r="E22" s="99">
        <f t="shared" si="0"/>
        <v>6346</v>
      </c>
      <c r="F22" s="99">
        <f t="shared" si="0"/>
        <v>7605</v>
      </c>
      <c r="G22" s="99">
        <f t="shared" si="0"/>
        <v>8287</v>
      </c>
      <c r="H22" s="99">
        <f t="shared" si="0"/>
        <v>9739</v>
      </c>
      <c r="I22" s="99">
        <f t="shared" si="0"/>
        <v>10437</v>
      </c>
      <c r="J22" s="99">
        <f t="shared" si="0"/>
        <v>10784</v>
      </c>
      <c r="K22" s="99">
        <f t="shared" si="0"/>
        <v>11180</v>
      </c>
      <c r="L22" s="99">
        <f t="shared" si="0"/>
        <v>11589</v>
      </c>
      <c r="M22" s="99">
        <f t="shared" si="0"/>
        <v>11415</v>
      </c>
      <c r="N22" s="99">
        <f t="shared" si="0"/>
        <v>9928</v>
      </c>
      <c r="O22" s="99">
        <f t="shared" si="0"/>
        <v>8799</v>
      </c>
      <c r="P22" s="99">
        <f t="shared" si="0"/>
        <v>8630</v>
      </c>
      <c r="Q22" s="99">
        <f t="shared" si="0"/>
        <v>8572</v>
      </c>
      <c r="R22" s="99">
        <f t="shared" si="0"/>
        <v>9128</v>
      </c>
      <c r="S22" s="99">
        <f t="shared" si="0"/>
        <v>9861</v>
      </c>
      <c r="T22" s="99">
        <f t="shared" si="0"/>
        <v>10799</v>
      </c>
      <c r="U22" s="99">
        <f t="shared" si="0"/>
        <v>11486</v>
      </c>
      <c r="V22" s="127">
        <f>SUM(V6:V21)</f>
        <v>11960</v>
      </c>
    </row>
    <row r="23" spans="1:22" ht="18" customHeight="1">
      <c r="A23" s="96" t="s">
        <v>113</v>
      </c>
      <c r="B23" s="97">
        <f>B24-B22</f>
        <v>777</v>
      </c>
      <c r="C23" s="97">
        <f t="shared" ref="C23:U23" si="1">C24-C22</f>
        <v>1033</v>
      </c>
      <c r="D23" s="97">
        <f t="shared" si="1"/>
        <v>1204</v>
      </c>
      <c r="E23" s="97">
        <f t="shared" si="1"/>
        <v>1565</v>
      </c>
      <c r="F23" s="97">
        <f t="shared" si="1"/>
        <v>1817</v>
      </c>
      <c r="G23" s="97">
        <f t="shared" si="1"/>
        <v>2015</v>
      </c>
      <c r="H23" s="97">
        <f t="shared" si="1"/>
        <v>2221</v>
      </c>
      <c r="I23" s="97">
        <f t="shared" si="1"/>
        <v>2436</v>
      </c>
      <c r="J23" s="97">
        <f t="shared" si="1"/>
        <v>2565</v>
      </c>
      <c r="K23" s="97">
        <f t="shared" si="1"/>
        <v>2696</v>
      </c>
      <c r="L23" s="97">
        <f t="shared" si="1"/>
        <v>2760</v>
      </c>
      <c r="M23" s="97">
        <f t="shared" si="1"/>
        <v>2693</v>
      </c>
      <c r="N23" s="97">
        <f t="shared" si="1"/>
        <v>2586</v>
      </c>
      <c r="O23" s="97">
        <f t="shared" si="1"/>
        <v>2399</v>
      </c>
      <c r="P23" s="97">
        <f t="shared" si="1"/>
        <v>2422</v>
      </c>
      <c r="Q23" s="97">
        <f t="shared" si="1"/>
        <v>2395</v>
      </c>
      <c r="R23" s="97">
        <f t="shared" si="1"/>
        <v>2651</v>
      </c>
      <c r="S23" s="97">
        <f t="shared" si="1"/>
        <v>3031</v>
      </c>
      <c r="T23" s="97">
        <f t="shared" si="1"/>
        <v>3330</v>
      </c>
      <c r="U23" s="97">
        <f t="shared" si="1"/>
        <v>3533</v>
      </c>
      <c r="V23" s="100">
        <f>V24-V22</f>
        <v>3940</v>
      </c>
    </row>
    <row r="24" spans="1:22" ht="18" customHeight="1">
      <c r="A24" s="92" t="s">
        <v>38</v>
      </c>
      <c r="B24" s="61">
        <v>3441</v>
      </c>
      <c r="C24" s="61">
        <v>4884</v>
      </c>
      <c r="D24" s="61">
        <v>5988</v>
      </c>
      <c r="E24" s="61">
        <v>7911</v>
      </c>
      <c r="F24" s="61">
        <v>9422</v>
      </c>
      <c r="G24" s="61">
        <v>10302</v>
      </c>
      <c r="H24" s="61">
        <v>11960</v>
      </c>
      <c r="I24" s="61">
        <v>12873</v>
      </c>
      <c r="J24" s="61">
        <v>13349</v>
      </c>
      <c r="K24" s="61">
        <v>13876</v>
      </c>
      <c r="L24" s="61">
        <v>14349</v>
      </c>
      <c r="M24" s="61">
        <v>14108</v>
      </c>
      <c r="N24" s="61">
        <v>12514</v>
      </c>
      <c r="O24" s="61">
        <v>11198</v>
      </c>
      <c r="P24" s="61">
        <v>11052</v>
      </c>
      <c r="Q24" s="61">
        <v>10967</v>
      </c>
      <c r="R24" s="61">
        <v>11779</v>
      </c>
      <c r="S24" s="61">
        <v>12892</v>
      </c>
      <c r="T24" s="61">
        <v>14129</v>
      </c>
      <c r="U24" s="61">
        <v>15019</v>
      </c>
      <c r="V24" s="101">
        <v>15900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68"/>
      <c r="V25" s="100"/>
    </row>
    <row r="26" spans="1:22" s="60" customFormat="1" ht="18" customHeight="1">
      <c r="A26" s="5" t="s">
        <v>119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100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28" t="s">
        <v>51</v>
      </c>
    </row>
    <row r="30" spans="1:22" ht="18" customHeight="1">
      <c r="A30" s="90" t="s">
        <v>96</v>
      </c>
      <c r="B30" s="62">
        <v>97</v>
      </c>
      <c r="C30" s="62">
        <v>114</v>
      </c>
      <c r="D30" s="62">
        <v>118</v>
      </c>
      <c r="E30" s="62">
        <v>151</v>
      </c>
      <c r="F30" s="62">
        <v>188</v>
      </c>
      <c r="G30" s="64">
        <v>192</v>
      </c>
      <c r="H30" s="64">
        <v>211</v>
      </c>
      <c r="I30" s="64">
        <v>222</v>
      </c>
      <c r="J30" s="64">
        <v>223</v>
      </c>
      <c r="K30" s="62">
        <v>225</v>
      </c>
      <c r="L30" s="62">
        <v>235</v>
      </c>
      <c r="M30" s="62">
        <v>230</v>
      </c>
      <c r="N30" s="64">
        <v>182</v>
      </c>
      <c r="O30" s="64">
        <v>132</v>
      </c>
      <c r="P30" s="64">
        <v>113</v>
      </c>
      <c r="Q30" s="64">
        <v>114</v>
      </c>
      <c r="R30" s="64">
        <v>116</v>
      </c>
      <c r="S30" s="64">
        <v>129</v>
      </c>
      <c r="T30" s="64">
        <v>147</v>
      </c>
      <c r="U30" s="64">
        <v>167</v>
      </c>
      <c r="V30" s="64">
        <v>178</v>
      </c>
    </row>
    <row r="31" spans="1:22" ht="18" customHeight="1">
      <c r="A31" s="91" t="s">
        <v>97</v>
      </c>
      <c r="B31" s="16">
        <v>10</v>
      </c>
      <c r="C31" s="16">
        <v>29</v>
      </c>
      <c r="D31" s="63">
        <v>44</v>
      </c>
      <c r="E31" s="16">
        <v>80</v>
      </c>
      <c r="F31" s="16">
        <v>99</v>
      </c>
      <c r="G31" s="63">
        <v>109</v>
      </c>
      <c r="H31" s="63">
        <v>129</v>
      </c>
      <c r="I31" s="63">
        <v>145</v>
      </c>
      <c r="J31" s="63">
        <v>165</v>
      </c>
      <c r="K31" s="63">
        <v>195</v>
      </c>
      <c r="L31" s="63">
        <v>238</v>
      </c>
      <c r="M31" s="63">
        <v>229</v>
      </c>
      <c r="N31" s="63">
        <v>193</v>
      </c>
      <c r="O31" s="63">
        <v>151</v>
      </c>
      <c r="P31" s="63">
        <v>148</v>
      </c>
      <c r="Q31" s="63">
        <v>147</v>
      </c>
      <c r="R31" s="63">
        <v>153</v>
      </c>
      <c r="S31" s="63">
        <v>164</v>
      </c>
      <c r="T31" s="63">
        <v>174</v>
      </c>
      <c r="U31" s="63">
        <v>168</v>
      </c>
      <c r="V31" s="16">
        <v>149</v>
      </c>
    </row>
    <row r="32" spans="1:22" ht="18" customHeight="1">
      <c r="A32" s="91" t="s">
        <v>98</v>
      </c>
      <c r="B32" s="63">
        <v>140</v>
      </c>
      <c r="C32" s="16">
        <v>174</v>
      </c>
      <c r="D32" s="16">
        <v>167</v>
      </c>
      <c r="E32" s="16">
        <v>207</v>
      </c>
      <c r="F32" s="16">
        <v>264</v>
      </c>
      <c r="G32" s="16">
        <v>275</v>
      </c>
      <c r="H32" s="16">
        <v>304</v>
      </c>
      <c r="I32" s="16">
        <v>342</v>
      </c>
      <c r="J32" s="16">
        <v>371</v>
      </c>
      <c r="K32" s="16">
        <v>405</v>
      </c>
      <c r="L32" s="16">
        <v>423</v>
      </c>
      <c r="M32" s="16">
        <v>407</v>
      </c>
      <c r="N32" s="16">
        <v>330</v>
      </c>
      <c r="O32" s="16">
        <v>296</v>
      </c>
      <c r="P32" s="16">
        <v>297</v>
      </c>
      <c r="Q32" s="16">
        <v>291</v>
      </c>
      <c r="R32" s="16">
        <v>301</v>
      </c>
      <c r="S32" s="16">
        <v>340</v>
      </c>
      <c r="T32" s="16">
        <v>371</v>
      </c>
      <c r="U32" s="16">
        <v>425</v>
      </c>
      <c r="V32" s="16">
        <v>472</v>
      </c>
    </row>
    <row r="33" spans="1:22" ht="18" customHeight="1">
      <c r="A33" s="91" t="s">
        <v>99</v>
      </c>
      <c r="B33" s="63">
        <v>78</v>
      </c>
      <c r="C33" s="63">
        <v>105</v>
      </c>
      <c r="D33" s="16">
        <v>129</v>
      </c>
      <c r="E33" s="16">
        <v>161</v>
      </c>
      <c r="F33" s="16">
        <v>195</v>
      </c>
      <c r="G33" s="16">
        <v>222</v>
      </c>
      <c r="H33" s="16">
        <v>268</v>
      </c>
      <c r="I33" s="16">
        <v>291</v>
      </c>
      <c r="J33" s="16">
        <v>306</v>
      </c>
      <c r="K33" s="16">
        <v>333</v>
      </c>
      <c r="L33" s="16">
        <v>374</v>
      </c>
      <c r="M33" s="16">
        <v>380</v>
      </c>
      <c r="N33" s="16">
        <v>361</v>
      </c>
      <c r="O33" s="16">
        <v>335</v>
      </c>
      <c r="P33" s="16">
        <v>340</v>
      </c>
      <c r="Q33" s="16">
        <v>349</v>
      </c>
      <c r="R33" s="16">
        <v>393</v>
      </c>
      <c r="S33" s="16">
        <v>441</v>
      </c>
      <c r="T33" s="16">
        <v>458</v>
      </c>
      <c r="U33" s="16">
        <v>530</v>
      </c>
      <c r="V33" s="16">
        <v>600</v>
      </c>
    </row>
    <row r="34" spans="1:22" ht="18" customHeight="1">
      <c r="A34" s="91" t="s">
        <v>116</v>
      </c>
      <c r="B34" s="63">
        <v>72</v>
      </c>
      <c r="C34" s="63">
        <v>98</v>
      </c>
      <c r="D34" s="16">
        <v>124</v>
      </c>
      <c r="E34" s="16">
        <v>177</v>
      </c>
      <c r="F34" s="16">
        <v>214</v>
      </c>
      <c r="G34" s="16">
        <v>269</v>
      </c>
      <c r="H34" s="16">
        <v>311</v>
      </c>
      <c r="I34" s="16">
        <v>327</v>
      </c>
      <c r="J34" s="16">
        <v>329</v>
      </c>
      <c r="K34" s="16">
        <v>320</v>
      </c>
      <c r="L34" s="16">
        <v>324</v>
      </c>
      <c r="M34" s="16">
        <v>311</v>
      </c>
      <c r="N34" s="16">
        <v>193</v>
      </c>
      <c r="O34" s="16">
        <v>138</v>
      </c>
      <c r="P34" s="16">
        <v>128</v>
      </c>
      <c r="Q34" s="16">
        <v>120</v>
      </c>
      <c r="R34" s="16">
        <v>123</v>
      </c>
      <c r="S34" s="16">
        <v>139</v>
      </c>
      <c r="T34" s="16">
        <v>134</v>
      </c>
      <c r="U34" s="16">
        <v>154</v>
      </c>
      <c r="V34" s="16">
        <v>153</v>
      </c>
    </row>
    <row r="35" spans="1:22" ht="18" customHeight="1">
      <c r="A35" s="91" t="s">
        <v>100</v>
      </c>
      <c r="B35" s="63">
        <v>131</v>
      </c>
      <c r="C35" s="63">
        <v>194</v>
      </c>
      <c r="D35" s="63">
        <v>310</v>
      </c>
      <c r="E35" s="63">
        <v>504</v>
      </c>
      <c r="F35" s="16">
        <v>644</v>
      </c>
      <c r="G35" s="16">
        <v>696</v>
      </c>
      <c r="H35" s="16">
        <v>731</v>
      </c>
      <c r="I35" s="16">
        <v>745</v>
      </c>
      <c r="J35" s="16">
        <v>757</v>
      </c>
      <c r="K35" s="16">
        <v>800</v>
      </c>
      <c r="L35" s="16">
        <v>805</v>
      </c>
      <c r="M35" s="16">
        <v>784</v>
      </c>
      <c r="N35" s="16">
        <v>539</v>
      </c>
      <c r="O35" s="16">
        <v>431</v>
      </c>
      <c r="P35" s="16">
        <v>409</v>
      </c>
      <c r="Q35" s="16">
        <v>384</v>
      </c>
      <c r="R35" s="16">
        <v>440</v>
      </c>
      <c r="S35" s="16">
        <v>456</v>
      </c>
      <c r="T35" s="16">
        <v>497</v>
      </c>
      <c r="U35" s="16">
        <v>609</v>
      </c>
      <c r="V35" s="16">
        <v>629</v>
      </c>
    </row>
    <row r="36" spans="1:22" ht="18" customHeight="1">
      <c r="A36" s="91" t="s">
        <v>101</v>
      </c>
      <c r="B36" s="63">
        <v>102</v>
      </c>
      <c r="C36" s="63">
        <v>236</v>
      </c>
      <c r="D36" s="63">
        <v>362</v>
      </c>
      <c r="E36" s="63">
        <v>504</v>
      </c>
      <c r="F36" s="63">
        <v>658</v>
      </c>
      <c r="G36" s="63">
        <v>891</v>
      </c>
      <c r="H36" s="63">
        <v>1346</v>
      </c>
      <c r="I36" s="63">
        <v>1531</v>
      </c>
      <c r="J36" s="63">
        <v>1626</v>
      </c>
      <c r="K36" s="63">
        <v>1716</v>
      </c>
      <c r="L36" s="63">
        <v>1824</v>
      </c>
      <c r="M36" s="63">
        <v>1810</v>
      </c>
      <c r="N36" s="63">
        <v>1608</v>
      </c>
      <c r="O36" s="63">
        <v>1349</v>
      </c>
      <c r="P36" s="63">
        <v>1267</v>
      </c>
      <c r="Q36" s="63">
        <v>1217</v>
      </c>
      <c r="R36" s="16">
        <v>1233</v>
      </c>
      <c r="S36" s="16">
        <v>1235</v>
      </c>
      <c r="T36" s="16">
        <v>1222</v>
      </c>
      <c r="U36" s="16">
        <v>1247</v>
      </c>
      <c r="V36" s="16">
        <v>1214</v>
      </c>
    </row>
    <row r="37" spans="1:22" ht="18" customHeight="1">
      <c r="A37" s="91" t="s">
        <v>117</v>
      </c>
      <c r="B37" s="63">
        <v>15</v>
      </c>
      <c r="C37" s="63">
        <v>26</v>
      </c>
      <c r="D37" s="63">
        <v>28</v>
      </c>
      <c r="E37" s="63">
        <v>27</v>
      </c>
      <c r="F37" s="63">
        <v>25</v>
      </c>
      <c r="G37" s="63">
        <v>29</v>
      </c>
      <c r="H37" s="63">
        <v>23</v>
      </c>
      <c r="I37" s="63">
        <v>25</v>
      </c>
      <c r="J37" s="63">
        <v>26</v>
      </c>
      <c r="K37" s="63">
        <v>28</v>
      </c>
      <c r="L37" s="63">
        <v>32</v>
      </c>
      <c r="M37" s="63">
        <v>37</v>
      </c>
      <c r="N37" s="63">
        <v>45</v>
      </c>
      <c r="O37" s="63">
        <v>48</v>
      </c>
      <c r="P37" s="63">
        <v>62</v>
      </c>
      <c r="Q37" s="63">
        <v>64</v>
      </c>
      <c r="R37" s="63">
        <v>75</v>
      </c>
      <c r="S37" s="16">
        <v>95</v>
      </c>
      <c r="T37" s="16">
        <v>120</v>
      </c>
      <c r="U37" s="16">
        <v>132</v>
      </c>
      <c r="V37" s="16">
        <v>134</v>
      </c>
    </row>
    <row r="38" spans="1:22" ht="18" customHeight="1">
      <c r="A38" s="91" t="s">
        <v>118</v>
      </c>
      <c r="B38" s="16">
        <v>60</v>
      </c>
      <c r="C38" s="16">
        <v>73</v>
      </c>
      <c r="D38" s="16">
        <v>84</v>
      </c>
      <c r="E38" s="16">
        <v>111</v>
      </c>
      <c r="F38" s="16">
        <v>121</v>
      </c>
      <c r="G38" s="16">
        <v>86</v>
      </c>
      <c r="H38" s="16">
        <v>87</v>
      </c>
      <c r="I38" s="16">
        <v>90</v>
      </c>
      <c r="J38" s="16">
        <v>80</v>
      </c>
      <c r="K38" s="16">
        <v>79</v>
      </c>
      <c r="L38" s="16">
        <v>93</v>
      </c>
      <c r="M38" s="16">
        <v>101</v>
      </c>
      <c r="N38" s="16">
        <v>105</v>
      </c>
      <c r="O38" s="16">
        <v>114</v>
      </c>
      <c r="P38" s="16">
        <v>115</v>
      </c>
      <c r="Q38" s="16">
        <v>110</v>
      </c>
      <c r="R38" s="16">
        <v>131</v>
      </c>
      <c r="S38" s="16">
        <v>139</v>
      </c>
      <c r="T38" s="16">
        <v>148</v>
      </c>
      <c r="U38" s="16">
        <v>139</v>
      </c>
      <c r="V38" s="16">
        <v>141</v>
      </c>
    </row>
    <row r="39" spans="1:22" ht="18" customHeight="1">
      <c r="A39" s="91" t="s">
        <v>102</v>
      </c>
      <c r="B39" s="63">
        <v>488</v>
      </c>
      <c r="C39" s="16">
        <v>617</v>
      </c>
      <c r="D39" s="16">
        <v>637</v>
      </c>
      <c r="E39" s="16">
        <v>731</v>
      </c>
      <c r="F39" s="16">
        <v>833</v>
      </c>
      <c r="G39" s="16">
        <v>712</v>
      </c>
      <c r="H39" s="16">
        <v>786</v>
      </c>
      <c r="I39" s="16">
        <v>931</v>
      </c>
      <c r="J39" s="16">
        <v>919</v>
      </c>
      <c r="K39" s="16">
        <v>899</v>
      </c>
      <c r="L39" s="16">
        <v>889</v>
      </c>
      <c r="M39" s="16">
        <v>885</v>
      </c>
      <c r="N39" s="16">
        <v>869</v>
      </c>
      <c r="O39" s="16">
        <v>801</v>
      </c>
      <c r="P39" s="16">
        <v>816</v>
      </c>
      <c r="Q39" s="16">
        <v>800</v>
      </c>
      <c r="R39" s="16">
        <v>815</v>
      </c>
      <c r="S39" s="16">
        <v>868</v>
      </c>
      <c r="T39" s="16">
        <v>975</v>
      </c>
      <c r="U39" s="16">
        <v>972</v>
      </c>
      <c r="V39" s="16">
        <v>940</v>
      </c>
    </row>
    <row r="40" spans="1:22" ht="18" customHeight="1">
      <c r="A40" s="91" t="s">
        <v>104</v>
      </c>
      <c r="B40" s="63">
        <v>36</v>
      </c>
      <c r="C40" s="16">
        <v>80</v>
      </c>
      <c r="D40" s="16">
        <v>112</v>
      </c>
      <c r="E40" s="16">
        <v>141</v>
      </c>
      <c r="F40" s="16">
        <v>138</v>
      </c>
      <c r="G40" s="16">
        <v>145</v>
      </c>
      <c r="H40" s="16">
        <v>163</v>
      </c>
      <c r="I40" s="16">
        <v>146</v>
      </c>
      <c r="J40" s="16">
        <v>139</v>
      </c>
      <c r="K40" s="16">
        <v>138</v>
      </c>
      <c r="L40" s="16">
        <v>134</v>
      </c>
      <c r="M40" s="16">
        <v>126</v>
      </c>
      <c r="N40" s="16">
        <v>111</v>
      </c>
      <c r="O40" s="16">
        <v>106</v>
      </c>
      <c r="P40" s="63">
        <v>108</v>
      </c>
      <c r="Q40" s="63">
        <v>105</v>
      </c>
      <c r="R40" s="63">
        <v>101</v>
      </c>
      <c r="S40" s="16">
        <v>105</v>
      </c>
      <c r="T40" s="16">
        <v>123</v>
      </c>
      <c r="U40" s="16">
        <v>149</v>
      </c>
      <c r="V40" s="16">
        <v>164</v>
      </c>
    </row>
    <row r="41" spans="1:22" ht="18" customHeight="1">
      <c r="A41" s="91" t="s">
        <v>105</v>
      </c>
      <c r="B41" s="63">
        <v>3</v>
      </c>
      <c r="C41" s="63">
        <v>22</v>
      </c>
      <c r="D41" s="63">
        <v>56</v>
      </c>
      <c r="E41" s="63">
        <v>99</v>
      </c>
      <c r="F41" s="63">
        <v>144</v>
      </c>
      <c r="G41" s="63">
        <v>186</v>
      </c>
      <c r="H41" s="63">
        <v>213</v>
      </c>
      <c r="I41" s="63">
        <v>180</v>
      </c>
      <c r="J41" s="63">
        <v>155</v>
      </c>
      <c r="K41" s="63">
        <v>148</v>
      </c>
      <c r="L41" s="63">
        <v>128</v>
      </c>
      <c r="M41" s="63">
        <v>116</v>
      </c>
      <c r="N41" s="63">
        <v>112</v>
      </c>
      <c r="O41" s="63">
        <v>101</v>
      </c>
      <c r="P41" s="63">
        <v>82</v>
      </c>
      <c r="Q41" s="63">
        <v>62</v>
      </c>
      <c r="R41" s="63">
        <v>59</v>
      </c>
      <c r="S41" s="63">
        <v>61</v>
      </c>
      <c r="T41" s="63">
        <v>66</v>
      </c>
      <c r="U41" s="63">
        <v>62</v>
      </c>
      <c r="V41" s="16">
        <v>59</v>
      </c>
    </row>
    <row r="42" spans="1:22" ht="18" customHeight="1">
      <c r="A42" s="91" t="s">
        <v>107</v>
      </c>
      <c r="B42" s="16">
        <v>116</v>
      </c>
      <c r="C42" s="16">
        <v>160</v>
      </c>
      <c r="D42" s="16">
        <v>188</v>
      </c>
      <c r="E42" s="16">
        <v>223</v>
      </c>
      <c r="F42" s="16">
        <v>236</v>
      </c>
      <c r="G42" s="16">
        <v>223</v>
      </c>
      <c r="H42" s="16">
        <v>238</v>
      </c>
      <c r="I42" s="16">
        <v>230</v>
      </c>
      <c r="J42" s="16">
        <v>240</v>
      </c>
      <c r="K42" s="16">
        <v>266</v>
      </c>
      <c r="L42" s="16">
        <v>239</v>
      </c>
      <c r="M42" s="16">
        <v>222</v>
      </c>
      <c r="N42" s="16">
        <v>158</v>
      </c>
      <c r="O42" s="16">
        <v>142</v>
      </c>
      <c r="P42" s="16">
        <v>125</v>
      </c>
      <c r="Q42" s="16">
        <v>120</v>
      </c>
      <c r="R42" s="16">
        <v>150</v>
      </c>
      <c r="S42" s="16">
        <v>191</v>
      </c>
      <c r="T42" s="16">
        <v>243</v>
      </c>
      <c r="U42" s="16">
        <v>313</v>
      </c>
      <c r="V42" s="16">
        <v>365</v>
      </c>
    </row>
    <row r="43" spans="1:22" ht="18" customHeight="1">
      <c r="A43" s="91" t="s">
        <v>108</v>
      </c>
      <c r="B43" s="16">
        <v>103</v>
      </c>
      <c r="C43" s="16">
        <v>176</v>
      </c>
      <c r="D43" s="16">
        <v>204</v>
      </c>
      <c r="E43" s="16">
        <v>212</v>
      </c>
      <c r="F43" s="16">
        <v>211</v>
      </c>
      <c r="G43" s="16">
        <v>210</v>
      </c>
      <c r="H43" s="16">
        <v>233</v>
      </c>
      <c r="I43" s="16">
        <v>225</v>
      </c>
      <c r="J43" s="16">
        <v>207</v>
      </c>
      <c r="K43" s="16">
        <v>177</v>
      </c>
      <c r="L43" s="16">
        <v>167</v>
      </c>
      <c r="M43" s="16">
        <v>150</v>
      </c>
      <c r="N43" s="16">
        <v>127</v>
      </c>
      <c r="O43" s="16">
        <v>109</v>
      </c>
      <c r="P43" s="63">
        <v>101</v>
      </c>
      <c r="Q43" s="63">
        <v>81</v>
      </c>
      <c r="R43" s="63">
        <v>71</v>
      </c>
      <c r="S43" s="63">
        <v>66</v>
      </c>
      <c r="T43" s="63">
        <v>62</v>
      </c>
      <c r="U43" s="63">
        <v>65</v>
      </c>
      <c r="V43" s="63">
        <v>77</v>
      </c>
    </row>
    <row r="44" spans="1:22" ht="18" customHeight="1">
      <c r="A44" s="91" t="s">
        <v>110</v>
      </c>
      <c r="B44" s="63">
        <v>12</v>
      </c>
      <c r="C44" s="63">
        <v>17</v>
      </c>
      <c r="D44" s="63">
        <v>18</v>
      </c>
      <c r="E44" s="63">
        <v>17</v>
      </c>
      <c r="F44" s="63">
        <v>22</v>
      </c>
      <c r="G44" s="63">
        <v>25</v>
      </c>
      <c r="H44" s="63">
        <v>34</v>
      </c>
      <c r="I44" s="63">
        <v>40</v>
      </c>
      <c r="J44" s="63">
        <v>40</v>
      </c>
      <c r="K44" s="63">
        <v>40</v>
      </c>
      <c r="L44" s="63">
        <v>36</v>
      </c>
      <c r="M44" s="63">
        <v>39</v>
      </c>
      <c r="N44" s="63">
        <v>52</v>
      </c>
      <c r="O44" s="63">
        <v>55</v>
      </c>
      <c r="P44" s="63">
        <v>62</v>
      </c>
      <c r="Q44" s="63">
        <v>68</v>
      </c>
      <c r="R44" s="63">
        <v>114</v>
      </c>
      <c r="S44" s="63">
        <v>182</v>
      </c>
      <c r="T44" s="16">
        <v>242</v>
      </c>
      <c r="U44" s="16">
        <v>234</v>
      </c>
      <c r="V44" s="16">
        <v>246</v>
      </c>
    </row>
    <row r="45" spans="1:22" ht="18" customHeight="1">
      <c r="A45" s="91" t="s">
        <v>111</v>
      </c>
      <c r="B45" s="63">
        <v>67</v>
      </c>
      <c r="C45" s="63">
        <v>83</v>
      </c>
      <c r="D45" s="63">
        <v>85</v>
      </c>
      <c r="E45" s="63">
        <v>107</v>
      </c>
      <c r="F45" s="63">
        <v>127</v>
      </c>
      <c r="G45" s="63">
        <v>125</v>
      </c>
      <c r="H45" s="63">
        <v>118</v>
      </c>
      <c r="I45" s="63">
        <v>130</v>
      </c>
      <c r="J45" s="63">
        <v>143</v>
      </c>
      <c r="K45" s="63">
        <v>163</v>
      </c>
      <c r="L45" s="63">
        <v>194</v>
      </c>
      <c r="M45" s="63">
        <v>220</v>
      </c>
      <c r="N45" s="63">
        <v>236</v>
      </c>
      <c r="O45" s="63">
        <v>263</v>
      </c>
      <c r="P45" s="16">
        <v>273</v>
      </c>
      <c r="Q45" s="16">
        <v>289</v>
      </c>
      <c r="R45" s="16">
        <v>321</v>
      </c>
      <c r="S45" s="16">
        <v>341</v>
      </c>
      <c r="T45" s="16">
        <v>383</v>
      </c>
      <c r="U45" s="16">
        <v>404</v>
      </c>
      <c r="V45" s="16">
        <v>427</v>
      </c>
    </row>
    <row r="46" spans="1:22" ht="18" customHeight="1">
      <c r="A46" s="106" t="s">
        <v>112</v>
      </c>
      <c r="B46" s="104">
        <f>SUM(B30:B45)</f>
        <v>1530</v>
      </c>
      <c r="C46" s="104">
        <f t="shared" ref="C46:U46" si="2">SUM(C30:C45)</f>
        <v>2204</v>
      </c>
      <c r="D46" s="104">
        <f t="shared" si="2"/>
        <v>2666</v>
      </c>
      <c r="E46" s="104">
        <f t="shared" si="2"/>
        <v>3452</v>
      </c>
      <c r="F46" s="104">
        <f t="shared" si="2"/>
        <v>4119</v>
      </c>
      <c r="G46" s="104">
        <f t="shared" si="2"/>
        <v>4395</v>
      </c>
      <c r="H46" s="104">
        <f t="shared" si="2"/>
        <v>5195</v>
      </c>
      <c r="I46" s="104">
        <f t="shared" si="2"/>
        <v>5600</v>
      </c>
      <c r="J46" s="104">
        <f t="shared" si="2"/>
        <v>5726</v>
      </c>
      <c r="K46" s="104">
        <f t="shared" si="2"/>
        <v>5932</v>
      </c>
      <c r="L46" s="104">
        <f t="shared" si="2"/>
        <v>6135</v>
      </c>
      <c r="M46" s="104">
        <f t="shared" si="2"/>
        <v>6047</v>
      </c>
      <c r="N46" s="104">
        <f t="shared" si="2"/>
        <v>5221</v>
      </c>
      <c r="O46" s="104">
        <f t="shared" si="2"/>
        <v>4571</v>
      </c>
      <c r="P46" s="104">
        <f t="shared" si="2"/>
        <v>4446</v>
      </c>
      <c r="Q46" s="104">
        <f t="shared" si="2"/>
        <v>4321</v>
      </c>
      <c r="R46" s="104">
        <f t="shared" si="2"/>
        <v>4596</v>
      </c>
      <c r="S46" s="104">
        <f t="shared" si="2"/>
        <v>4952</v>
      </c>
      <c r="T46" s="104">
        <f t="shared" si="2"/>
        <v>5365</v>
      </c>
      <c r="U46" s="104">
        <f t="shared" si="2"/>
        <v>5770</v>
      </c>
      <c r="V46" s="104">
        <f>SUM(V30:V45)</f>
        <v>5948</v>
      </c>
    </row>
    <row r="47" spans="1:22" ht="18" customHeight="1">
      <c r="A47" s="107" t="s">
        <v>113</v>
      </c>
      <c r="B47" s="16">
        <f>B48-B46</f>
        <v>406</v>
      </c>
      <c r="C47" s="16">
        <f t="shared" ref="C47:U47" si="3">C48-C46</f>
        <v>533</v>
      </c>
      <c r="D47" s="16">
        <f t="shared" si="3"/>
        <v>618</v>
      </c>
      <c r="E47" s="16">
        <f t="shared" si="3"/>
        <v>798</v>
      </c>
      <c r="F47" s="16">
        <f t="shared" si="3"/>
        <v>961</v>
      </c>
      <c r="G47" s="16">
        <f t="shared" si="3"/>
        <v>1047</v>
      </c>
      <c r="H47" s="16">
        <f t="shared" si="3"/>
        <v>1135</v>
      </c>
      <c r="I47" s="16">
        <f t="shared" si="3"/>
        <v>1257</v>
      </c>
      <c r="J47" s="16">
        <f t="shared" si="3"/>
        <v>1298</v>
      </c>
      <c r="K47" s="16">
        <f t="shared" si="3"/>
        <v>1377</v>
      </c>
      <c r="L47" s="16">
        <f t="shared" si="3"/>
        <v>1387</v>
      </c>
      <c r="M47" s="16">
        <f t="shared" si="3"/>
        <v>1325</v>
      </c>
      <c r="N47" s="16">
        <f t="shared" si="3"/>
        <v>1290</v>
      </c>
      <c r="O47" s="16">
        <f t="shared" si="3"/>
        <v>1183</v>
      </c>
      <c r="P47" s="16">
        <f t="shared" si="3"/>
        <v>1204</v>
      </c>
      <c r="Q47" s="16">
        <f t="shared" si="3"/>
        <v>1179</v>
      </c>
      <c r="R47" s="16">
        <f t="shared" si="3"/>
        <v>1268</v>
      </c>
      <c r="S47" s="16">
        <f t="shared" si="3"/>
        <v>1448</v>
      </c>
      <c r="T47" s="16">
        <f t="shared" si="3"/>
        <v>1596</v>
      </c>
      <c r="U47" s="16">
        <f t="shared" si="3"/>
        <v>1684</v>
      </c>
      <c r="V47" s="16">
        <f>V48-V46</f>
        <v>1856</v>
      </c>
    </row>
    <row r="48" spans="1:22" ht="18" customHeight="1">
      <c r="A48" s="93" t="s">
        <v>38</v>
      </c>
      <c r="B48" s="61">
        <v>1936</v>
      </c>
      <c r="C48" s="61">
        <v>2737</v>
      </c>
      <c r="D48" s="61">
        <v>3284</v>
      </c>
      <c r="E48" s="61">
        <v>4250</v>
      </c>
      <c r="F48" s="61">
        <v>5080</v>
      </c>
      <c r="G48" s="61">
        <v>5442</v>
      </c>
      <c r="H48" s="61">
        <v>6330</v>
      </c>
      <c r="I48" s="61">
        <v>6857</v>
      </c>
      <c r="J48" s="61">
        <v>7024</v>
      </c>
      <c r="K48" s="61">
        <v>7309</v>
      </c>
      <c r="L48" s="61">
        <v>7522</v>
      </c>
      <c r="M48" s="61">
        <v>7372</v>
      </c>
      <c r="N48" s="61">
        <v>6511</v>
      </c>
      <c r="O48" s="61">
        <v>5754</v>
      </c>
      <c r="P48" s="61">
        <v>5650</v>
      </c>
      <c r="Q48" s="61">
        <v>5500</v>
      </c>
      <c r="R48" s="61">
        <v>5864</v>
      </c>
      <c r="S48" s="61">
        <v>6400</v>
      </c>
      <c r="T48" s="61">
        <v>6961</v>
      </c>
      <c r="U48" s="61">
        <v>7454</v>
      </c>
      <c r="V48" s="129">
        <v>7804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119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28" t="s">
        <v>51</v>
      </c>
    </row>
    <row r="54" spans="1:22" ht="18" customHeight="1">
      <c r="A54" s="90" t="s">
        <v>96</v>
      </c>
      <c r="B54" s="16">
        <v>73</v>
      </c>
      <c r="C54" s="16">
        <v>91</v>
      </c>
      <c r="D54" s="16">
        <v>86</v>
      </c>
      <c r="E54" s="16">
        <v>111</v>
      </c>
      <c r="F54" s="16">
        <v>142</v>
      </c>
      <c r="G54" s="16">
        <v>143</v>
      </c>
      <c r="H54" s="16">
        <v>146</v>
      </c>
      <c r="I54" s="16">
        <v>159</v>
      </c>
      <c r="J54" s="16">
        <v>172</v>
      </c>
      <c r="K54" s="16">
        <v>180</v>
      </c>
      <c r="L54" s="16">
        <v>194</v>
      </c>
      <c r="M54" s="16">
        <v>188</v>
      </c>
      <c r="N54" s="16">
        <v>158</v>
      </c>
      <c r="O54" s="16">
        <v>128</v>
      </c>
      <c r="P54" s="16">
        <v>117</v>
      </c>
      <c r="Q54" s="16">
        <v>105</v>
      </c>
      <c r="R54" s="16">
        <v>122</v>
      </c>
      <c r="S54" s="16">
        <v>143</v>
      </c>
      <c r="T54" s="16">
        <v>153</v>
      </c>
      <c r="U54" s="16">
        <v>174</v>
      </c>
      <c r="V54" s="16">
        <v>182</v>
      </c>
    </row>
    <row r="55" spans="1:22" ht="18" customHeight="1">
      <c r="A55" s="91" t="s">
        <v>97</v>
      </c>
      <c r="B55" s="16">
        <v>10</v>
      </c>
      <c r="C55" s="16">
        <v>22</v>
      </c>
      <c r="D55" s="16">
        <v>42</v>
      </c>
      <c r="E55" s="16">
        <v>68</v>
      </c>
      <c r="F55" s="16">
        <v>80</v>
      </c>
      <c r="G55" s="16">
        <v>92</v>
      </c>
      <c r="H55" s="16">
        <v>115</v>
      </c>
      <c r="I55" s="16">
        <v>128</v>
      </c>
      <c r="J55" s="16">
        <v>147</v>
      </c>
      <c r="K55" s="16">
        <v>162</v>
      </c>
      <c r="L55" s="16">
        <v>200</v>
      </c>
      <c r="M55" s="16">
        <v>202</v>
      </c>
      <c r="N55" s="16">
        <v>176</v>
      </c>
      <c r="O55" s="16">
        <v>136</v>
      </c>
      <c r="P55" s="16">
        <v>143</v>
      </c>
      <c r="Q55" s="16">
        <v>136</v>
      </c>
      <c r="R55" s="16">
        <v>144</v>
      </c>
      <c r="S55" s="16">
        <v>163</v>
      </c>
      <c r="T55" s="16">
        <v>177</v>
      </c>
      <c r="U55" s="16">
        <v>170</v>
      </c>
      <c r="V55" s="16">
        <v>149</v>
      </c>
    </row>
    <row r="56" spans="1:22" ht="18" customHeight="1">
      <c r="A56" s="91" t="s">
        <v>98</v>
      </c>
      <c r="B56" s="16">
        <v>183</v>
      </c>
      <c r="C56" s="16">
        <v>205</v>
      </c>
      <c r="D56" s="16">
        <v>214</v>
      </c>
      <c r="E56" s="16">
        <v>250</v>
      </c>
      <c r="F56" s="16">
        <v>293</v>
      </c>
      <c r="G56" s="16">
        <v>309</v>
      </c>
      <c r="H56" s="16">
        <v>321</v>
      </c>
      <c r="I56" s="16">
        <v>351</v>
      </c>
      <c r="J56" s="16">
        <v>382</v>
      </c>
      <c r="K56" s="16">
        <v>416</v>
      </c>
      <c r="L56" s="16">
        <v>432</v>
      </c>
      <c r="M56" s="16">
        <v>395</v>
      </c>
      <c r="N56" s="16">
        <v>332</v>
      </c>
      <c r="O56" s="16">
        <v>304</v>
      </c>
      <c r="P56" s="16">
        <v>312</v>
      </c>
      <c r="Q56" s="16">
        <v>304</v>
      </c>
      <c r="R56" s="16">
        <v>321</v>
      </c>
      <c r="S56" s="16">
        <v>333</v>
      </c>
      <c r="T56" s="16">
        <v>362</v>
      </c>
      <c r="U56" s="16">
        <v>430</v>
      </c>
      <c r="V56" s="16">
        <v>453</v>
      </c>
    </row>
    <row r="57" spans="1:22" ht="18" customHeight="1">
      <c r="A57" s="91" t="s">
        <v>99</v>
      </c>
      <c r="B57" s="16">
        <v>43</v>
      </c>
      <c r="C57" s="16">
        <v>56</v>
      </c>
      <c r="D57" s="16">
        <v>59</v>
      </c>
      <c r="E57" s="16">
        <v>88</v>
      </c>
      <c r="F57" s="16">
        <v>120</v>
      </c>
      <c r="G57" s="16">
        <v>135</v>
      </c>
      <c r="H57" s="16">
        <v>156</v>
      </c>
      <c r="I57" s="16">
        <v>165</v>
      </c>
      <c r="J57" s="16">
        <v>186</v>
      </c>
      <c r="K57" s="16">
        <v>203</v>
      </c>
      <c r="L57" s="16">
        <v>232</v>
      </c>
      <c r="M57" s="16">
        <v>223</v>
      </c>
      <c r="N57" s="16">
        <v>218</v>
      </c>
      <c r="O57" s="16">
        <v>204</v>
      </c>
      <c r="P57" s="16">
        <v>193</v>
      </c>
      <c r="Q57" s="16">
        <v>220</v>
      </c>
      <c r="R57" s="16">
        <v>267</v>
      </c>
      <c r="S57" s="16">
        <v>300</v>
      </c>
      <c r="T57" s="16">
        <v>329</v>
      </c>
      <c r="U57" s="16">
        <v>379</v>
      </c>
      <c r="V57" s="16">
        <v>443</v>
      </c>
    </row>
    <row r="58" spans="1:22" ht="18" customHeight="1">
      <c r="A58" s="91" t="s">
        <v>116</v>
      </c>
      <c r="B58" s="16">
        <v>45</v>
      </c>
      <c r="C58" s="16">
        <v>62</v>
      </c>
      <c r="D58" s="16">
        <v>85</v>
      </c>
      <c r="E58" s="16">
        <v>118</v>
      </c>
      <c r="F58" s="16">
        <v>137</v>
      </c>
      <c r="G58" s="16">
        <v>153</v>
      </c>
      <c r="H58" s="16">
        <v>186</v>
      </c>
      <c r="I58" s="16">
        <v>192</v>
      </c>
      <c r="J58" s="16">
        <v>196</v>
      </c>
      <c r="K58" s="16">
        <v>199</v>
      </c>
      <c r="L58" s="16">
        <v>208</v>
      </c>
      <c r="M58" s="16">
        <v>210</v>
      </c>
      <c r="N58" s="16">
        <v>140</v>
      </c>
      <c r="O58" s="16">
        <v>117</v>
      </c>
      <c r="P58" s="16">
        <v>104</v>
      </c>
      <c r="Q58" s="16">
        <v>111</v>
      </c>
      <c r="R58" s="16">
        <v>113</v>
      </c>
      <c r="S58" s="16">
        <v>122</v>
      </c>
      <c r="T58" s="16">
        <v>133</v>
      </c>
      <c r="U58" s="16">
        <v>137</v>
      </c>
      <c r="V58" s="16">
        <v>145</v>
      </c>
    </row>
    <row r="59" spans="1:22" ht="18" customHeight="1">
      <c r="A59" s="91" t="s">
        <v>100</v>
      </c>
      <c r="B59" s="16">
        <v>117</v>
      </c>
      <c r="C59" s="16">
        <v>179</v>
      </c>
      <c r="D59" s="16">
        <v>292</v>
      </c>
      <c r="E59" s="16">
        <v>472</v>
      </c>
      <c r="F59" s="16">
        <v>618</v>
      </c>
      <c r="G59" s="16">
        <v>680</v>
      </c>
      <c r="H59" s="16">
        <v>723</v>
      </c>
      <c r="I59" s="16">
        <v>735</v>
      </c>
      <c r="J59" s="16">
        <v>739</v>
      </c>
      <c r="K59" s="16">
        <v>765</v>
      </c>
      <c r="L59" s="16">
        <v>762</v>
      </c>
      <c r="M59" s="16">
        <v>729</v>
      </c>
      <c r="N59" s="16">
        <v>492</v>
      </c>
      <c r="O59" s="16">
        <v>383</v>
      </c>
      <c r="P59" s="16">
        <v>381</v>
      </c>
      <c r="Q59" s="16">
        <v>372</v>
      </c>
      <c r="R59" s="16">
        <v>400</v>
      </c>
      <c r="S59" s="16">
        <v>421</v>
      </c>
      <c r="T59" s="16">
        <v>481</v>
      </c>
      <c r="U59" s="16">
        <v>566</v>
      </c>
      <c r="V59" s="16">
        <v>587</v>
      </c>
    </row>
    <row r="60" spans="1:22" ht="18" customHeight="1">
      <c r="A60" s="91" t="s">
        <v>101</v>
      </c>
      <c r="B60" s="16">
        <v>62</v>
      </c>
      <c r="C60" s="16">
        <v>163</v>
      </c>
      <c r="D60" s="16">
        <v>299</v>
      </c>
      <c r="E60" s="16">
        <v>460</v>
      </c>
      <c r="F60" s="16">
        <v>615</v>
      </c>
      <c r="G60" s="16">
        <v>847</v>
      </c>
      <c r="H60" s="16">
        <v>1179</v>
      </c>
      <c r="I60" s="16">
        <v>1331</v>
      </c>
      <c r="J60" s="16">
        <v>1408</v>
      </c>
      <c r="K60" s="16">
        <v>1501</v>
      </c>
      <c r="L60" s="16">
        <v>1602</v>
      </c>
      <c r="M60" s="16">
        <v>1584</v>
      </c>
      <c r="N60" s="16">
        <v>1451</v>
      </c>
      <c r="O60" s="16">
        <v>1269</v>
      </c>
      <c r="P60" s="16">
        <v>1206</v>
      </c>
      <c r="Q60" s="16">
        <v>1207</v>
      </c>
      <c r="R60" s="16">
        <v>1230</v>
      </c>
      <c r="S60" s="16">
        <v>1233</v>
      </c>
      <c r="T60" s="16">
        <v>1243</v>
      </c>
      <c r="U60" s="16">
        <v>1275</v>
      </c>
      <c r="V60" s="16">
        <v>1281</v>
      </c>
    </row>
    <row r="61" spans="1:22" ht="18" customHeight="1">
      <c r="A61" s="91" t="s">
        <v>117</v>
      </c>
      <c r="B61" s="16">
        <v>16</v>
      </c>
      <c r="C61" s="16">
        <v>23</v>
      </c>
      <c r="D61" s="16">
        <v>34</v>
      </c>
      <c r="E61" s="16">
        <v>47</v>
      </c>
      <c r="F61" s="16">
        <v>44</v>
      </c>
      <c r="G61" s="16">
        <v>51</v>
      </c>
      <c r="H61" s="16">
        <v>62</v>
      </c>
      <c r="I61" s="16">
        <v>61</v>
      </c>
      <c r="J61" s="16">
        <v>72</v>
      </c>
      <c r="K61" s="16">
        <v>67</v>
      </c>
      <c r="L61" s="16">
        <v>71</v>
      </c>
      <c r="M61" s="16">
        <v>84</v>
      </c>
      <c r="N61" s="16">
        <v>86</v>
      </c>
      <c r="O61" s="16">
        <v>103</v>
      </c>
      <c r="P61" s="16">
        <v>117</v>
      </c>
      <c r="Q61" s="16">
        <v>120</v>
      </c>
      <c r="R61" s="16">
        <v>145</v>
      </c>
      <c r="S61" s="16">
        <v>168</v>
      </c>
      <c r="T61" s="16">
        <v>189</v>
      </c>
      <c r="U61" s="16">
        <v>198</v>
      </c>
      <c r="V61" s="16">
        <v>208</v>
      </c>
    </row>
    <row r="62" spans="1:22" ht="18" customHeight="1">
      <c r="A62" s="91" t="s">
        <v>118</v>
      </c>
      <c r="B62" s="16">
        <v>61</v>
      </c>
      <c r="C62" s="16">
        <v>68</v>
      </c>
      <c r="D62" s="16">
        <v>72</v>
      </c>
      <c r="E62" s="16">
        <v>91</v>
      </c>
      <c r="F62" s="16">
        <v>95</v>
      </c>
      <c r="G62" s="16">
        <v>85</v>
      </c>
      <c r="H62" s="16">
        <v>85</v>
      </c>
      <c r="I62" s="16">
        <v>89</v>
      </c>
      <c r="J62" s="16">
        <v>90</v>
      </c>
      <c r="K62" s="16">
        <v>100</v>
      </c>
      <c r="L62" s="16">
        <v>127</v>
      </c>
      <c r="M62" s="16">
        <v>131</v>
      </c>
      <c r="N62" s="16">
        <v>136</v>
      </c>
      <c r="O62" s="16">
        <v>140</v>
      </c>
      <c r="P62" s="16">
        <v>148</v>
      </c>
      <c r="Q62" s="16">
        <v>154</v>
      </c>
      <c r="R62" s="16">
        <v>166</v>
      </c>
      <c r="S62" s="16">
        <v>172</v>
      </c>
      <c r="T62" s="16">
        <v>186</v>
      </c>
      <c r="U62" s="16">
        <v>192</v>
      </c>
      <c r="V62" s="16">
        <v>200</v>
      </c>
    </row>
    <row r="63" spans="1:22" ht="18" customHeight="1">
      <c r="A63" s="91" t="s">
        <v>102</v>
      </c>
      <c r="B63" s="16">
        <v>147</v>
      </c>
      <c r="C63" s="16">
        <v>183</v>
      </c>
      <c r="D63" s="16">
        <v>205</v>
      </c>
      <c r="E63" s="16">
        <v>268</v>
      </c>
      <c r="F63" s="16">
        <v>317</v>
      </c>
      <c r="G63" s="16">
        <v>351</v>
      </c>
      <c r="H63" s="16">
        <v>408</v>
      </c>
      <c r="I63" s="16">
        <v>477</v>
      </c>
      <c r="J63" s="16">
        <v>531</v>
      </c>
      <c r="K63" s="16">
        <v>553</v>
      </c>
      <c r="L63" s="16">
        <v>572</v>
      </c>
      <c r="M63" s="16">
        <v>577</v>
      </c>
      <c r="N63" s="16">
        <v>574</v>
      </c>
      <c r="O63" s="16">
        <v>562</v>
      </c>
      <c r="P63" s="16">
        <v>578</v>
      </c>
      <c r="Q63" s="16">
        <v>590</v>
      </c>
      <c r="R63" s="16">
        <v>622</v>
      </c>
      <c r="S63" s="16">
        <v>677</v>
      </c>
      <c r="T63" s="16">
        <v>761</v>
      </c>
      <c r="U63" s="16">
        <v>730</v>
      </c>
      <c r="V63" s="16">
        <v>775</v>
      </c>
    </row>
    <row r="64" spans="1:22" ht="18" customHeight="1">
      <c r="A64" s="91" t="s">
        <v>104</v>
      </c>
      <c r="B64" s="16">
        <v>39</v>
      </c>
      <c r="C64" s="16">
        <v>85</v>
      </c>
      <c r="D64" s="16">
        <v>105</v>
      </c>
      <c r="E64" s="16">
        <v>143</v>
      </c>
      <c r="F64" s="16">
        <v>156</v>
      </c>
      <c r="G64" s="16">
        <v>145</v>
      </c>
      <c r="H64" s="16">
        <v>168</v>
      </c>
      <c r="I64" s="16">
        <v>158</v>
      </c>
      <c r="J64" s="16">
        <v>158</v>
      </c>
      <c r="K64" s="16">
        <v>145</v>
      </c>
      <c r="L64" s="16">
        <v>141</v>
      </c>
      <c r="M64" s="16">
        <v>138</v>
      </c>
      <c r="N64" s="16">
        <v>118</v>
      </c>
      <c r="O64" s="16">
        <v>107</v>
      </c>
      <c r="P64" s="16">
        <v>119</v>
      </c>
      <c r="Q64" s="16">
        <v>114</v>
      </c>
      <c r="R64" s="16">
        <v>110</v>
      </c>
      <c r="S64" s="16">
        <v>125</v>
      </c>
      <c r="T64" s="16">
        <v>134</v>
      </c>
      <c r="U64" s="16">
        <v>152</v>
      </c>
      <c r="V64" s="16">
        <v>178</v>
      </c>
    </row>
    <row r="65" spans="1:22" ht="18" customHeight="1">
      <c r="A65" s="91" t="s">
        <v>105</v>
      </c>
      <c r="B65" s="16">
        <v>15</v>
      </c>
      <c r="C65" s="16">
        <v>42</v>
      </c>
      <c r="D65" s="16">
        <v>84</v>
      </c>
      <c r="E65" s="16">
        <v>149</v>
      </c>
      <c r="F65" s="16">
        <v>224</v>
      </c>
      <c r="G65" s="16">
        <v>281</v>
      </c>
      <c r="H65" s="16">
        <v>317</v>
      </c>
      <c r="I65" s="16">
        <v>278</v>
      </c>
      <c r="J65" s="16">
        <v>231</v>
      </c>
      <c r="K65" s="16">
        <v>231</v>
      </c>
      <c r="L65" s="16">
        <v>210</v>
      </c>
      <c r="M65" s="16">
        <v>195</v>
      </c>
      <c r="N65" s="16">
        <v>191</v>
      </c>
      <c r="O65" s="16">
        <v>169</v>
      </c>
      <c r="P65" s="16">
        <v>141</v>
      </c>
      <c r="Q65" s="16">
        <v>117</v>
      </c>
      <c r="R65" s="16">
        <v>105</v>
      </c>
      <c r="S65" s="16">
        <v>102</v>
      </c>
      <c r="T65" s="16">
        <v>102</v>
      </c>
      <c r="U65" s="16">
        <v>89</v>
      </c>
      <c r="V65" s="16">
        <v>85</v>
      </c>
    </row>
    <row r="66" spans="1:22" ht="18" customHeight="1">
      <c r="A66" s="91" t="s">
        <v>107</v>
      </c>
      <c r="B66" s="16">
        <v>149</v>
      </c>
      <c r="C66" s="16">
        <v>191</v>
      </c>
      <c r="D66" s="16">
        <v>208</v>
      </c>
      <c r="E66" s="16">
        <v>262</v>
      </c>
      <c r="F66" s="16">
        <v>282</v>
      </c>
      <c r="G66" s="16">
        <v>281</v>
      </c>
      <c r="H66" s="16">
        <v>302</v>
      </c>
      <c r="I66" s="16">
        <v>301</v>
      </c>
      <c r="J66" s="16">
        <v>329</v>
      </c>
      <c r="K66" s="16">
        <v>322</v>
      </c>
      <c r="L66" s="16">
        <v>295</v>
      </c>
      <c r="M66" s="16">
        <v>291</v>
      </c>
      <c r="N66" s="16">
        <v>241</v>
      </c>
      <c r="O66" s="16">
        <v>204</v>
      </c>
      <c r="P66" s="16">
        <v>187</v>
      </c>
      <c r="Q66" s="16">
        <v>217</v>
      </c>
      <c r="R66" s="16">
        <v>227</v>
      </c>
      <c r="S66" s="16">
        <v>299</v>
      </c>
      <c r="T66" s="16">
        <v>380</v>
      </c>
      <c r="U66" s="16">
        <v>414</v>
      </c>
      <c r="V66" s="16">
        <v>478</v>
      </c>
    </row>
    <row r="67" spans="1:22" ht="18" customHeight="1">
      <c r="A67" s="91" t="s">
        <v>108</v>
      </c>
      <c r="B67" s="16">
        <v>115</v>
      </c>
      <c r="C67" s="16">
        <v>195</v>
      </c>
      <c r="D67" s="16">
        <v>234</v>
      </c>
      <c r="E67" s="16">
        <v>254</v>
      </c>
      <c r="F67" s="16">
        <v>243</v>
      </c>
      <c r="G67" s="16">
        <v>217</v>
      </c>
      <c r="H67" s="16">
        <v>228</v>
      </c>
      <c r="I67" s="16">
        <v>230</v>
      </c>
      <c r="J67" s="16">
        <v>212</v>
      </c>
      <c r="K67" s="16">
        <v>197</v>
      </c>
      <c r="L67" s="16">
        <v>162</v>
      </c>
      <c r="M67" s="16">
        <v>149</v>
      </c>
      <c r="N67" s="16">
        <v>132</v>
      </c>
      <c r="O67" s="16">
        <v>111</v>
      </c>
      <c r="P67" s="16">
        <v>100</v>
      </c>
      <c r="Q67" s="16">
        <v>85</v>
      </c>
      <c r="R67" s="16">
        <v>73</v>
      </c>
      <c r="S67" s="16">
        <v>74</v>
      </c>
      <c r="T67" s="16">
        <v>86</v>
      </c>
      <c r="U67" s="16">
        <v>79</v>
      </c>
      <c r="V67" s="16">
        <v>91</v>
      </c>
    </row>
    <row r="68" spans="1:22" ht="18" customHeight="1">
      <c r="A68" s="91" t="s">
        <v>110</v>
      </c>
      <c r="B68" s="16">
        <v>16</v>
      </c>
      <c r="C68" s="16">
        <v>24</v>
      </c>
      <c r="D68" s="16">
        <v>37</v>
      </c>
      <c r="E68" s="16">
        <v>44</v>
      </c>
      <c r="F68" s="16">
        <v>46</v>
      </c>
      <c r="G68" s="16">
        <v>46</v>
      </c>
      <c r="H68" s="16">
        <v>66</v>
      </c>
      <c r="I68" s="16">
        <v>75</v>
      </c>
      <c r="J68" s="16">
        <v>92</v>
      </c>
      <c r="K68" s="16">
        <v>85</v>
      </c>
      <c r="L68" s="16">
        <v>94</v>
      </c>
      <c r="M68" s="16">
        <v>93</v>
      </c>
      <c r="N68" s="16">
        <v>81</v>
      </c>
      <c r="O68" s="16">
        <v>85</v>
      </c>
      <c r="P68" s="16">
        <v>109</v>
      </c>
      <c r="Q68" s="16">
        <v>141</v>
      </c>
      <c r="R68" s="16">
        <v>183</v>
      </c>
      <c r="S68" s="16">
        <v>245</v>
      </c>
      <c r="T68" s="16">
        <v>326</v>
      </c>
      <c r="U68" s="16">
        <v>325</v>
      </c>
      <c r="V68" s="16">
        <v>340</v>
      </c>
    </row>
    <row r="69" spans="1:22" ht="18" customHeight="1">
      <c r="A69" s="91" t="s">
        <v>111</v>
      </c>
      <c r="B69" s="16">
        <v>43</v>
      </c>
      <c r="C69" s="16">
        <v>58</v>
      </c>
      <c r="D69" s="16">
        <v>62</v>
      </c>
      <c r="E69" s="16">
        <v>69</v>
      </c>
      <c r="F69" s="16">
        <v>74</v>
      </c>
      <c r="G69" s="16">
        <v>76</v>
      </c>
      <c r="H69" s="16">
        <v>82</v>
      </c>
      <c r="I69" s="16">
        <v>107</v>
      </c>
      <c r="J69" s="16">
        <v>113</v>
      </c>
      <c r="K69" s="16">
        <v>122</v>
      </c>
      <c r="L69" s="16">
        <v>152</v>
      </c>
      <c r="M69" s="16">
        <v>179</v>
      </c>
      <c r="N69" s="16">
        <v>181</v>
      </c>
      <c r="O69" s="16">
        <v>206</v>
      </c>
      <c r="P69" s="16">
        <v>229</v>
      </c>
      <c r="Q69" s="16">
        <v>258</v>
      </c>
      <c r="R69" s="16">
        <v>304</v>
      </c>
      <c r="S69" s="16">
        <v>332</v>
      </c>
      <c r="T69" s="16">
        <v>392</v>
      </c>
      <c r="U69" s="16">
        <v>406</v>
      </c>
      <c r="V69" s="16">
        <v>417</v>
      </c>
    </row>
    <row r="70" spans="1:22" ht="18" customHeight="1">
      <c r="A70" s="106" t="s">
        <v>112</v>
      </c>
      <c r="B70" s="104">
        <f>SUM(B54:B69)</f>
        <v>1134</v>
      </c>
      <c r="C70" s="104">
        <f t="shared" ref="C70:U70" si="4">SUM(C54:C69)</f>
        <v>1647</v>
      </c>
      <c r="D70" s="104">
        <f t="shared" si="4"/>
        <v>2118</v>
      </c>
      <c r="E70" s="104">
        <f t="shared" si="4"/>
        <v>2894</v>
      </c>
      <c r="F70" s="104">
        <f t="shared" si="4"/>
        <v>3486</v>
      </c>
      <c r="G70" s="104">
        <f t="shared" si="4"/>
        <v>3892</v>
      </c>
      <c r="H70" s="104">
        <f t="shared" si="4"/>
        <v>4544</v>
      </c>
      <c r="I70" s="104">
        <f t="shared" si="4"/>
        <v>4837</v>
      </c>
      <c r="J70" s="104">
        <f t="shared" si="4"/>
        <v>5058</v>
      </c>
      <c r="K70" s="104">
        <f t="shared" si="4"/>
        <v>5248</v>
      </c>
      <c r="L70" s="104">
        <f t="shared" si="4"/>
        <v>5454</v>
      </c>
      <c r="M70" s="104">
        <f t="shared" si="4"/>
        <v>5368</v>
      </c>
      <c r="N70" s="104">
        <f t="shared" si="4"/>
        <v>4707</v>
      </c>
      <c r="O70" s="104">
        <f t="shared" si="4"/>
        <v>4228</v>
      </c>
      <c r="P70" s="104">
        <f t="shared" si="4"/>
        <v>4184</v>
      </c>
      <c r="Q70" s="104">
        <f t="shared" si="4"/>
        <v>4251</v>
      </c>
      <c r="R70" s="104">
        <f t="shared" si="4"/>
        <v>4532</v>
      </c>
      <c r="S70" s="104">
        <f t="shared" si="4"/>
        <v>4909</v>
      </c>
      <c r="T70" s="104">
        <f t="shared" si="4"/>
        <v>5434</v>
      </c>
      <c r="U70" s="104">
        <f t="shared" si="4"/>
        <v>5716</v>
      </c>
      <c r="V70" s="104">
        <f>SUM(V54:V69)</f>
        <v>6012</v>
      </c>
    </row>
    <row r="71" spans="1:22" ht="18" customHeight="1">
      <c r="A71" s="107" t="s">
        <v>113</v>
      </c>
      <c r="B71" s="16">
        <f>B72-B70</f>
        <v>371</v>
      </c>
      <c r="C71" s="16">
        <f t="shared" ref="C71:U71" si="5">C72-C70</f>
        <v>500</v>
      </c>
      <c r="D71" s="16">
        <f t="shared" si="5"/>
        <v>586</v>
      </c>
      <c r="E71" s="16">
        <f t="shared" si="5"/>
        <v>767</v>
      </c>
      <c r="F71" s="16">
        <f t="shared" si="5"/>
        <v>856</v>
      </c>
      <c r="G71" s="16">
        <f t="shared" si="5"/>
        <v>968</v>
      </c>
      <c r="H71" s="16">
        <f t="shared" si="5"/>
        <v>1086</v>
      </c>
      <c r="I71" s="16">
        <f t="shared" si="5"/>
        <v>1179</v>
      </c>
      <c r="J71" s="16">
        <f t="shared" si="5"/>
        <v>1267</v>
      </c>
      <c r="K71" s="16">
        <f t="shared" si="5"/>
        <v>1319</v>
      </c>
      <c r="L71" s="16">
        <f t="shared" si="5"/>
        <v>1373</v>
      </c>
      <c r="M71" s="16">
        <f t="shared" si="5"/>
        <v>1368</v>
      </c>
      <c r="N71" s="16">
        <f t="shared" si="5"/>
        <v>1296</v>
      </c>
      <c r="O71" s="16">
        <f t="shared" si="5"/>
        <v>1216</v>
      </c>
      <c r="P71" s="16">
        <f t="shared" si="5"/>
        <v>1218</v>
      </c>
      <c r="Q71" s="16">
        <f t="shared" si="5"/>
        <v>1216</v>
      </c>
      <c r="R71" s="16">
        <f t="shared" si="5"/>
        <v>1383</v>
      </c>
      <c r="S71" s="16">
        <f t="shared" si="5"/>
        <v>1583</v>
      </c>
      <c r="T71" s="16">
        <f t="shared" si="5"/>
        <v>1734</v>
      </c>
      <c r="U71" s="16">
        <f t="shared" si="5"/>
        <v>1849</v>
      </c>
      <c r="V71" s="16">
        <f>V72-V70</f>
        <v>2084</v>
      </c>
    </row>
    <row r="72" spans="1:22" ht="18" customHeight="1">
      <c r="A72" s="93" t="s">
        <v>38</v>
      </c>
      <c r="B72" s="61">
        <v>1505</v>
      </c>
      <c r="C72" s="61">
        <v>2147</v>
      </c>
      <c r="D72" s="61">
        <v>2704</v>
      </c>
      <c r="E72" s="61">
        <v>3661</v>
      </c>
      <c r="F72" s="61">
        <v>4342</v>
      </c>
      <c r="G72" s="61">
        <v>4860</v>
      </c>
      <c r="H72" s="61">
        <v>5630</v>
      </c>
      <c r="I72" s="61">
        <v>6016</v>
      </c>
      <c r="J72" s="61">
        <v>6325</v>
      </c>
      <c r="K72" s="61">
        <v>6567</v>
      </c>
      <c r="L72" s="61">
        <v>6827</v>
      </c>
      <c r="M72" s="61">
        <v>6736</v>
      </c>
      <c r="N72" s="61">
        <v>6003</v>
      </c>
      <c r="O72" s="61">
        <v>5444</v>
      </c>
      <c r="P72" s="61">
        <v>5402</v>
      </c>
      <c r="Q72" s="61">
        <v>5467</v>
      </c>
      <c r="R72" s="61">
        <v>5915</v>
      </c>
      <c r="S72" s="61">
        <v>6492</v>
      </c>
      <c r="T72" s="61">
        <v>7168</v>
      </c>
      <c r="U72" s="61">
        <v>7565</v>
      </c>
      <c r="V72" s="129">
        <v>8096</v>
      </c>
    </row>
    <row r="73" spans="1:22" ht="18" customHeight="1">
      <c r="A73" s="57" t="s">
        <v>52</v>
      </c>
    </row>
    <row r="74" spans="1:22" ht="18" customHeight="1">
      <c r="A74" s="72" t="s">
        <v>119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T25" sqref="T25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120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1181</v>
      </c>
      <c r="C7" s="24">
        <v>1388</v>
      </c>
      <c r="D7" s="24">
        <v>1489</v>
      </c>
      <c r="E7" s="24">
        <v>1541</v>
      </c>
      <c r="F7" s="24">
        <v>1598</v>
      </c>
      <c r="G7" s="24">
        <v>1658</v>
      </c>
      <c r="H7" s="24">
        <v>1741</v>
      </c>
      <c r="I7" s="24">
        <v>1688</v>
      </c>
      <c r="J7" s="24">
        <v>1809</v>
      </c>
      <c r="K7" s="24">
        <v>1674</v>
      </c>
      <c r="L7" s="24">
        <v>1639</v>
      </c>
      <c r="M7" s="24">
        <v>1535</v>
      </c>
      <c r="N7" s="24">
        <v>1478</v>
      </c>
      <c r="O7" s="24">
        <v>1467</v>
      </c>
      <c r="P7" s="24">
        <v>1432</v>
      </c>
      <c r="Q7" s="24">
        <v>1388</v>
      </c>
      <c r="R7" s="24">
        <v>1356</v>
      </c>
      <c r="S7" s="24">
        <v>1639</v>
      </c>
      <c r="T7" s="24">
        <v>1189</v>
      </c>
      <c r="U7" s="24">
        <f>SUM(U8:U9)</f>
        <v>1238</v>
      </c>
      <c r="V7" s="24">
        <f>SUM(V8:V9)</f>
        <v>1260</v>
      </c>
    </row>
    <row r="8" spans="1:22" ht="18" customHeight="1">
      <c r="A8" s="75" t="s">
        <v>62</v>
      </c>
      <c r="B8" s="16">
        <v>1095</v>
      </c>
      <c r="C8" s="16">
        <v>1285</v>
      </c>
      <c r="D8" s="16">
        <v>1363</v>
      </c>
      <c r="E8" s="16">
        <v>1419</v>
      </c>
      <c r="F8" s="16">
        <v>1436</v>
      </c>
      <c r="G8" s="16">
        <v>1469</v>
      </c>
      <c r="H8" s="16">
        <v>1520</v>
      </c>
      <c r="I8" s="16">
        <v>1464</v>
      </c>
      <c r="J8" s="16">
        <v>1566</v>
      </c>
      <c r="K8" s="16">
        <v>1444</v>
      </c>
      <c r="L8" s="16">
        <v>1439</v>
      </c>
      <c r="M8" s="16">
        <v>1323</v>
      </c>
      <c r="N8" s="16">
        <v>1334</v>
      </c>
      <c r="O8" s="16">
        <v>1301</v>
      </c>
      <c r="P8" s="16">
        <v>1255</v>
      </c>
      <c r="Q8" s="16">
        <v>1207</v>
      </c>
      <c r="R8" s="63">
        <v>1163</v>
      </c>
      <c r="S8" s="63">
        <v>1439</v>
      </c>
      <c r="T8" s="63">
        <v>990</v>
      </c>
      <c r="U8" s="16">
        <v>1058</v>
      </c>
      <c r="V8" s="16">
        <v>1039</v>
      </c>
    </row>
    <row r="9" spans="1:22" ht="18" customHeight="1">
      <c r="A9" s="76" t="s">
        <v>63</v>
      </c>
      <c r="B9" s="18">
        <v>86</v>
      </c>
      <c r="C9" s="18">
        <v>103</v>
      </c>
      <c r="D9" s="18">
        <v>126</v>
      </c>
      <c r="E9" s="18">
        <v>122</v>
      </c>
      <c r="F9" s="18">
        <v>162</v>
      </c>
      <c r="G9" s="18">
        <v>189</v>
      </c>
      <c r="H9" s="18">
        <v>221</v>
      </c>
      <c r="I9" s="18">
        <v>224</v>
      </c>
      <c r="J9" s="18">
        <v>243</v>
      </c>
      <c r="K9" s="18">
        <v>230</v>
      </c>
      <c r="L9" s="18">
        <v>200</v>
      </c>
      <c r="M9" s="18">
        <v>212</v>
      </c>
      <c r="N9" s="18">
        <v>144</v>
      </c>
      <c r="O9" s="18">
        <v>166</v>
      </c>
      <c r="P9" s="18">
        <v>177</v>
      </c>
      <c r="Q9" s="18">
        <v>181</v>
      </c>
      <c r="R9" s="18">
        <v>193</v>
      </c>
      <c r="S9" s="18">
        <v>200</v>
      </c>
      <c r="T9" s="18">
        <v>199</v>
      </c>
      <c r="U9" s="18">
        <v>180</v>
      </c>
      <c r="V9" s="18">
        <v>221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121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5" t="s">
        <v>62</v>
      </c>
      <c r="B16" s="70">
        <v>0.92718035563082135</v>
      </c>
      <c r="C16" s="70">
        <v>0.92579250720461093</v>
      </c>
      <c r="D16" s="70">
        <v>0.91537944929482873</v>
      </c>
      <c r="E16" s="70">
        <v>0.92083062946138872</v>
      </c>
      <c r="F16" s="70">
        <v>0.89862327909887363</v>
      </c>
      <c r="G16" s="70">
        <v>0.88600723763570566</v>
      </c>
      <c r="H16" s="70">
        <v>0.87306145893164844</v>
      </c>
      <c r="I16" s="70">
        <v>0.86729857819905209</v>
      </c>
      <c r="J16" s="70">
        <v>0.86567164179104472</v>
      </c>
      <c r="K16" s="70">
        <v>0.86260454002389486</v>
      </c>
      <c r="L16" s="70">
        <v>0.87797437461866989</v>
      </c>
      <c r="M16" s="70">
        <v>0.86188925081433221</v>
      </c>
      <c r="N16" s="70">
        <v>0.90257104194857918</v>
      </c>
      <c r="O16" s="70">
        <v>0.88684389911383776</v>
      </c>
      <c r="P16" s="70">
        <v>0.87639664804469275</v>
      </c>
      <c r="Q16" s="70">
        <v>0.8695965417867435</v>
      </c>
      <c r="R16" s="70">
        <v>0.85766961651917406</v>
      </c>
      <c r="S16" s="70">
        <v>0.87797437461866989</v>
      </c>
      <c r="T16" s="70">
        <f>T8/$T$7</f>
        <v>0.83263246425567705</v>
      </c>
      <c r="U16" s="70">
        <f>U8/U7</f>
        <v>0.8546042003231018</v>
      </c>
      <c r="V16" s="70">
        <f t="shared" ref="V16" si="1">V8/V7</f>
        <v>0.82460317460317456</v>
      </c>
    </row>
    <row r="17" spans="1:22" ht="18" customHeight="1">
      <c r="A17" s="76" t="s">
        <v>63</v>
      </c>
      <c r="B17" s="71">
        <v>7.2819644369178663E-2</v>
      </c>
      <c r="C17" s="71">
        <v>7.4207492795389046E-2</v>
      </c>
      <c r="D17" s="71">
        <v>8.4620550705171257E-2</v>
      </c>
      <c r="E17" s="71">
        <v>7.9169370538611297E-2</v>
      </c>
      <c r="F17" s="71">
        <v>0.10137672090112641</v>
      </c>
      <c r="G17" s="71">
        <v>0.11399276236429433</v>
      </c>
      <c r="H17" s="71">
        <v>0.12693854106835153</v>
      </c>
      <c r="I17" s="71">
        <v>0.13270142180094788</v>
      </c>
      <c r="J17" s="71">
        <v>0.13432835820895522</v>
      </c>
      <c r="K17" s="71">
        <v>0.13739545997610514</v>
      </c>
      <c r="L17" s="71">
        <v>0.12202562538133008</v>
      </c>
      <c r="M17" s="71">
        <v>0.13811074918566776</v>
      </c>
      <c r="N17" s="71">
        <v>9.7428958051420836E-2</v>
      </c>
      <c r="O17" s="71">
        <v>0.11315610088616224</v>
      </c>
      <c r="P17" s="71">
        <v>0.12360335195530726</v>
      </c>
      <c r="Q17" s="71">
        <v>0.1304034582132565</v>
      </c>
      <c r="R17" s="71">
        <v>0.14233038348082597</v>
      </c>
      <c r="S17" s="71">
        <v>0.12202562538133008</v>
      </c>
      <c r="T17" s="108">
        <f>T9/$T$7</f>
        <v>0.16736753574432295</v>
      </c>
      <c r="U17" s="108">
        <f>U9/U7</f>
        <v>0.14539579967689822</v>
      </c>
      <c r="V17" s="108">
        <f t="shared" ref="V17" si="2">V9/V7</f>
        <v>0.17539682539682538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48" t="s">
        <v>2</v>
      </c>
      <c r="C6" s="148"/>
      <c r="D6" s="148"/>
      <c r="E6" s="148"/>
      <c r="F6" s="148"/>
      <c r="G6" s="148"/>
      <c r="H6" s="148"/>
      <c r="I6" s="148"/>
      <c r="J6" s="148"/>
    </row>
    <row r="8" spans="1:10">
      <c r="B8" s="146" t="s">
        <v>3</v>
      </c>
      <c r="C8" s="146"/>
      <c r="D8" s="146"/>
      <c r="E8" s="146"/>
      <c r="F8" s="146"/>
      <c r="G8" s="146"/>
    </row>
    <row r="9" spans="1:10">
      <c r="E9" s="4"/>
    </row>
    <row r="10" spans="1:10">
      <c r="B10" s="146" t="s">
        <v>4</v>
      </c>
      <c r="C10" s="146"/>
      <c r="D10" s="146"/>
      <c r="E10" s="146"/>
      <c r="F10" s="146"/>
      <c r="G10" s="146"/>
    </row>
    <row r="12" spans="1:10">
      <c r="B12" s="146" t="s">
        <v>5</v>
      </c>
      <c r="C12" s="146"/>
      <c r="D12" s="146"/>
      <c r="E12" s="146"/>
      <c r="F12" s="146"/>
      <c r="G12" s="146"/>
    </row>
    <row r="14" spans="1:10">
      <c r="B14" s="146" t="s">
        <v>6</v>
      </c>
      <c r="C14" s="146"/>
      <c r="D14" s="146"/>
      <c r="E14" s="146"/>
      <c r="F14" s="146"/>
      <c r="G14" s="146"/>
      <c r="H14" s="146"/>
      <c r="I14" s="146"/>
      <c r="J14" s="146"/>
    </row>
    <row r="16" spans="1:10">
      <c r="B16" s="146" t="s">
        <v>7</v>
      </c>
      <c r="C16" s="146"/>
      <c r="D16" s="146"/>
      <c r="E16" s="146"/>
      <c r="F16" s="146"/>
      <c r="G16" s="146"/>
      <c r="H16" s="146"/>
      <c r="I16" s="146"/>
    </row>
    <row r="18" spans="2:10">
      <c r="B18" s="146" t="s">
        <v>8</v>
      </c>
      <c r="C18" s="146"/>
      <c r="D18" s="146"/>
      <c r="E18" s="146"/>
      <c r="F18" s="146"/>
      <c r="G18" s="146"/>
      <c r="H18" s="146"/>
      <c r="I18" s="146"/>
    </row>
    <row r="20" spans="2:10">
      <c r="B20" s="146" t="s">
        <v>9</v>
      </c>
      <c r="C20" s="146"/>
      <c r="D20" s="146"/>
      <c r="E20" s="146"/>
      <c r="F20" s="146"/>
      <c r="G20" s="146"/>
      <c r="H20" s="146"/>
      <c r="I20" s="146"/>
      <c r="J20" s="146"/>
    </row>
    <row r="22" spans="2:10">
      <c r="B22" s="146" t="s">
        <v>10</v>
      </c>
      <c r="C22" s="146"/>
      <c r="D22" s="146"/>
      <c r="E22" s="146"/>
      <c r="F22" s="146"/>
      <c r="G22" s="146"/>
      <c r="H22" s="146"/>
      <c r="I22" s="146"/>
    </row>
    <row r="24" spans="2:10">
      <c r="B24" s="147" t="s">
        <v>11</v>
      </c>
      <c r="C24" s="147"/>
      <c r="D24" s="147"/>
      <c r="E24" s="147"/>
      <c r="F24" s="147"/>
      <c r="G24" s="147"/>
      <c r="H24" s="147"/>
    </row>
  </sheetData>
  <mergeCells count="10">
    <mergeCell ref="B6:J6"/>
    <mergeCell ref="B8:G8"/>
    <mergeCell ref="B10:G10"/>
    <mergeCell ref="B12:G12"/>
    <mergeCell ref="B14:J14"/>
    <mergeCell ref="B18:I18"/>
    <mergeCell ref="B20:J20"/>
    <mergeCell ref="B22:I22"/>
    <mergeCell ref="B16:I16"/>
    <mergeCell ref="B24:H2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zoomScale="70" zoomScaleNormal="70" zoomScalePageLayoutView="70" workbookViewId="0">
      <selection activeCell="F45" sqref="F45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94898</v>
      </c>
      <c r="C8" s="24">
        <v>99083</v>
      </c>
      <c r="D8" s="24">
        <v>102689</v>
      </c>
      <c r="E8" s="24">
        <v>106482</v>
      </c>
      <c r="F8" s="24">
        <v>112180</v>
      </c>
      <c r="G8" s="24">
        <v>117838</v>
      </c>
      <c r="H8" s="24">
        <v>125129</v>
      </c>
      <c r="I8" s="24">
        <v>130895</v>
      </c>
      <c r="J8" s="24">
        <v>135373</v>
      </c>
      <c r="K8" s="24">
        <v>140984</v>
      </c>
      <c r="L8" s="24">
        <v>145115</v>
      </c>
      <c r="M8" s="24">
        <v>148329</v>
      </c>
      <c r="N8" s="24">
        <v>152176</v>
      </c>
      <c r="O8" s="24">
        <v>154428</v>
      </c>
      <c r="P8" s="24">
        <v>154987</v>
      </c>
      <c r="Q8" s="24">
        <v>154973</v>
      </c>
      <c r="R8" s="24">
        <v>155250</v>
      </c>
      <c r="S8" s="24">
        <v>156744</v>
      </c>
      <c r="T8" s="24">
        <v>158246</v>
      </c>
      <c r="U8" s="24">
        <v>160266</v>
      </c>
      <c r="V8" s="24">
        <v>162991</v>
      </c>
      <c r="W8" s="24">
        <v>165771</v>
      </c>
      <c r="X8" s="24">
        <v>168624</v>
      </c>
      <c r="Y8" s="24">
        <v>172408</v>
      </c>
    </row>
    <row r="9" spans="1:25" ht="18" customHeight="1">
      <c r="A9" s="12" t="s">
        <v>39</v>
      </c>
      <c r="B9" s="23">
        <v>77910</v>
      </c>
      <c r="C9" s="23">
        <v>80576</v>
      </c>
      <c r="D9" s="23">
        <v>82830</v>
      </c>
      <c r="E9" s="23">
        <v>84828</v>
      </c>
      <c r="F9" s="23">
        <v>88148</v>
      </c>
      <c r="G9" s="23">
        <v>91660</v>
      </c>
      <c r="H9" s="23">
        <v>95896</v>
      </c>
      <c r="I9" s="23">
        <v>99328</v>
      </c>
      <c r="J9" s="23">
        <v>102463</v>
      </c>
      <c r="K9" s="23">
        <v>105683</v>
      </c>
      <c r="L9" s="23">
        <v>108411</v>
      </c>
      <c r="M9" s="23">
        <v>111000</v>
      </c>
      <c r="N9" s="23">
        <v>113667</v>
      </c>
      <c r="O9" s="23">
        <v>115100</v>
      </c>
      <c r="P9" s="23">
        <v>115838</v>
      </c>
      <c r="Q9" s="23">
        <v>117063</v>
      </c>
      <c r="R9" s="23">
        <v>118171</v>
      </c>
      <c r="S9" s="23">
        <v>119463</v>
      </c>
      <c r="T9" s="23">
        <v>120641</v>
      </c>
      <c r="U9" s="23">
        <v>121665</v>
      </c>
      <c r="V9" s="23">
        <v>122843</v>
      </c>
      <c r="W9" s="23">
        <v>123963</v>
      </c>
      <c r="X9" s="23">
        <v>125425</v>
      </c>
      <c r="Y9" s="23">
        <v>127541</v>
      </c>
    </row>
    <row r="10" spans="1:25" ht="18" customHeight="1">
      <c r="A10" s="13" t="s">
        <v>40</v>
      </c>
      <c r="B10" s="16">
        <v>39340</v>
      </c>
      <c r="C10" s="16">
        <v>38028</v>
      </c>
      <c r="D10" s="16">
        <v>38043</v>
      </c>
      <c r="E10" s="16">
        <v>38127</v>
      </c>
      <c r="F10" s="16">
        <v>38418</v>
      </c>
      <c r="G10" s="16">
        <v>38780</v>
      </c>
      <c r="H10" s="16">
        <v>39374</v>
      </c>
      <c r="I10" s="16">
        <v>39833</v>
      </c>
      <c r="J10" s="16">
        <v>40238</v>
      </c>
      <c r="K10" s="16">
        <v>40919</v>
      </c>
      <c r="L10" s="16">
        <v>41655</v>
      </c>
      <c r="M10" s="16">
        <v>42509</v>
      </c>
      <c r="N10" s="16">
        <v>43388</v>
      </c>
      <c r="O10" s="16">
        <v>43880</v>
      </c>
      <c r="P10" s="16">
        <v>44384</v>
      </c>
      <c r="Q10" s="16">
        <v>44910</v>
      </c>
      <c r="R10" s="16">
        <v>45333</v>
      </c>
      <c r="S10" s="16">
        <v>45682</v>
      </c>
      <c r="T10" s="16">
        <v>46040</v>
      </c>
      <c r="U10" s="16">
        <v>46281</v>
      </c>
      <c r="V10" s="16">
        <v>46384</v>
      </c>
      <c r="W10" s="16">
        <v>46402</v>
      </c>
      <c r="X10" s="16">
        <v>46450</v>
      </c>
      <c r="Y10" s="16">
        <v>46268</v>
      </c>
    </row>
    <row r="11" spans="1:25" ht="18" customHeight="1">
      <c r="A11" s="13" t="s">
        <v>41</v>
      </c>
      <c r="B11" s="16">
        <v>3245</v>
      </c>
      <c r="C11" s="16">
        <v>3310</v>
      </c>
      <c r="D11" s="16">
        <v>3366</v>
      </c>
      <c r="E11" s="16">
        <v>3436</v>
      </c>
      <c r="F11" s="16">
        <v>3503</v>
      </c>
      <c r="G11" s="16">
        <v>3617</v>
      </c>
      <c r="H11" s="16">
        <v>3758</v>
      </c>
      <c r="I11" s="16">
        <v>3854</v>
      </c>
      <c r="J11" s="16">
        <v>3953</v>
      </c>
      <c r="K11" s="16">
        <v>4087</v>
      </c>
      <c r="L11" s="16">
        <v>4186</v>
      </c>
      <c r="M11" s="16">
        <v>4307</v>
      </c>
      <c r="N11" s="16">
        <v>4418</v>
      </c>
      <c r="O11" s="16">
        <v>4479</v>
      </c>
      <c r="P11" s="16">
        <v>4535</v>
      </c>
      <c r="Q11" s="16">
        <v>4599</v>
      </c>
      <c r="R11" s="16">
        <v>4667</v>
      </c>
      <c r="S11" s="16">
        <v>4789</v>
      </c>
      <c r="T11" s="16">
        <v>4874</v>
      </c>
      <c r="U11" s="16">
        <v>4954</v>
      </c>
      <c r="V11" s="16">
        <v>5095</v>
      </c>
      <c r="W11" s="16">
        <v>5252</v>
      </c>
      <c r="X11" s="16">
        <v>5344</v>
      </c>
      <c r="Y11" s="16">
        <v>5574</v>
      </c>
    </row>
    <row r="12" spans="1:25" ht="18" customHeight="1">
      <c r="A12" s="13" t="s">
        <v>42</v>
      </c>
      <c r="B12" s="16">
        <v>33996</v>
      </c>
      <c r="C12" s="16">
        <v>37763</v>
      </c>
      <c r="D12" s="16">
        <v>39859</v>
      </c>
      <c r="E12" s="16">
        <v>41696</v>
      </c>
      <c r="F12" s="16">
        <v>44581</v>
      </c>
      <c r="G12" s="16">
        <v>47559</v>
      </c>
      <c r="H12" s="16">
        <v>50974</v>
      </c>
      <c r="I12" s="16">
        <v>53812</v>
      </c>
      <c r="J12" s="16">
        <v>56398</v>
      </c>
      <c r="K12" s="16">
        <v>58748</v>
      </c>
      <c r="L12" s="16">
        <v>60575</v>
      </c>
      <c r="M12" s="16">
        <v>62119</v>
      </c>
      <c r="N12" s="16">
        <v>63715</v>
      </c>
      <c r="O12" s="16">
        <v>64547</v>
      </c>
      <c r="P12" s="16">
        <v>64698</v>
      </c>
      <c r="Q12" s="16">
        <v>65306</v>
      </c>
      <c r="R12" s="16">
        <v>65878</v>
      </c>
      <c r="S12" s="16">
        <v>66682</v>
      </c>
      <c r="T12" s="16">
        <v>67357</v>
      </c>
      <c r="U12" s="16">
        <v>68012</v>
      </c>
      <c r="V12" s="16">
        <v>68912</v>
      </c>
      <c r="W12" s="16">
        <v>69836</v>
      </c>
      <c r="X12" s="16">
        <v>71107</v>
      </c>
      <c r="Y12" s="16">
        <v>73118</v>
      </c>
    </row>
    <row r="13" spans="1:25" ht="18" customHeight="1">
      <c r="A13" s="13" t="s">
        <v>43</v>
      </c>
      <c r="B13" s="16">
        <v>1329</v>
      </c>
      <c r="C13" s="16">
        <v>1475</v>
      </c>
      <c r="D13" s="16">
        <v>1562</v>
      </c>
      <c r="E13" s="16">
        <v>1569</v>
      </c>
      <c r="F13" s="16">
        <v>1646</v>
      </c>
      <c r="G13" s="16">
        <v>1704</v>
      </c>
      <c r="H13" s="16">
        <v>1790</v>
      </c>
      <c r="I13" s="16">
        <v>1829</v>
      </c>
      <c r="J13" s="16">
        <v>1874</v>
      </c>
      <c r="K13" s="16">
        <v>1929</v>
      </c>
      <c r="L13" s="16">
        <v>1995</v>
      </c>
      <c r="M13" s="16">
        <v>2065</v>
      </c>
      <c r="N13" s="16">
        <v>2146</v>
      </c>
      <c r="O13" s="16">
        <v>2194</v>
      </c>
      <c r="P13" s="16">
        <v>2221</v>
      </c>
      <c r="Q13" s="16">
        <v>2248</v>
      </c>
      <c r="R13" s="16">
        <v>2293</v>
      </c>
      <c r="S13" s="16">
        <v>2310</v>
      </c>
      <c r="T13" s="16">
        <v>2370</v>
      </c>
      <c r="U13" s="16">
        <v>2418</v>
      </c>
      <c r="V13" s="16">
        <v>2452</v>
      </c>
      <c r="W13" s="16">
        <v>2473</v>
      </c>
      <c r="X13" s="16">
        <v>2524</v>
      </c>
      <c r="Y13" s="16">
        <v>2581</v>
      </c>
    </row>
    <row r="14" spans="1:25" ht="18" customHeight="1">
      <c r="A14" s="12" t="s">
        <v>44</v>
      </c>
      <c r="B14" s="23">
        <v>16988</v>
      </c>
      <c r="C14" s="23">
        <v>18507</v>
      </c>
      <c r="D14" s="23">
        <v>19859</v>
      </c>
      <c r="E14" s="23">
        <v>21654</v>
      </c>
      <c r="F14" s="23">
        <v>24032</v>
      </c>
      <c r="G14" s="23">
        <v>26178</v>
      </c>
      <c r="H14" s="23">
        <v>29233</v>
      </c>
      <c r="I14" s="23">
        <v>31567</v>
      </c>
      <c r="J14" s="23">
        <v>32910</v>
      </c>
      <c r="K14" s="23">
        <v>35301</v>
      </c>
      <c r="L14" s="23">
        <v>36704</v>
      </c>
      <c r="M14" s="23">
        <v>37329</v>
      </c>
      <c r="N14" s="23">
        <v>38509</v>
      </c>
      <c r="O14" s="23">
        <v>39328</v>
      </c>
      <c r="P14" s="23">
        <v>39149</v>
      </c>
      <c r="Q14" s="23">
        <v>37910</v>
      </c>
      <c r="R14" s="23">
        <v>37079</v>
      </c>
      <c r="S14" s="23">
        <v>37281</v>
      </c>
      <c r="T14" s="23">
        <v>37605</v>
      </c>
      <c r="U14" s="23">
        <v>38601</v>
      </c>
      <c r="V14" s="23">
        <v>40148</v>
      </c>
      <c r="W14" s="23">
        <v>41808</v>
      </c>
      <c r="X14" s="23">
        <v>43199</v>
      </c>
      <c r="Y14" s="23">
        <v>44867</v>
      </c>
    </row>
    <row r="15" spans="1:25" ht="18" customHeight="1">
      <c r="A15" s="13" t="s">
        <v>45</v>
      </c>
      <c r="B15" s="16">
        <v>14237</v>
      </c>
      <c r="C15" s="16">
        <v>15116</v>
      </c>
      <c r="D15" s="16">
        <v>15677</v>
      </c>
      <c r="E15" s="16">
        <v>16081</v>
      </c>
      <c r="F15" s="16">
        <v>16912</v>
      </c>
      <c r="G15" s="16">
        <v>17788</v>
      </c>
      <c r="H15" s="16">
        <v>18735</v>
      </c>
      <c r="I15" s="16">
        <v>19375</v>
      </c>
      <c r="J15" s="16">
        <v>19750</v>
      </c>
      <c r="K15" s="16">
        <v>20296</v>
      </c>
      <c r="L15" s="16">
        <v>20677</v>
      </c>
      <c r="M15" s="16">
        <v>20730</v>
      </c>
      <c r="N15" s="16">
        <v>21082</v>
      </c>
      <c r="O15" s="16">
        <v>21237</v>
      </c>
      <c r="P15" s="16">
        <v>21167</v>
      </c>
      <c r="Q15" s="16">
        <v>21220</v>
      </c>
      <c r="R15" s="16">
        <v>21265</v>
      </c>
      <c r="S15" s="16">
        <v>21362</v>
      </c>
      <c r="T15" s="16">
        <v>21344</v>
      </c>
      <c r="U15" s="16">
        <v>21420</v>
      </c>
      <c r="V15" s="16">
        <v>21622</v>
      </c>
      <c r="W15" s="16">
        <v>21705</v>
      </c>
      <c r="X15" s="16">
        <v>21847</v>
      </c>
      <c r="Y15" s="16">
        <v>22130</v>
      </c>
    </row>
    <row r="16" spans="1:25" ht="18" customHeight="1">
      <c r="A16" s="17" t="s">
        <v>46</v>
      </c>
      <c r="B16" s="18">
        <v>2751</v>
      </c>
      <c r="C16" s="18">
        <v>3391</v>
      </c>
      <c r="D16" s="18">
        <v>4182</v>
      </c>
      <c r="E16" s="18">
        <v>5573</v>
      </c>
      <c r="F16" s="18">
        <v>7120</v>
      </c>
      <c r="G16" s="18">
        <v>8390</v>
      </c>
      <c r="H16" s="18">
        <v>10498</v>
      </c>
      <c r="I16" s="18">
        <v>12192</v>
      </c>
      <c r="J16" s="18">
        <v>13160</v>
      </c>
      <c r="K16" s="18">
        <v>15005</v>
      </c>
      <c r="L16" s="18">
        <v>16027</v>
      </c>
      <c r="M16" s="18">
        <v>16599</v>
      </c>
      <c r="N16" s="18">
        <v>17427</v>
      </c>
      <c r="O16" s="18">
        <v>18091</v>
      </c>
      <c r="P16" s="18">
        <v>17982</v>
      </c>
      <c r="Q16" s="18">
        <v>16690</v>
      </c>
      <c r="R16" s="18">
        <v>15814</v>
      </c>
      <c r="S16" s="18">
        <v>15919</v>
      </c>
      <c r="T16" s="18">
        <v>16261</v>
      </c>
      <c r="U16" s="18">
        <v>17181</v>
      </c>
      <c r="V16" s="18">
        <v>18526</v>
      </c>
      <c r="W16" s="18">
        <v>20103</v>
      </c>
      <c r="X16" s="18">
        <v>21352</v>
      </c>
      <c r="Y16" s="18">
        <v>22737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47774</v>
      </c>
      <c r="C21" s="24">
        <v>49871</v>
      </c>
      <c r="D21" s="24">
        <v>51813</v>
      </c>
      <c r="E21" s="24">
        <v>53806</v>
      </c>
      <c r="F21" s="24">
        <v>56829</v>
      </c>
      <c r="G21" s="24">
        <v>59693</v>
      </c>
      <c r="H21" s="24">
        <v>63363</v>
      </c>
      <c r="I21" s="24">
        <v>66445</v>
      </c>
      <c r="J21" s="24">
        <v>68605</v>
      </c>
      <c r="K21" s="24">
        <v>71527</v>
      </c>
      <c r="L21" s="24">
        <v>73541</v>
      </c>
      <c r="M21" s="24">
        <v>75187</v>
      </c>
      <c r="N21" s="24">
        <v>77109</v>
      </c>
      <c r="O21" s="24">
        <v>78305</v>
      </c>
      <c r="P21" s="24">
        <v>78644</v>
      </c>
      <c r="Q21" s="24">
        <v>78551</v>
      </c>
      <c r="R21" s="24">
        <v>78563</v>
      </c>
      <c r="S21" s="24">
        <v>79218</v>
      </c>
      <c r="T21" s="24">
        <v>79904</v>
      </c>
      <c r="U21" s="24">
        <v>80840</v>
      </c>
      <c r="V21" s="24">
        <v>82151</v>
      </c>
      <c r="W21" s="24">
        <v>83531</v>
      </c>
      <c r="X21" s="24">
        <v>85019</v>
      </c>
      <c r="Y21" s="24">
        <v>86875</v>
      </c>
    </row>
    <row r="22" spans="1:25" ht="18" customHeight="1">
      <c r="A22" s="74" t="s">
        <v>39</v>
      </c>
      <c r="B22" s="23">
        <v>39340</v>
      </c>
      <c r="C22" s="23">
        <v>40639</v>
      </c>
      <c r="D22" s="23">
        <v>41867</v>
      </c>
      <c r="E22" s="23">
        <v>42902</v>
      </c>
      <c r="F22" s="23">
        <v>44676</v>
      </c>
      <c r="G22" s="23">
        <v>46477</v>
      </c>
      <c r="H22" s="23">
        <v>48613</v>
      </c>
      <c r="I22" s="23">
        <v>50435</v>
      </c>
      <c r="J22" s="23">
        <v>52000</v>
      </c>
      <c r="K22" s="23">
        <v>53675</v>
      </c>
      <c r="L22" s="23">
        <v>55007</v>
      </c>
      <c r="M22" s="23">
        <v>56398</v>
      </c>
      <c r="N22" s="23">
        <v>57739</v>
      </c>
      <c r="O22" s="23">
        <v>58532</v>
      </c>
      <c r="P22" s="23">
        <v>58964</v>
      </c>
      <c r="Q22" s="23">
        <v>59622</v>
      </c>
      <c r="R22" s="23">
        <v>60160</v>
      </c>
      <c r="S22" s="23">
        <v>60790</v>
      </c>
      <c r="T22" s="23">
        <v>61391</v>
      </c>
      <c r="U22" s="23">
        <v>61850</v>
      </c>
      <c r="V22" s="23">
        <v>62441</v>
      </c>
      <c r="W22" s="23">
        <v>63052</v>
      </c>
      <c r="X22" s="23">
        <v>63819</v>
      </c>
      <c r="Y22" s="23">
        <v>64927</v>
      </c>
    </row>
    <row r="23" spans="1:25" ht="18" customHeight="1">
      <c r="A23" s="75" t="s">
        <v>40</v>
      </c>
      <c r="B23" s="16">
        <v>19689</v>
      </c>
      <c r="C23" s="16">
        <v>18985</v>
      </c>
      <c r="D23" s="16">
        <v>18959</v>
      </c>
      <c r="E23" s="16">
        <v>18965</v>
      </c>
      <c r="F23" s="16">
        <v>19118</v>
      </c>
      <c r="G23" s="16">
        <v>19275</v>
      </c>
      <c r="H23" s="16">
        <v>19555</v>
      </c>
      <c r="I23" s="16">
        <v>19803</v>
      </c>
      <c r="J23" s="16">
        <v>20011</v>
      </c>
      <c r="K23" s="16">
        <v>20369</v>
      </c>
      <c r="L23" s="16">
        <v>20728</v>
      </c>
      <c r="M23" s="16">
        <v>21240</v>
      </c>
      <c r="N23" s="16">
        <v>21753</v>
      </c>
      <c r="O23" s="16">
        <v>22019</v>
      </c>
      <c r="P23" s="16">
        <v>22335</v>
      </c>
      <c r="Q23" s="16">
        <v>22599</v>
      </c>
      <c r="R23" s="16">
        <v>22820</v>
      </c>
      <c r="S23" s="16">
        <v>23034</v>
      </c>
      <c r="T23" s="16">
        <v>23175</v>
      </c>
      <c r="U23" s="16">
        <v>23275</v>
      </c>
      <c r="V23" s="16">
        <v>23331</v>
      </c>
      <c r="W23" s="16">
        <v>23336</v>
      </c>
      <c r="X23" s="16">
        <v>23337</v>
      </c>
      <c r="Y23" s="16">
        <v>23284</v>
      </c>
    </row>
    <row r="24" spans="1:25" ht="18" customHeight="1">
      <c r="A24" s="75" t="s">
        <v>41</v>
      </c>
      <c r="B24" s="16">
        <v>1528</v>
      </c>
      <c r="C24" s="16">
        <v>1573</v>
      </c>
      <c r="D24" s="16">
        <v>1619</v>
      </c>
      <c r="E24" s="16">
        <v>1662</v>
      </c>
      <c r="F24" s="16">
        <v>1711</v>
      </c>
      <c r="G24" s="16">
        <v>1770</v>
      </c>
      <c r="H24" s="16">
        <v>1855</v>
      </c>
      <c r="I24" s="16">
        <v>1902</v>
      </c>
      <c r="J24" s="16">
        <v>1940</v>
      </c>
      <c r="K24" s="16">
        <v>2003</v>
      </c>
      <c r="L24" s="16">
        <v>2051</v>
      </c>
      <c r="M24" s="16">
        <v>2096</v>
      </c>
      <c r="N24" s="16">
        <v>2137</v>
      </c>
      <c r="O24" s="16">
        <v>2174</v>
      </c>
      <c r="P24" s="16">
        <v>2221</v>
      </c>
      <c r="Q24" s="16">
        <v>2268</v>
      </c>
      <c r="R24" s="16">
        <v>2279</v>
      </c>
      <c r="S24" s="16">
        <v>2333</v>
      </c>
      <c r="T24" s="16">
        <v>2389</v>
      </c>
      <c r="U24" s="16">
        <v>2410</v>
      </c>
      <c r="V24" s="16">
        <v>2491</v>
      </c>
      <c r="W24" s="16">
        <v>2575</v>
      </c>
      <c r="X24" s="16">
        <v>2628</v>
      </c>
      <c r="Y24" s="16">
        <v>2740</v>
      </c>
    </row>
    <row r="25" spans="1:25" ht="18" customHeight="1">
      <c r="A25" s="75" t="s">
        <v>42</v>
      </c>
      <c r="B25" s="16">
        <v>17467</v>
      </c>
      <c r="C25" s="16">
        <v>19370</v>
      </c>
      <c r="D25" s="16">
        <v>20516</v>
      </c>
      <c r="E25" s="16">
        <v>21494</v>
      </c>
      <c r="F25" s="16">
        <v>23024</v>
      </c>
      <c r="G25" s="16">
        <v>24577</v>
      </c>
      <c r="H25" s="16">
        <v>26318</v>
      </c>
      <c r="I25" s="16">
        <v>27826</v>
      </c>
      <c r="J25" s="16">
        <v>29113</v>
      </c>
      <c r="K25" s="16">
        <v>30336</v>
      </c>
      <c r="L25" s="16">
        <v>31239</v>
      </c>
      <c r="M25" s="16">
        <v>32045</v>
      </c>
      <c r="N25" s="16">
        <v>32793</v>
      </c>
      <c r="O25" s="16">
        <v>33262</v>
      </c>
      <c r="P25" s="16">
        <v>33298</v>
      </c>
      <c r="Q25" s="16">
        <v>33618</v>
      </c>
      <c r="R25" s="16">
        <v>33913</v>
      </c>
      <c r="S25" s="16">
        <v>34271</v>
      </c>
      <c r="T25" s="16">
        <v>34649</v>
      </c>
      <c r="U25" s="16">
        <v>34970</v>
      </c>
      <c r="V25" s="16">
        <v>35420</v>
      </c>
      <c r="W25" s="16">
        <v>35916</v>
      </c>
      <c r="X25" s="16">
        <v>36594</v>
      </c>
      <c r="Y25" s="16">
        <v>37620</v>
      </c>
    </row>
    <row r="26" spans="1:25" ht="18" customHeight="1">
      <c r="A26" s="75" t="s">
        <v>43</v>
      </c>
      <c r="B26" s="16">
        <v>656</v>
      </c>
      <c r="C26" s="16">
        <v>711</v>
      </c>
      <c r="D26" s="16">
        <v>773</v>
      </c>
      <c r="E26" s="16">
        <v>781</v>
      </c>
      <c r="F26" s="16">
        <v>823</v>
      </c>
      <c r="G26" s="16">
        <v>855</v>
      </c>
      <c r="H26" s="16">
        <v>885</v>
      </c>
      <c r="I26" s="16">
        <v>904</v>
      </c>
      <c r="J26" s="16">
        <v>936</v>
      </c>
      <c r="K26" s="16">
        <v>967</v>
      </c>
      <c r="L26" s="16">
        <v>989</v>
      </c>
      <c r="M26" s="16">
        <v>1017</v>
      </c>
      <c r="N26" s="16">
        <v>1056</v>
      </c>
      <c r="O26" s="16">
        <v>1077</v>
      </c>
      <c r="P26" s="16">
        <v>1110</v>
      </c>
      <c r="Q26" s="16">
        <v>1137</v>
      </c>
      <c r="R26" s="16">
        <v>1148</v>
      </c>
      <c r="S26" s="16">
        <v>1152</v>
      </c>
      <c r="T26" s="16">
        <v>1178</v>
      </c>
      <c r="U26" s="16">
        <v>1195</v>
      </c>
      <c r="V26" s="16">
        <v>1199</v>
      </c>
      <c r="W26" s="16">
        <v>1225</v>
      </c>
      <c r="X26" s="16">
        <v>1260</v>
      </c>
      <c r="Y26" s="16">
        <v>1283</v>
      </c>
    </row>
    <row r="27" spans="1:25" ht="18" customHeight="1">
      <c r="A27" s="74" t="s">
        <v>44</v>
      </c>
      <c r="B27" s="23">
        <v>8434</v>
      </c>
      <c r="C27" s="23">
        <v>9232</v>
      </c>
      <c r="D27" s="23">
        <v>9946</v>
      </c>
      <c r="E27" s="23">
        <v>10904</v>
      </c>
      <c r="F27" s="23">
        <v>12153</v>
      </c>
      <c r="G27" s="23">
        <v>13216</v>
      </c>
      <c r="H27" s="23">
        <v>14750</v>
      </c>
      <c r="I27" s="23">
        <v>16010</v>
      </c>
      <c r="J27" s="23">
        <v>16605</v>
      </c>
      <c r="K27" s="23">
        <v>17852</v>
      </c>
      <c r="L27" s="23">
        <v>18534</v>
      </c>
      <c r="M27" s="23">
        <v>18789</v>
      </c>
      <c r="N27" s="23">
        <v>19370</v>
      </c>
      <c r="O27" s="23">
        <v>19773</v>
      </c>
      <c r="P27" s="23">
        <v>19680</v>
      </c>
      <c r="Q27" s="23">
        <v>18929</v>
      </c>
      <c r="R27" s="23">
        <v>18403</v>
      </c>
      <c r="S27" s="23">
        <v>18428</v>
      </c>
      <c r="T27" s="23">
        <v>18513</v>
      </c>
      <c r="U27" s="23">
        <v>18990</v>
      </c>
      <c r="V27" s="23">
        <v>19710</v>
      </c>
      <c r="W27" s="23">
        <v>20479</v>
      </c>
      <c r="X27" s="23">
        <v>21200</v>
      </c>
      <c r="Y27" s="23">
        <v>21948</v>
      </c>
    </row>
    <row r="28" spans="1:25" ht="18" customHeight="1">
      <c r="A28" s="75" t="s">
        <v>45</v>
      </c>
      <c r="B28" s="16">
        <v>7052</v>
      </c>
      <c r="C28" s="16">
        <v>7519</v>
      </c>
      <c r="D28" s="16">
        <v>7784</v>
      </c>
      <c r="E28" s="16">
        <v>7972</v>
      </c>
      <c r="F28" s="16">
        <v>8364</v>
      </c>
      <c r="G28" s="16">
        <v>8821</v>
      </c>
      <c r="H28" s="16">
        <v>9290</v>
      </c>
      <c r="I28" s="16">
        <v>9619</v>
      </c>
      <c r="J28" s="16">
        <v>9830</v>
      </c>
      <c r="K28" s="16">
        <v>10099</v>
      </c>
      <c r="L28" s="16">
        <v>10225</v>
      </c>
      <c r="M28" s="16">
        <v>10285</v>
      </c>
      <c r="N28" s="16">
        <v>10472</v>
      </c>
      <c r="O28" s="16">
        <v>10561</v>
      </c>
      <c r="P28" s="16">
        <v>10556</v>
      </c>
      <c r="Q28" s="16">
        <v>10567</v>
      </c>
      <c r="R28" s="16">
        <v>10583</v>
      </c>
      <c r="S28" s="16">
        <v>10622</v>
      </c>
      <c r="T28" s="16">
        <v>10619</v>
      </c>
      <c r="U28" s="16">
        <v>10672</v>
      </c>
      <c r="V28" s="16">
        <v>10752</v>
      </c>
      <c r="W28" s="16">
        <v>10811</v>
      </c>
      <c r="X28" s="16">
        <v>10892</v>
      </c>
      <c r="Y28" s="16">
        <v>11035</v>
      </c>
    </row>
    <row r="29" spans="1:25" ht="18" customHeight="1">
      <c r="A29" s="76" t="s">
        <v>46</v>
      </c>
      <c r="B29" s="18">
        <v>1382</v>
      </c>
      <c r="C29" s="18">
        <v>1713</v>
      </c>
      <c r="D29" s="18">
        <v>2162</v>
      </c>
      <c r="E29" s="18">
        <v>2932</v>
      </c>
      <c r="F29" s="18">
        <v>3789</v>
      </c>
      <c r="G29" s="18">
        <v>4395</v>
      </c>
      <c r="H29" s="18">
        <v>5460</v>
      </c>
      <c r="I29" s="18">
        <v>6391</v>
      </c>
      <c r="J29" s="18">
        <v>6775</v>
      </c>
      <c r="K29" s="18">
        <v>7753</v>
      </c>
      <c r="L29" s="18">
        <v>8309</v>
      </c>
      <c r="M29" s="18">
        <v>8504</v>
      </c>
      <c r="N29" s="18">
        <v>8898</v>
      </c>
      <c r="O29" s="18">
        <v>9212</v>
      </c>
      <c r="P29" s="18">
        <v>9124</v>
      </c>
      <c r="Q29" s="18">
        <v>8362</v>
      </c>
      <c r="R29" s="18">
        <v>7820</v>
      </c>
      <c r="S29" s="18">
        <v>7806</v>
      </c>
      <c r="T29" s="18">
        <v>7894</v>
      </c>
      <c r="U29" s="18">
        <v>8318</v>
      </c>
      <c r="V29" s="18">
        <v>8958</v>
      </c>
      <c r="W29" s="18">
        <v>9668</v>
      </c>
      <c r="X29" s="18">
        <v>10308</v>
      </c>
      <c r="Y29" s="18">
        <v>10913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47124</v>
      </c>
      <c r="C34" s="24">
        <v>49212</v>
      </c>
      <c r="D34" s="24">
        <v>50876</v>
      </c>
      <c r="E34" s="24">
        <v>52676</v>
      </c>
      <c r="F34" s="24">
        <v>55351</v>
      </c>
      <c r="G34" s="24">
        <v>58145</v>
      </c>
      <c r="H34" s="24">
        <v>61766</v>
      </c>
      <c r="I34" s="24">
        <v>64450</v>
      </c>
      <c r="J34" s="24">
        <v>66768</v>
      </c>
      <c r="K34" s="24">
        <v>69457</v>
      </c>
      <c r="L34" s="24">
        <v>71574</v>
      </c>
      <c r="M34" s="24">
        <v>73142</v>
      </c>
      <c r="N34" s="24">
        <v>75067</v>
      </c>
      <c r="O34" s="24">
        <v>76123</v>
      </c>
      <c r="P34" s="24">
        <v>76343</v>
      </c>
      <c r="Q34" s="24">
        <v>76422</v>
      </c>
      <c r="R34" s="24">
        <v>76687</v>
      </c>
      <c r="S34" s="24">
        <v>77526</v>
      </c>
      <c r="T34" s="24">
        <v>78342</v>
      </c>
      <c r="U34" s="24">
        <v>79426</v>
      </c>
      <c r="V34" s="24">
        <v>80840</v>
      </c>
      <c r="W34" s="24">
        <v>82240</v>
      </c>
      <c r="X34" s="24">
        <v>83605</v>
      </c>
      <c r="Y34" s="24">
        <v>85533</v>
      </c>
    </row>
    <row r="35" spans="1:25" ht="18" customHeight="1">
      <c r="A35" s="74" t="s">
        <v>39</v>
      </c>
      <c r="B35" s="23">
        <v>38570</v>
      </c>
      <c r="C35" s="23">
        <v>39937</v>
      </c>
      <c r="D35" s="23">
        <v>40963</v>
      </c>
      <c r="E35" s="23">
        <v>41926</v>
      </c>
      <c r="F35" s="23">
        <v>43472</v>
      </c>
      <c r="G35" s="23">
        <v>45183</v>
      </c>
      <c r="H35" s="23">
        <v>47283</v>
      </c>
      <c r="I35" s="23">
        <v>48893</v>
      </c>
      <c r="J35" s="23">
        <v>50463</v>
      </c>
      <c r="K35" s="23">
        <v>52008</v>
      </c>
      <c r="L35" s="23">
        <v>53404</v>
      </c>
      <c r="M35" s="23">
        <v>54602</v>
      </c>
      <c r="N35" s="23">
        <v>55928</v>
      </c>
      <c r="O35" s="23">
        <v>56568</v>
      </c>
      <c r="P35" s="23">
        <v>56874</v>
      </c>
      <c r="Q35" s="23">
        <v>57441</v>
      </c>
      <c r="R35" s="23">
        <v>58011</v>
      </c>
      <c r="S35" s="23">
        <v>58673</v>
      </c>
      <c r="T35" s="23">
        <v>59250</v>
      </c>
      <c r="U35" s="23">
        <v>59815</v>
      </c>
      <c r="V35" s="23">
        <v>60402</v>
      </c>
      <c r="W35" s="23">
        <v>60911</v>
      </c>
      <c r="X35" s="23">
        <v>61606</v>
      </c>
      <c r="Y35" s="23">
        <v>62614</v>
      </c>
    </row>
    <row r="36" spans="1:25" ht="18" customHeight="1">
      <c r="A36" s="75" t="s">
        <v>40</v>
      </c>
      <c r="B36" s="16">
        <v>19651</v>
      </c>
      <c r="C36" s="16">
        <v>19043</v>
      </c>
      <c r="D36" s="16">
        <v>19084</v>
      </c>
      <c r="E36" s="16">
        <v>19162</v>
      </c>
      <c r="F36" s="16">
        <v>19300</v>
      </c>
      <c r="G36" s="16">
        <v>19505</v>
      </c>
      <c r="H36" s="16">
        <v>19819</v>
      </c>
      <c r="I36" s="16">
        <v>20030</v>
      </c>
      <c r="J36" s="16">
        <v>20227</v>
      </c>
      <c r="K36" s="16">
        <v>20550</v>
      </c>
      <c r="L36" s="16">
        <v>20927</v>
      </c>
      <c r="M36" s="16">
        <v>21269</v>
      </c>
      <c r="N36" s="16">
        <v>21635</v>
      </c>
      <c r="O36" s="16">
        <v>21861</v>
      </c>
      <c r="P36" s="16">
        <v>22049</v>
      </c>
      <c r="Q36" s="16">
        <v>22311</v>
      </c>
      <c r="R36" s="16">
        <v>22513</v>
      </c>
      <c r="S36" s="16">
        <v>22648</v>
      </c>
      <c r="T36" s="16">
        <v>22865</v>
      </c>
      <c r="U36" s="16">
        <v>23006</v>
      </c>
      <c r="V36" s="16">
        <v>23053</v>
      </c>
      <c r="W36" s="16">
        <v>23066</v>
      </c>
      <c r="X36" s="16">
        <v>23113</v>
      </c>
      <c r="Y36" s="16">
        <v>22984</v>
      </c>
    </row>
    <row r="37" spans="1:25" ht="18" customHeight="1">
      <c r="A37" s="75" t="s">
        <v>41</v>
      </c>
      <c r="B37" s="16">
        <v>1717</v>
      </c>
      <c r="C37" s="16">
        <v>1737</v>
      </c>
      <c r="D37" s="16">
        <v>1747</v>
      </c>
      <c r="E37" s="16">
        <v>1774</v>
      </c>
      <c r="F37" s="16">
        <v>1792</v>
      </c>
      <c r="G37" s="16">
        <v>1847</v>
      </c>
      <c r="H37" s="16">
        <v>1903</v>
      </c>
      <c r="I37" s="16">
        <v>1952</v>
      </c>
      <c r="J37" s="16">
        <v>2013</v>
      </c>
      <c r="K37" s="16">
        <v>2084</v>
      </c>
      <c r="L37" s="16">
        <v>2135</v>
      </c>
      <c r="M37" s="16">
        <v>2211</v>
      </c>
      <c r="N37" s="16">
        <v>2281</v>
      </c>
      <c r="O37" s="16">
        <v>2305</v>
      </c>
      <c r="P37" s="16">
        <v>2314</v>
      </c>
      <c r="Q37" s="16">
        <v>2331</v>
      </c>
      <c r="R37" s="16">
        <v>2388</v>
      </c>
      <c r="S37" s="16">
        <v>2456</v>
      </c>
      <c r="T37" s="16">
        <v>2485</v>
      </c>
      <c r="U37" s="16">
        <v>2544</v>
      </c>
      <c r="V37" s="16">
        <v>2604</v>
      </c>
      <c r="W37" s="16">
        <v>2677</v>
      </c>
      <c r="X37" s="16">
        <v>2716</v>
      </c>
      <c r="Y37" s="16">
        <v>2834</v>
      </c>
    </row>
    <row r="38" spans="1:25" ht="18" customHeight="1">
      <c r="A38" s="75" t="s">
        <v>42</v>
      </c>
      <c r="B38" s="16">
        <v>16530</v>
      </c>
      <c r="C38" s="16">
        <v>18393</v>
      </c>
      <c r="D38" s="16">
        <v>19343</v>
      </c>
      <c r="E38" s="16">
        <v>20202</v>
      </c>
      <c r="F38" s="16">
        <v>21557</v>
      </c>
      <c r="G38" s="16">
        <v>22982</v>
      </c>
      <c r="H38" s="16">
        <v>24656</v>
      </c>
      <c r="I38" s="16">
        <v>25986</v>
      </c>
      <c r="J38" s="16">
        <v>27285</v>
      </c>
      <c r="K38" s="16">
        <v>28412</v>
      </c>
      <c r="L38" s="16">
        <v>29336</v>
      </c>
      <c r="M38" s="16">
        <v>30074</v>
      </c>
      <c r="N38" s="16">
        <v>30922</v>
      </c>
      <c r="O38" s="16">
        <v>31285</v>
      </c>
      <c r="P38" s="16">
        <v>31400</v>
      </c>
      <c r="Q38" s="16">
        <v>31688</v>
      </c>
      <c r="R38" s="16">
        <v>31965</v>
      </c>
      <c r="S38" s="16">
        <v>32411</v>
      </c>
      <c r="T38" s="16">
        <v>32708</v>
      </c>
      <c r="U38" s="16">
        <v>33042</v>
      </c>
      <c r="V38" s="16">
        <v>33492</v>
      </c>
      <c r="W38" s="16">
        <v>33920</v>
      </c>
      <c r="X38" s="16">
        <v>34513</v>
      </c>
      <c r="Y38" s="16">
        <v>35498</v>
      </c>
    </row>
    <row r="39" spans="1:25" ht="18" customHeight="1">
      <c r="A39" s="75" t="s">
        <v>43</v>
      </c>
      <c r="B39" s="16">
        <v>672</v>
      </c>
      <c r="C39" s="16">
        <v>764</v>
      </c>
      <c r="D39" s="16">
        <v>789</v>
      </c>
      <c r="E39" s="16">
        <v>788</v>
      </c>
      <c r="F39" s="16">
        <v>823</v>
      </c>
      <c r="G39" s="16">
        <v>849</v>
      </c>
      <c r="H39" s="16">
        <v>905</v>
      </c>
      <c r="I39" s="16">
        <v>925</v>
      </c>
      <c r="J39" s="16">
        <v>938</v>
      </c>
      <c r="K39" s="16">
        <v>962</v>
      </c>
      <c r="L39" s="16">
        <v>1006</v>
      </c>
      <c r="M39" s="16">
        <v>1048</v>
      </c>
      <c r="N39" s="16">
        <v>1090</v>
      </c>
      <c r="O39" s="16">
        <v>1117</v>
      </c>
      <c r="P39" s="16">
        <v>1111</v>
      </c>
      <c r="Q39" s="16">
        <v>1111</v>
      </c>
      <c r="R39" s="16">
        <v>1145</v>
      </c>
      <c r="S39" s="16">
        <v>1158</v>
      </c>
      <c r="T39" s="16">
        <v>1192</v>
      </c>
      <c r="U39" s="16">
        <v>1223</v>
      </c>
      <c r="V39" s="16">
        <v>1253</v>
      </c>
      <c r="W39" s="16">
        <v>1248</v>
      </c>
      <c r="X39" s="16">
        <v>1264</v>
      </c>
      <c r="Y39" s="16">
        <v>1298</v>
      </c>
    </row>
    <row r="40" spans="1:25" ht="18" customHeight="1">
      <c r="A40" s="74" t="s">
        <v>44</v>
      </c>
      <c r="B40" s="23">
        <v>8554</v>
      </c>
      <c r="C40" s="23">
        <v>9275</v>
      </c>
      <c r="D40" s="23">
        <v>9913</v>
      </c>
      <c r="E40" s="23">
        <v>10750</v>
      </c>
      <c r="F40" s="23">
        <v>11879</v>
      </c>
      <c r="G40" s="23">
        <v>12962</v>
      </c>
      <c r="H40" s="23">
        <v>14483</v>
      </c>
      <c r="I40" s="23">
        <v>15557</v>
      </c>
      <c r="J40" s="23">
        <v>16305</v>
      </c>
      <c r="K40" s="23">
        <v>17449</v>
      </c>
      <c r="L40" s="23">
        <v>18170</v>
      </c>
      <c r="M40" s="23">
        <v>18540</v>
      </c>
      <c r="N40" s="23">
        <v>19139</v>
      </c>
      <c r="O40" s="23">
        <v>19555</v>
      </c>
      <c r="P40" s="23">
        <v>19469</v>
      </c>
      <c r="Q40" s="23">
        <v>18981</v>
      </c>
      <c r="R40" s="23">
        <v>18676</v>
      </c>
      <c r="S40" s="23">
        <v>18853</v>
      </c>
      <c r="T40" s="23">
        <v>19092</v>
      </c>
      <c r="U40" s="23">
        <v>19611</v>
      </c>
      <c r="V40" s="23">
        <v>20438</v>
      </c>
      <c r="W40" s="23">
        <v>21329</v>
      </c>
      <c r="X40" s="23">
        <v>21999</v>
      </c>
      <c r="Y40" s="23">
        <v>22919</v>
      </c>
    </row>
    <row r="41" spans="1:25" ht="18" customHeight="1">
      <c r="A41" s="75" t="s">
        <v>45</v>
      </c>
      <c r="B41" s="16">
        <v>7185</v>
      </c>
      <c r="C41" s="16">
        <v>7597</v>
      </c>
      <c r="D41" s="16">
        <v>7893</v>
      </c>
      <c r="E41" s="16">
        <v>8109</v>
      </c>
      <c r="F41" s="16">
        <v>8548</v>
      </c>
      <c r="G41" s="16">
        <v>8967</v>
      </c>
      <c r="H41" s="16">
        <v>9445</v>
      </c>
      <c r="I41" s="16">
        <v>9756</v>
      </c>
      <c r="J41" s="16">
        <v>9920</v>
      </c>
      <c r="K41" s="16">
        <v>10197</v>
      </c>
      <c r="L41" s="16">
        <v>10452</v>
      </c>
      <c r="M41" s="16">
        <v>10445</v>
      </c>
      <c r="N41" s="16">
        <v>10610</v>
      </c>
      <c r="O41" s="16">
        <v>10676</v>
      </c>
      <c r="P41" s="16">
        <v>10611</v>
      </c>
      <c r="Q41" s="16">
        <v>10653</v>
      </c>
      <c r="R41" s="16">
        <v>10682</v>
      </c>
      <c r="S41" s="16">
        <v>10740</v>
      </c>
      <c r="T41" s="16">
        <v>10725</v>
      </c>
      <c r="U41" s="16">
        <v>10748</v>
      </c>
      <c r="V41" s="16">
        <v>10870</v>
      </c>
      <c r="W41" s="16">
        <v>10894</v>
      </c>
      <c r="X41" s="16">
        <v>10955</v>
      </c>
      <c r="Y41" s="16">
        <v>11095</v>
      </c>
    </row>
    <row r="42" spans="1:25" ht="18" customHeight="1">
      <c r="A42" s="76" t="s">
        <v>46</v>
      </c>
      <c r="B42" s="18">
        <v>1369</v>
      </c>
      <c r="C42" s="18">
        <v>1678</v>
      </c>
      <c r="D42" s="18">
        <v>2020</v>
      </c>
      <c r="E42" s="18">
        <v>2641</v>
      </c>
      <c r="F42" s="18">
        <v>3331</v>
      </c>
      <c r="G42" s="18">
        <v>3995</v>
      </c>
      <c r="H42" s="18">
        <v>5038</v>
      </c>
      <c r="I42" s="18">
        <v>5801</v>
      </c>
      <c r="J42" s="18">
        <v>6385</v>
      </c>
      <c r="K42" s="18">
        <v>7252</v>
      </c>
      <c r="L42" s="18">
        <v>7718</v>
      </c>
      <c r="M42" s="18">
        <v>8095</v>
      </c>
      <c r="N42" s="18">
        <v>8529</v>
      </c>
      <c r="O42" s="18">
        <v>8879</v>
      </c>
      <c r="P42" s="18">
        <v>8858</v>
      </c>
      <c r="Q42" s="18">
        <v>8328</v>
      </c>
      <c r="R42" s="18">
        <v>7994</v>
      </c>
      <c r="S42" s="18">
        <v>8113</v>
      </c>
      <c r="T42" s="18">
        <v>8367</v>
      </c>
      <c r="U42" s="18">
        <v>8863</v>
      </c>
      <c r="V42" s="18">
        <v>9568</v>
      </c>
      <c r="W42" s="18">
        <v>10435</v>
      </c>
      <c r="X42" s="18">
        <v>11044</v>
      </c>
      <c r="Y42" s="18">
        <v>11824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30" t="s">
        <v>37</v>
      </c>
      <c r="Y49" s="131" t="s">
        <v>51</v>
      </c>
    </row>
    <row r="50" spans="1:25">
      <c r="A50" s="15" t="s">
        <v>38</v>
      </c>
      <c r="B50" s="132">
        <f>B8/B8</f>
        <v>1</v>
      </c>
      <c r="C50" s="132">
        <f t="shared" ref="C50:Y50" si="0">C8/C8</f>
        <v>1</v>
      </c>
      <c r="D50" s="132">
        <f t="shared" si="0"/>
        <v>1</v>
      </c>
      <c r="E50" s="132">
        <f t="shared" si="0"/>
        <v>1</v>
      </c>
      <c r="F50" s="132">
        <f t="shared" si="0"/>
        <v>1</v>
      </c>
      <c r="G50" s="132">
        <f t="shared" si="0"/>
        <v>1</v>
      </c>
      <c r="H50" s="132">
        <f t="shared" si="0"/>
        <v>1</v>
      </c>
      <c r="I50" s="132">
        <f t="shared" si="0"/>
        <v>1</v>
      </c>
      <c r="J50" s="132">
        <f t="shared" si="0"/>
        <v>1</v>
      </c>
      <c r="K50" s="132">
        <f t="shared" si="0"/>
        <v>1</v>
      </c>
      <c r="L50" s="132">
        <f t="shared" si="0"/>
        <v>1</v>
      </c>
      <c r="M50" s="132">
        <f t="shared" si="0"/>
        <v>1</v>
      </c>
      <c r="N50" s="132">
        <f t="shared" si="0"/>
        <v>1</v>
      </c>
      <c r="O50" s="132">
        <f t="shared" si="0"/>
        <v>1</v>
      </c>
      <c r="P50" s="132">
        <f t="shared" si="0"/>
        <v>1</v>
      </c>
      <c r="Q50" s="132">
        <f t="shared" si="0"/>
        <v>1</v>
      </c>
      <c r="R50" s="132">
        <f t="shared" si="0"/>
        <v>1</v>
      </c>
      <c r="S50" s="132">
        <f t="shared" si="0"/>
        <v>1</v>
      </c>
      <c r="T50" s="132">
        <f t="shared" si="0"/>
        <v>1</v>
      </c>
      <c r="U50" s="132">
        <f t="shared" si="0"/>
        <v>1</v>
      </c>
      <c r="V50" s="132">
        <f t="shared" si="0"/>
        <v>1</v>
      </c>
      <c r="W50" s="132">
        <f t="shared" si="0"/>
        <v>1</v>
      </c>
      <c r="X50" s="132">
        <f t="shared" si="0"/>
        <v>1</v>
      </c>
      <c r="Y50" s="132">
        <f t="shared" si="0"/>
        <v>1</v>
      </c>
    </row>
    <row r="51" spans="1:25">
      <c r="A51" s="12" t="s">
        <v>39</v>
      </c>
      <c r="B51" s="133">
        <f>B9/B8</f>
        <v>0.82098674366161561</v>
      </c>
      <c r="C51" s="133">
        <f t="shared" ref="C51:Y51" si="1">C9/C8</f>
        <v>0.81321720173995538</v>
      </c>
      <c r="D51" s="133">
        <f t="shared" si="1"/>
        <v>0.8066102503676148</v>
      </c>
      <c r="E51" s="133">
        <f t="shared" si="1"/>
        <v>0.79664168591874684</v>
      </c>
      <c r="F51" s="133">
        <f t="shared" si="1"/>
        <v>0.78577286503833121</v>
      </c>
      <c r="G51" s="133">
        <f t="shared" si="1"/>
        <v>0.77784755342079803</v>
      </c>
      <c r="H51" s="133">
        <f t="shared" si="1"/>
        <v>0.76637709883400329</v>
      </c>
      <c r="I51" s="133">
        <f t="shared" si="1"/>
        <v>0.75883723595248098</v>
      </c>
      <c r="J51" s="133">
        <f t="shared" si="1"/>
        <v>0.75689391533023576</v>
      </c>
      <c r="K51" s="133">
        <f t="shared" si="1"/>
        <v>0.74960988480962376</v>
      </c>
      <c r="L51" s="133">
        <f t="shared" si="1"/>
        <v>0.74706956551700376</v>
      </c>
      <c r="M51" s="133">
        <f t="shared" si="1"/>
        <v>0.74833646825637601</v>
      </c>
      <c r="N51" s="133">
        <f t="shared" si="1"/>
        <v>0.74694432762064977</v>
      </c>
      <c r="O51" s="133">
        <f t="shared" si="1"/>
        <v>0.74533115756210011</v>
      </c>
      <c r="P51" s="133">
        <f t="shared" si="1"/>
        <v>0.74740462103273175</v>
      </c>
      <c r="Q51" s="133">
        <f t="shared" si="1"/>
        <v>0.75537674304556279</v>
      </c>
      <c r="R51" s="133">
        <f t="shared" si="1"/>
        <v>0.76116586151368759</v>
      </c>
      <c r="S51" s="133">
        <f t="shared" si="1"/>
        <v>0.7621535752564691</v>
      </c>
      <c r="T51" s="133">
        <f t="shared" si="1"/>
        <v>0.76236366164073655</v>
      </c>
      <c r="U51" s="133">
        <f t="shared" si="1"/>
        <v>0.75914417281269886</v>
      </c>
      <c r="V51" s="133">
        <f t="shared" si="1"/>
        <v>0.75367965102367618</v>
      </c>
      <c r="W51" s="133">
        <f t="shared" si="1"/>
        <v>0.74779665924679228</v>
      </c>
      <c r="X51" s="133">
        <f t="shared" si="1"/>
        <v>0.74381464085776638</v>
      </c>
      <c r="Y51" s="133">
        <f t="shared" si="1"/>
        <v>0.73976265602524249</v>
      </c>
    </row>
    <row r="52" spans="1:25">
      <c r="A52" s="13" t="s">
        <v>40</v>
      </c>
      <c r="B52" s="134">
        <f>B10/B8</f>
        <v>0.4145503593331788</v>
      </c>
      <c r="C52" s="134">
        <f t="shared" ref="C52:Y52" si="2">C10/C8</f>
        <v>0.3837994408728036</v>
      </c>
      <c r="D52" s="134">
        <f t="shared" si="2"/>
        <v>0.37046811245605665</v>
      </c>
      <c r="E52" s="134">
        <f t="shared" si="2"/>
        <v>0.35806051727052457</v>
      </c>
      <c r="F52" s="134">
        <f t="shared" si="2"/>
        <v>0.34246746300588338</v>
      </c>
      <c r="G52" s="134">
        <f t="shared" si="2"/>
        <v>0.32909587739099444</v>
      </c>
      <c r="H52" s="134">
        <f t="shared" si="2"/>
        <v>0.31466726338418755</v>
      </c>
      <c r="I52" s="134">
        <f t="shared" si="2"/>
        <v>0.30431261698307804</v>
      </c>
      <c r="J52" s="134">
        <f t="shared" si="2"/>
        <v>0.2972380016694614</v>
      </c>
      <c r="K52" s="134">
        <f t="shared" si="2"/>
        <v>0.29023860863644102</v>
      </c>
      <c r="L52" s="134">
        <f t="shared" si="2"/>
        <v>0.28704820314922647</v>
      </c>
      <c r="M52" s="134">
        <f t="shared" si="2"/>
        <v>0.28658590026225483</v>
      </c>
      <c r="N52" s="134">
        <f t="shared" si="2"/>
        <v>0.28511723267795186</v>
      </c>
      <c r="O52" s="134">
        <f t="shared" si="2"/>
        <v>0.2841453622400083</v>
      </c>
      <c r="P52" s="134">
        <f t="shared" si="2"/>
        <v>0.28637240542755199</v>
      </c>
      <c r="Q52" s="134">
        <f t="shared" si="2"/>
        <v>0.28979241545301437</v>
      </c>
      <c r="R52" s="134">
        <f t="shared" si="2"/>
        <v>0.29199999999999998</v>
      </c>
      <c r="S52" s="134">
        <f t="shared" si="2"/>
        <v>0.29144337263308323</v>
      </c>
      <c r="T52" s="134">
        <f t="shared" si="2"/>
        <v>0.2909394234293442</v>
      </c>
      <c r="U52" s="134">
        <f t="shared" si="2"/>
        <v>0.28877615963460745</v>
      </c>
      <c r="V52" s="134">
        <f t="shared" si="2"/>
        <v>0.28458013019123757</v>
      </c>
      <c r="W52" s="134">
        <f t="shared" si="2"/>
        <v>0.279916270035169</v>
      </c>
      <c r="X52" s="134">
        <f t="shared" si="2"/>
        <v>0.27546493974760411</v>
      </c>
      <c r="Y52" s="134">
        <f t="shared" si="2"/>
        <v>0.26836341701081157</v>
      </c>
    </row>
    <row r="53" spans="1:25">
      <c r="A53" s="13" t="s">
        <v>41</v>
      </c>
      <c r="B53" s="134">
        <f>B11/B8</f>
        <v>3.4194608948555291E-2</v>
      </c>
      <c r="C53" s="134">
        <f t="shared" ref="C53:Y53" si="3">C11/C8</f>
        <v>3.3406336102055852E-2</v>
      </c>
      <c r="D53" s="134">
        <f t="shared" si="3"/>
        <v>3.2778583879480759E-2</v>
      </c>
      <c r="E53" s="134">
        <f t="shared" si="3"/>
        <v>3.226836460622453E-2</v>
      </c>
      <c r="F53" s="134">
        <f t="shared" si="3"/>
        <v>3.1226600106970939E-2</v>
      </c>
      <c r="G53" s="134">
        <f t="shared" si="3"/>
        <v>3.0694682530253398E-2</v>
      </c>
      <c r="H53" s="134">
        <f t="shared" si="3"/>
        <v>3.0033005937872115E-2</v>
      </c>
      <c r="I53" s="134">
        <f t="shared" si="3"/>
        <v>2.9443447037701975E-2</v>
      </c>
      <c r="J53" s="134">
        <f t="shared" si="3"/>
        <v>2.9200800750518938E-2</v>
      </c>
      <c r="K53" s="134">
        <f t="shared" si="3"/>
        <v>2.8989105146683312E-2</v>
      </c>
      <c r="L53" s="134">
        <f t="shared" si="3"/>
        <v>2.8846087585707888E-2</v>
      </c>
      <c r="M53" s="134">
        <f t="shared" si="3"/>
        <v>2.9036803322344248E-2</v>
      </c>
      <c r="N53" s="134">
        <f t="shared" si="3"/>
        <v>2.9032173273052256E-2</v>
      </c>
      <c r="O53" s="134">
        <f t="shared" si="3"/>
        <v>2.9003807599658094E-2</v>
      </c>
      <c r="P53" s="134">
        <f t="shared" si="3"/>
        <v>2.9260518624142671E-2</v>
      </c>
      <c r="Q53" s="134">
        <f t="shared" si="3"/>
        <v>2.9676137133565202E-2</v>
      </c>
      <c r="R53" s="134">
        <f t="shared" si="3"/>
        <v>3.0061191626409019E-2</v>
      </c>
      <c r="S53" s="134">
        <f t="shared" si="3"/>
        <v>3.0553003623743174E-2</v>
      </c>
      <c r="T53" s="134">
        <f t="shared" si="3"/>
        <v>3.0800146607181222E-2</v>
      </c>
      <c r="U53" s="134">
        <f t="shared" si="3"/>
        <v>3.0911110279160894E-2</v>
      </c>
      <c r="V53" s="134">
        <f t="shared" si="3"/>
        <v>3.1259394690504386E-2</v>
      </c>
      <c r="W53" s="134">
        <f t="shared" si="3"/>
        <v>3.1682260467753708E-2</v>
      </c>
      <c r="X53" s="134">
        <f t="shared" si="3"/>
        <v>3.1691811367302404E-2</v>
      </c>
      <c r="Y53" s="134">
        <f t="shared" si="3"/>
        <v>3.2330286297619602E-2</v>
      </c>
    </row>
    <row r="54" spans="1:25">
      <c r="A54" s="13" t="s">
        <v>42</v>
      </c>
      <c r="B54" s="134">
        <f>B12/B8</f>
        <v>0.3582372652742945</v>
      </c>
      <c r="C54" s="134">
        <f t="shared" ref="C54:Y54" si="4">C12/C8</f>
        <v>0.3811249154749049</v>
      </c>
      <c r="D54" s="134">
        <f t="shared" si="4"/>
        <v>0.38815257719911578</v>
      </c>
      <c r="E54" s="134">
        <f t="shared" si="4"/>
        <v>0.39157791927274094</v>
      </c>
      <c r="F54" s="134">
        <f t="shared" si="4"/>
        <v>0.39740595471563561</v>
      </c>
      <c r="G54" s="134">
        <f t="shared" si="4"/>
        <v>0.40359646294064733</v>
      </c>
      <c r="H54" s="134">
        <f t="shared" si="4"/>
        <v>0.40737159251652294</v>
      </c>
      <c r="I54" s="134">
        <f t="shared" si="4"/>
        <v>0.41110814011230373</v>
      </c>
      <c r="J54" s="134">
        <f t="shared" si="4"/>
        <v>0.4166118797692302</v>
      </c>
      <c r="K54" s="134">
        <f t="shared" si="4"/>
        <v>0.41669976734948649</v>
      </c>
      <c r="L54" s="134">
        <f t="shared" si="4"/>
        <v>0.41742755745443272</v>
      </c>
      <c r="M54" s="134">
        <f t="shared" si="4"/>
        <v>0.41879200965421459</v>
      </c>
      <c r="N54" s="134">
        <f t="shared" si="4"/>
        <v>0.41869282935548313</v>
      </c>
      <c r="O54" s="134">
        <f t="shared" si="4"/>
        <v>0.41797471961043337</v>
      </c>
      <c r="P54" s="134">
        <f t="shared" si="4"/>
        <v>0.41744146283236661</v>
      </c>
      <c r="Q54" s="134">
        <f t="shared" si="4"/>
        <v>0.42140243784401155</v>
      </c>
      <c r="R54" s="134">
        <f t="shared" si="4"/>
        <v>0.42433494363929147</v>
      </c>
      <c r="S54" s="134">
        <f t="shared" si="4"/>
        <v>0.42541979278313685</v>
      </c>
      <c r="T54" s="134">
        <f t="shared" si="4"/>
        <v>0.42564740972915588</v>
      </c>
      <c r="U54" s="134">
        <f t="shared" si="4"/>
        <v>0.42436948572997391</v>
      </c>
      <c r="V54" s="134">
        <f t="shared" si="4"/>
        <v>0.42279635071875132</v>
      </c>
      <c r="W54" s="134">
        <f t="shared" si="4"/>
        <v>0.4212799584969627</v>
      </c>
      <c r="X54" s="134">
        <f t="shared" si="4"/>
        <v>0.42168967643988992</v>
      </c>
      <c r="Y54" s="134">
        <f t="shared" si="4"/>
        <v>0.4240986497146304</v>
      </c>
    </row>
    <row r="55" spans="1:25">
      <c r="A55" s="13" t="s">
        <v>43</v>
      </c>
      <c r="B55" s="134">
        <f>B13/B8</f>
        <v>1.4004510105587051E-2</v>
      </c>
      <c r="C55" s="134">
        <f t="shared" ref="C55:Y55" si="5">C13/C8</f>
        <v>1.4886509290191053E-2</v>
      </c>
      <c r="D55" s="134">
        <f t="shared" si="5"/>
        <v>1.5210976832961661E-2</v>
      </c>
      <c r="E55" s="134">
        <f t="shared" si="5"/>
        <v>1.4734884769256777E-2</v>
      </c>
      <c r="F55" s="134">
        <f t="shared" si="5"/>
        <v>1.4672847209841326E-2</v>
      </c>
      <c r="G55" s="134">
        <f t="shared" si="5"/>
        <v>1.4460530558902901E-2</v>
      </c>
      <c r="H55" s="134">
        <f t="shared" si="5"/>
        <v>1.4305236995420726E-2</v>
      </c>
      <c r="I55" s="134">
        <f t="shared" si="5"/>
        <v>1.3973031819397227E-2</v>
      </c>
      <c r="J55" s="134">
        <f t="shared" si="5"/>
        <v>1.3843233141025167E-2</v>
      </c>
      <c r="K55" s="134">
        <f t="shared" si="5"/>
        <v>1.3682403677012995E-2</v>
      </c>
      <c r="L55" s="134">
        <f t="shared" si="5"/>
        <v>1.3747717327636702E-2</v>
      </c>
      <c r="M55" s="134">
        <f t="shared" si="5"/>
        <v>1.392175501756231E-2</v>
      </c>
      <c r="N55" s="134">
        <f t="shared" si="5"/>
        <v>1.4102092314162549E-2</v>
      </c>
      <c r="O55" s="134">
        <f t="shared" si="5"/>
        <v>1.4207268112000414E-2</v>
      </c>
      <c r="P55" s="134">
        <f t="shared" si="5"/>
        <v>1.4330234148670533E-2</v>
      </c>
      <c r="Q55" s="134">
        <f t="shared" si="5"/>
        <v>1.450575261497164E-2</v>
      </c>
      <c r="R55" s="134">
        <f t="shared" si="5"/>
        <v>1.4769726247987117E-2</v>
      </c>
      <c r="S55" s="134">
        <f t="shared" si="5"/>
        <v>1.4737406216505895E-2</v>
      </c>
      <c r="T55" s="134">
        <f t="shared" si="5"/>
        <v>1.4976681875055294E-2</v>
      </c>
      <c r="U55" s="134">
        <f t="shared" si="5"/>
        <v>1.508741716895661E-2</v>
      </c>
      <c r="V55" s="134">
        <f t="shared" si="5"/>
        <v>1.5043775423182875E-2</v>
      </c>
      <c r="W55" s="134">
        <f t="shared" si="5"/>
        <v>1.4918170246906878E-2</v>
      </c>
      <c r="X55" s="134">
        <f t="shared" si="5"/>
        <v>1.4968213302969921E-2</v>
      </c>
      <c r="Y55" s="134">
        <f t="shared" si="5"/>
        <v>1.4970303002180873E-2</v>
      </c>
    </row>
    <row r="56" spans="1:25">
      <c r="A56" s="12" t="s">
        <v>44</v>
      </c>
      <c r="B56" s="133">
        <f>B14/B8</f>
        <v>0.17901325633838436</v>
      </c>
      <c r="C56" s="133">
        <f t="shared" ref="C56:Y56" si="6">C14/C8</f>
        <v>0.1867827982600446</v>
      </c>
      <c r="D56" s="133">
        <f t="shared" si="6"/>
        <v>0.19338974963238517</v>
      </c>
      <c r="E56" s="133">
        <f t="shared" si="6"/>
        <v>0.20335831408125318</v>
      </c>
      <c r="F56" s="133">
        <f t="shared" si="6"/>
        <v>0.21422713496166876</v>
      </c>
      <c r="G56" s="133">
        <f t="shared" si="6"/>
        <v>0.22215244657920197</v>
      </c>
      <c r="H56" s="133">
        <f t="shared" si="6"/>
        <v>0.23362290116599668</v>
      </c>
      <c r="I56" s="133">
        <f t="shared" si="6"/>
        <v>0.24116276404751899</v>
      </c>
      <c r="J56" s="133">
        <f t="shared" si="6"/>
        <v>0.24310608466976427</v>
      </c>
      <c r="K56" s="133">
        <f t="shared" si="6"/>
        <v>0.25039011519037624</v>
      </c>
      <c r="L56" s="133">
        <f t="shared" si="6"/>
        <v>0.25293043448299624</v>
      </c>
      <c r="M56" s="133">
        <f t="shared" si="6"/>
        <v>0.25166353174362399</v>
      </c>
      <c r="N56" s="133">
        <f t="shared" si="6"/>
        <v>0.25305567237935023</v>
      </c>
      <c r="O56" s="133">
        <f t="shared" si="6"/>
        <v>0.25466884243789989</v>
      </c>
      <c r="P56" s="133">
        <f t="shared" si="6"/>
        <v>0.25259537896726825</v>
      </c>
      <c r="Q56" s="133">
        <f t="shared" si="6"/>
        <v>0.24462325695443723</v>
      </c>
      <c r="R56" s="133">
        <f t="shared" si="6"/>
        <v>0.23883413848631241</v>
      </c>
      <c r="S56" s="133">
        <f t="shared" si="6"/>
        <v>0.23784642474353085</v>
      </c>
      <c r="T56" s="133">
        <f t="shared" si="6"/>
        <v>0.23763633835926343</v>
      </c>
      <c r="U56" s="133">
        <f t="shared" si="6"/>
        <v>0.24085582718730111</v>
      </c>
      <c r="V56" s="133">
        <f t="shared" si="6"/>
        <v>0.24632034897632385</v>
      </c>
      <c r="W56" s="133">
        <f t="shared" si="6"/>
        <v>0.25220334075320772</v>
      </c>
      <c r="X56" s="133">
        <f t="shared" si="6"/>
        <v>0.25618535914223362</v>
      </c>
      <c r="Y56" s="133">
        <f t="shared" si="6"/>
        <v>0.26023734397475756</v>
      </c>
    </row>
    <row r="57" spans="1:25">
      <c r="A57" s="13" t="s">
        <v>45</v>
      </c>
      <c r="B57" s="134">
        <f>B15/B8</f>
        <v>0.15002423654871547</v>
      </c>
      <c r="C57" s="134">
        <f t="shared" ref="C57:Y57" si="7">C15/C8</f>
        <v>0.15255896571561217</v>
      </c>
      <c r="D57" s="134">
        <f t="shared" si="7"/>
        <v>0.15266484238818179</v>
      </c>
      <c r="E57" s="134">
        <f t="shared" si="7"/>
        <v>0.15102082981161136</v>
      </c>
      <c r="F57" s="134">
        <f t="shared" si="7"/>
        <v>0.15075771082189338</v>
      </c>
      <c r="G57" s="134">
        <f t="shared" si="7"/>
        <v>0.15095300327568356</v>
      </c>
      <c r="H57" s="134">
        <f t="shared" si="7"/>
        <v>0.14972548330123311</v>
      </c>
      <c r="I57" s="134">
        <f t="shared" si="7"/>
        <v>0.14801940486649603</v>
      </c>
      <c r="J57" s="134">
        <f t="shared" si="7"/>
        <v>0.14589319879148721</v>
      </c>
      <c r="K57" s="134">
        <f t="shared" si="7"/>
        <v>0.14395959825228394</v>
      </c>
      <c r="L57" s="134">
        <f t="shared" si="7"/>
        <v>0.1424869930744582</v>
      </c>
      <c r="M57" s="134">
        <f t="shared" si="7"/>
        <v>0.13975689177436645</v>
      </c>
      <c r="N57" s="134">
        <f t="shared" si="7"/>
        <v>0.13853695720744402</v>
      </c>
      <c r="O57" s="134">
        <f t="shared" si="7"/>
        <v>0.1375203978553112</v>
      </c>
      <c r="P57" s="134">
        <f t="shared" si="7"/>
        <v>0.1365727448108551</v>
      </c>
      <c r="Q57" s="134">
        <f t="shared" si="7"/>
        <v>0.1369270776199725</v>
      </c>
      <c r="R57" s="134">
        <f t="shared" si="7"/>
        <v>0.13697262479871175</v>
      </c>
      <c r="S57" s="134">
        <f t="shared" si="7"/>
        <v>0.13628591844025928</v>
      </c>
      <c r="T57" s="134">
        <f t="shared" si="7"/>
        <v>0.13487860672623636</v>
      </c>
      <c r="U57" s="134">
        <f t="shared" si="7"/>
        <v>0.13365280221631537</v>
      </c>
      <c r="V57" s="134">
        <f t="shared" si="7"/>
        <v>0.13265763140296091</v>
      </c>
      <c r="W57" s="134">
        <f t="shared" si="7"/>
        <v>0.13093363736721139</v>
      </c>
      <c r="X57" s="134">
        <f t="shared" si="7"/>
        <v>0.12956044216718854</v>
      </c>
      <c r="Y57" s="134">
        <f t="shared" si="7"/>
        <v>0.1283583128393114</v>
      </c>
    </row>
    <row r="58" spans="1:25">
      <c r="A58" s="17" t="s">
        <v>46</v>
      </c>
      <c r="B58" s="135">
        <f>B16/B8</f>
        <v>2.8989019789668908E-2</v>
      </c>
      <c r="C58" s="135">
        <f t="shared" ref="C58:Y58" si="8">C16/C8</f>
        <v>3.4223832544432446E-2</v>
      </c>
      <c r="D58" s="135">
        <f t="shared" si="8"/>
        <v>4.072490724420337E-2</v>
      </c>
      <c r="E58" s="135">
        <f t="shared" si="8"/>
        <v>5.2337484269641819E-2</v>
      </c>
      <c r="F58" s="135">
        <f t="shared" si="8"/>
        <v>6.3469424139775354E-2</v>
      </c>
      <c r="G58" s="135">
        <f t="shared" si="8"/>
        <v>7.1199443303518392E-2</v>
      </c>
      <c r="H58" s="135">
        <f t="shared" si="8"/>
        <v>8.3897417864763568E-2</v>
      </c>
      <c r="I58" s="135">
        <f t="shared" si="8"/>
        <v>9.3143359181022956E-2</v>
      </c>
      <c r="J58" s="135">
        <f t="shared" si="8"/>
        <v>9.7212885878277061E-2</v>
      </c>
      <c r="K58" s="135">
        <f t="shared" si="8"/>
        <v>0.10643051693809226</v>
      </c>
      <c r="L58" s="135">
        <f t="shared" si="8"/>
        <v>0.11044344140853805</v>
      </c>
      <c r="M58" s="135">
        <f t="shared" si="8"/>
        <v>0.11190663996925752</v>
      </c>
      <c r="N58" s="135">
        <f t="shared" si="8"/>
        <v>0.11451871517190622</v>
      </c>
      <c r="O58" s="135">
        <f t="shared" si="8"/>
        <v>0.11714844458258865</v>
      </c>
      <c r="P58" s="135">
        <f t="shared" si="8"/>
        <v>0.11602263415641312</v>
      </c>
      <c r="Q58" s="135">
        <f t="shared" si="8"/>
        <v>0.10769617933446471</v>
      </c>
      <c r="R58" s="135">
        <f t="shared" si="8"/>
        <v>0.10186151368760064</v>
      </c>
      <c r="S58" s="135">
        <f t="shared" si="8"/>
        <v>0.10156050630327158</v>
      </c>
      <c r="T58" s="135">
        <f t="shared" si="8"/>
        <v>0.10275773163302705</v>
      </c>
      <c r="U58" s="135">
        <f t="shared" si="8"/>
        <v>0.10720302497098573</v>
      </c>
      <c r="V58" s="135">
        <f t="shared" si="8"/>
        <v>0.11366271757336295</v>
      </c>
      <c r="W58" s="135">
        <f t="shared" si="8"/>
        <v>0.12126970338599634</v>
      </c>
      <c r="X58" s="135">
        <f t="shared" si="8"/>
        <v>0.12662491697504508</v>
      </c>
      <c r="Y58" s="135">
        <f t="shared" si="8"/>
        <v>0.13187903113544616</v>
      </c>
    </row>
    <row r="59" spans="1:25">
      <c r="A59" s="14" t="s">
        <v>52</v>
      </c>
      <c r="B59" s="136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97"/>
      <c r="Y59" s="97"/>
    </row>
    <row r="60" spans="1:25">
      <c r="A60" s="14"/>
      <c r="B60" s="136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97"/>
      <c r="Y60" s="97"/>
    </row>
    <row r="61" spans="1:25">
      <c r="A61" s="14"/>
      <c r="B61" s="136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97"/>
      <c r="Y61" s="97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37">
        <v>2021</v>
      </c>
      <c r="Y62" s="138" t="s">
        <v>51</v>
      </c>
    </row>
    <row r="63" spans="1:25">
      <c r="A63" s="66" t="s">
        <v>38</v>
      </c>
      <c r="B63" s="132">
        <f>B21/B21</f>
        <v>1</v>
      </c>
      <c r="C63" s="132">
        <f t="shared" ref="C63:Y63" si="9">C21/C21</f>
        <v>1</v>
      </c>
      <c r="D63" s="132">
        <f t="shared" si="9"/>
        <v>1</v>
      </c>
      <c r="E63" s="132">
        <f t="shared" si="9"/>
        <v>1</v>
      </c>
      <c r="F63" s="132">
        <f t="shared" si="9"/>
        <v>1</v>
      </c>
      <c r="G63" s="132">
        <f t="shared" si="9"/>
        <v>1</v>
      </c>
      <c r="H63" s="132">
        <f t="shared" si="9"/>
        <v>1</v>
      </c>
      <c r="I63" s="132">
        <f t="shared" si="9"/>
        <v>1</v>
      </c>
      <c r="J63" s="132">
        <f t="shared" si="9"/>
        <v>1</v>
      </c>
      <c r="K63" s="132">
        <f t="shared" si="9"/>
        <v>1</v>
      </c>
      <c r="L63" s="132">
        <f t="shared" si="9"/>
        <v>1</v>
      </c>
      <c r="M63" s="132">
        <f t="shared" si="9"/>
        <v>1</v>
      </c>
      <c r="N63" s="132">
        <f t="shared" si="9"/>
        <v>1</v>
      </c>
      <c r="O63" s="132">
        <f t="shared" si="9"/>
        <v>1</v>
      </c>
      <c r="P63" s="132">
        <f t="shared" si="9"/>
        <v>1</v>
      </c>
      <c r="Q63" s="132">
        <f t="shared" si="9"/>
        <v>1</v>
      </c>
      <c r="R63" s="132">
        <f t="shared" si="9"/>
        <v>1</v>
      </c>
      <c r="S63" s="132">
        <f t="shared" si="9"/>
        <v>1</v>
      </c>
      <c r="T63" s="132">
        <f t="shared" si="9"/>
        <v>1</v>
      </c>
      <c r="U63" s="132">
        <f t="shared" si="9"/>
        <v>1</v>
      </c>
      <c r="V63" s="132">
        <f t="shared" si="9"/>
        <v>1</v>
      </c>
      <c r="W63" s="132">
        <f t="shared" si="9"/>
        <v>1</v>
      </c>
      <c r="X63" s="139">
        <f t="shared" si="9"/>
        <v>1</v>
      </c>
      <c r="Y63" s="140">
        <f t="shared" si="9"/>
        <v>1</v>
      </c>
    </row>
    <row r="64" spans="1:25">
      <c r="A64" s="74" t="s">
        <v>39</v>
      </c>
      <c r="B64" s="133">
        <f>B22/B21</f>
        <v>0.82346045966425252</v>
      </c>
      <c r="C64" s="133">
        <f t="shared" ref="C64:Y64" si="10">C22/C21</f>
        <v>0.81488239658318462</v>
      </c>
      <c r="D64" s="133">
        <f t="shared" si="10"/>
        <v>0.80804045316812378</v>
      </c>
      <c r="E64" s="133">
        <f t="shared" si="10"/>
        <v>0.79734602088986362</v>
      </c>
      <c r="F64" s="133">
        <f t="shared" si="10"/>
        <v>0.78614791743652013</v>
      </c>
      <c r="G64" s="133">
        <f t="shared" si="10"/>
        <v>0.77860050592196739</v>
      </c>
      <c r="H64" s="133">
        <f t="shared" si="10"/>
        <v>0.76721430487824127</v>
      </c>
      <c r="I64" s="133">
        <f t="shared" si="10"/>
        <v>0.75904883738430284</v>
      </c>
      <c r="J64" s="133">
        <f t="shared" si="10"/>
        <v>0.75796224764958819</v>
      </c>
      <c r="K64" s="133">
        <f t="shared" si="10"/>
        <v>0.7504159268527969</v>
      </c>
      <c r="L64" s="133">
        <f t="shared" si="10"/>
        <v>0.74797731877456108</v>
      </c>
      <c r="M64" s="133">
        <f t="shared" si="10"/>
        <v>0.75010307632968465</v>
      </c>
      <c r="N64" s="133">
        <f t="shared" si="10"/>
        <v>0.74879715727087626</v>
      </c>
      <c r="O64" s="133">
        <f t="shared" si="10"/>
        <v>0.74748738905561585</v>
      </c>
      <c r="P64" s="133">
        <f t="shared" si="10"/>
        <v>0.74975840496414226</v>
      </c>
      <c r="Q64" s="133">
        <f t="shared" si="10"/>
        <v>0.75902280047357773</v>
      </c>
      <c r="R64" s="133">
        <f t="shared" si="10"/>
        <v>0.7657548718862569</v>
      </c>
      <c r="S64" s="133">
        <f t="shared" si="10"/>
        <v>0.76737610139109802</v>
      </c>
      <c r="T64" s="133">
        <f t="shared" si="10"/>
        <v>0.76830947136563876</v>
      </c>
      <c r="U64" s="133">
        <f t="shared" si="10"/>
        <v>0.7650915388421573</v>
      </c>
      <c r="V64" s="133">
        <f t="shared" si="10"/>
        <v>0.76007595768767267</v>
      </c>
      <c r="W64" s="133">
        <f t="shared" si="10"/>
        <v>0.75483353485532312</v>
      </c>
      <c r="X64" s="139">
        <f t="shared" si="10"/>
        <v>0.75064397369999647</v>
      </c>
      <c r="Y64" s="141">
        <f t="shared" si="10"/>
        <v>0.7473611510791367</v>
      </c>
    </row>
    <row r="65" spans="1:25">
      <c r="A65" s="75" t="s">
        <v>40</v>
      </c>
      <c r="B65" s="134">
        <f>B23/B21</f>
        <v>0.41212793569724115</v>
      </c>
      <c r="C65" s="134">
        <f t="shared" ref="C65:Y65" si="11">C23/C21</f>
        <v>0.38068215997272964</v>
      </c>
      <c r="D65" s="134">
        <f t="shared" si="11"/>
        <v>0.36591202979947118</v>
      </c>
      <c r="E65" s="134">
        <f t="shared" si="11"/>
        <v>0.35246998476006391</v>
      </c>
      <c r="F65" s="134">
        <f t="shared" si="11"/>
        <v>0.33641274701296875</v>
      </c>
      <c r="G65" s="134">
        <f t="shared" si="11"/>
        <v>0.32290218283550837</v>
      </c>
      <c r="H65" s="134">
        <f t="shared" si="11"/>
        <v>0.30861859444786388</v>
      </c>
      <c r="I65" s="134">
        <f t="shared" si="11"/>
        <v>0.29803596959891637</v>
      </c>
      <c r="J65" s="134">
        <f t="shared" si="11"/>
        <v>0.29168427957145981</v>
      </c>
      <c r="K65" s="134">
        <f t="shared" si="11"/>
        <v>0.28477358200399849</v>
      </c>
      <c r="L65" s="134">
        <f t="shared" si="11"/>
        <v>0.28185637943460112</v>
      </c>
      <c r="M65" s="134">
        <f t="shared" si="11"/>
        <v>0.28249564419381012</v>
      </c>
      <c r="N65" s="134">
        <f t="shared" si="11"/>
        <v>0.28210714702563905</v>
      </c>
      <c r="O65" s="134">
        <f t="shared" si="11"/>
        <v>0.28119532596896751</v>
      </c>
      <c r="P65" s="134">
        <f t="shared" si="11"/>
        <v>0.28400132241493314</v>
      </c>
      <c r="Q65" s="134">
        <f t="shared" si="11"/>
        <v>0.28769843795750533</v>
      </c>
      <c r="R65" s="134">
        <f t="shared" si="11"/>
        <v>0.2904675228797271</v>
      </c>
      <c r="S65" s="134">
        <f t="shared" si="11"/>
        <v>0.29076724986745439</v>
      </c>
      <c r="T65" s="134">
        <f t="shared" si="11"/>
        <v>0.29003554265118142</v>
      </c>
      <c r="U65" s="134">
        <f t="shared" si="11"/>
        <v>0.28791439881246905</v>
      </c>
      <c r="V65" s="134">
        <f t="shared" si="11"/>
        <v>0.28400141203393753</v>
      </c>
      <c r="W65" s="134">
        <f t="shared" si="11"/>
        <v>0.27936933593516178</v>
      </c>
      <c r="X65" s="142">
        <f t="shared" si="11"/>
        <v>0.27449158423411235</v>
      </c>
      <c r="Y65" s="143">
        <f t="shared" si="11"/>
        <v>0.26801726618705035</v>
      </c>
    </row>
    <row r="66" spans="1:25">
      <c r="A66" s="75" t="s">
        <v>41</v>
      </c>
      <c r="B66" s="134">
        <f>B24/B21</f>
        <v>3.1983924310294301E-2</v>
      </c>
      <c r="C66" s="134">
        <f t="shared" ref="C66:Y66" si="12">C24/C21</f>
        <v>3.1541376752020213E-2</v>
      </c>
      <c r="D66" s="134">
        <f t="shared" si="12"/>
        <v>3.1246984347557561E-2</v>
      </c>
      <c r="E66" s="134">
        <f t="shared" si="12"/>
        <v>3.0888748466713748E-2</v>
      </c>
      <c r="F66" s="134">
        <f t="shared" si="12"/>
        <v>3.0107867462035229E-2</v>
      </c>
      <c r="G66" s="134">
        <f t="shared" si="12"/>
        <v>2.9651717956879365E-2</v>
      </c>
      <c r="H66" s="134">
        <f t="shared" si="12"/>
        <v>2.9275760301753388E-2</v>
      </c>
      <c r="I66" s="134">
        <f t="shared" si="12"/>
        <v>2.8625178719241477E-2</v>
      </c>
      <c r="J66" s="134">
        <f t="shared" si="12"/>
        <v>2.8277822316157716E-2</v>
      </c>
      <c r="K66" s="134">
        <f t="shared" si="12"/>
        <v>2.8003411299229661E-2</v>
      </c>
      <c r="L66" s="134">
        <f t="shared" si="12"/>
        <v>2.7889204661345372E-2</v>
      </c>
      <c r="M66" s="134">
        <f t="shared" si="12"/>
        <v>2.7877159615359037E-2</v>
      </c>
      <c r="N66" s="134">
        <f t="shared" si="12"/>
        <v>2.771401522520069E-2</v>
      </c>
      <c r="O66" s="134">
        <f t="shared" si="12"/>
        <v>2.7763233509992977E-2</v>
      </c>
      <c r="P66" s="134">
        <f t="shared" si="12"/>
        <v>2.8241188138955292E-2</v>
      </c>
      <c r="Q66" s="134">
        <f t="shared" si="12"/>
        <v>2.8872961515448561E-2</v>
      </c>
      <c r="R66" s="134">
        <f t="shared" si="12"/>
        <v>2.9008566373483702E-2</v>
      </c>
      <c r="S66" s="134">
        <f t="shared" si="12"/>
        <v>2.9450377439470828E-2</v>
      </c>
      <c r="T66" s="134">
        <f t="shared" si="12"/>
        <v>2.9898378053664396E-2</v>
      </c>
      <c r="U66" s="134">
        <f t="shared" si="12"/>
        <v>2.9811974270163286E-2</v>
      </c>
      <c r="V66" s="134">
        <f t="shared" si="12"/>
        <v>3.0322211537291085E-2</v>
      </c>
      <c r="W66" s="134">
        <f t="shared" si="12"/>
        <v>3.0826878643856772E-2</v>
      </c>
      <c r="X66" s="142">
        <f t="shared" si="12"/>
        <v>3.0910737599830627E-2</v>
      </c>
      <c r="Y66" s="143">
        <f t="shared" si="12"/>
        <v>3.1539568345323739E-2</v>
      </c>
    </row>
    <row r="67" spans="1:25">
      <c r="A67" s="75" t="s">
        <v>42</v>
      </c>
      <c r="B67" s="134">
        <f>B25/B21</f>
        <v>0.36561728136643362</v>
      </c>
      <c r="C67" s="134">
        <f t="shared" ref="C67:Y67" si="13">C25/C21</f>
        <v>0.38840207735958776</v>
      </c>
      <c r="D67" s="134">
        <f t="shared" si="13"/>
        <v>0.39596240325786963</v>
      </c>
      <c r="E67" s="134">
        <f t="shared" si="13"/>
        <v>0.39947217782403449</v>
      </c>
      <c r="F67" s="134">
        <f t="shared" si="13"/>
        <v>0.40514526034243081</v>
      </c>
      <c r="G67" s="134">
        <f t="shared" si="13"/>
        <v>0.41172331764193454</v>
      </c>
      <c r="H67" s="134">
        <f t="shared" si="13"/>
        <v>0.41535280842131844</v>
      </c>
      <c r="I67" s="134">
        <f t="shared" si="13"/>
        <v>0.41878245165174205</v>
      </c>
      <c r="J67" s="134">
        <f t="shared" si="13"/>
        <v>0.4243568253042781</v>
      </c>
      <c r="K67" s="134">
        <f t="shared" si="13"/>
        <v>0.42411956324185274</v>
      </c>
      <c r="L67" s="134">
        <f t="shared" si="13"/>
        <v>0.42478345412762947</v>
      </c>
      <c r="M67" s="134">
        <f t="shared" si="13"/>
        <v>0.4262039980315746</v>
      </c>
      <c r="N67" s="134">
        <f t="shared" si="13"/>
        <v>0.42528109559195426</v>
      </c>
      <c r="O67" s="134">
        <f t="shared" si="13"/>
        <v>0.42477491858757421</v>
      </c>
      <c r="P67" s="134">
        <f t="shared" si="13"/>
        <v>0.42340165810487768</v>
      </c>
      <c r="Q67" s="134">
        <f t="shared" si="13"/>
        <v>0.42797672849486323</v>
      </c>
      <c r="R67" s="134">
        <f t="shared" si="13"/>
        <v>0.43166630602191869</v>
      </c>
      <c r="S67" s="134">
        <f t="shared" si="13"/>
        <v>0.43261632457269811</v>
      </c>
      <c r="T67" s="134">
        <f t="shared" si="13"/>
        <v>0.43363285943131757</v>
      </c>
      <c r="U67" s="134">
        <f t="shared" si="13"/>
        <v>0.43258287976249382</v>
      </c>
      <c r="V67" s="134">
        <f t="shared" si="13"/>
        <v>0.4311572591934365</v>
      </c>
      <c r="W67" s="134">
        <f t="shared" si="13"/>
        <v>0.42997210616417858</v>
      </c>
      <c r="X67" s="142">
        <f t="shared" si="13"/>
        <v>0.43042143520860043</v>
      </c>
      <c r="Y67" s="143">
        <f t="shared" si="13"/>
        <v>0.43303597122302157</v>
      </c>
    </row>
    <row r="68" spans="1:25">
      <c r="A68" s="75" t="s">
        <v>43</v>
      </c>
      <c r="B68" s="134">
        <f>B26/B21</f>
        <v>1.3731318290283418E-2</v>
      </c>
      <c r="C68" s="134">
        <f t="shared" ref="C68:Y68" si="14">C26/C21</f>
        <v>1.4256782498847025E-2</v>
      </c>
      <c r="D68" s="134">
        <f t="shared" si="14"/>
        <v>1.4919035763225445E-2</v>
      </c>
      <c r="E68" s="134">
        <f t="shared" si="14"/>
        <v>1.4515109839051406E-2</v>
      </c>
      <c r="F68" s="134">
        <f t="shared" si="14"/>
        <v>1.4482042619085327E-2</v>
      </c>
      <c r="G68" s="134">
        <f t="shared" si="14"/>
        <v>1.4323287487645118E-2</v>
      </c>
      <c r="H68" s="134">
        <f t="shared" si="14"/>
        <v>1.3967141707305526E-2</v>
      </c>
      <c r="I68" s="134">
        <f t="shared" si="14"/>
        <v>1.360523741440289E-2</v>
      </c>
      <c r="J68" s="134">
        <f t="shared" si="14"/>
        <v>1.3643320457692587E-2</v>
      </c>
      <c r="K68" s="134">
        <f t="shared" si="14"/>
        <v>1.3519370307715967E-2</v>
      </c>
      <c r="L68" s="134">
        <f t="shared" si="14"/>
        <v>1.3448280550985165E-2</v>
      </c>
      <c r="M68" s="134">
        <f t="shared" si="14"/>
        <v>1.3526274488940908E-2</v>
      </c>
      <c r="N68" s="134">
        <f t="shared" si="14"/>
        <v>1.3694899428082325E-2</v>
      </c>
      <c r="O68" s="134">
        <f t="shared" si="14"/>
        <v>1.3753910989081157E-2</v>
      </c>
      <c r="P68" s="134">
        <f t="shared" si="14"/>
        <v>1.4114236305376126E-2</v>
      </c>
      <c r="Q68" s="134">
        <f t="shared" si="14"/>
        <v>1.4474672505760589E-2</v>
      </c>
      <c r="R68" s="134">
        <f t="shared" si="14"/>
        <v>1.4612476611127375E-2</v>
      </c>
      <c r="S68" s="134">
        <f t="shared" si="14"/>
        <v>1.4542149511474665E-2</v>
      </c>
      <c r="T68" s="134">
        <f t="shared" si="14"/>
        <v>1.474269122947537E-2</v>
      </c>
      <c r="U68" s="134">
        <f t="shared" si="14"/>
        <v>1.4782285997031172E-2</v>
      </c>
      <c r="V68" s="134">
        <f t="shared" si="14"/>
        <v>1.4595074923007632E-2</v>
      </c>
      <c r="W68" s="134">
        <f t="shared" si="14"/>
        <v>1.4665214112126037E-2</v>
      </c>
      <c r="X68" s="142">
        <f t="shared" si="14"/>
        <v>1.4820216657453041E-2</v>
      </c>
      <c r="Y68" s="143">
        <f t="shared" si="14"/>
        <v>1.4768345323741007E-2</v>
      </c>
    </row>
    <row r="69" spans="1:25">
      <c r="A69" s="74" t="s">
        <v>44</v>
      </c>
      <c r="B69" s="133">
        <f>B27/B21</f>
        <v>0.17653954033574748</v>
      </c>
      <c r="C69" s="133">
        <f t="shared" ref="C69:Y69" si="15">C27/C21</f>
        <v>0.18511760341681538</v>
      </c>
      <c r="D69" s="133">
        <f t="shared" si="15"/>
        <v>0.19195954683187616</v>
      </c>
      <c r="E69" s="133">
        <f t="shared" si="15"/>
        <v>0.20265397911013641</v>
      </c>
      <c r="F69" s="133">
        <f t="shared" si="15"/>
        <v>0.2138520825634799</v>
      </c>
      <c r="G69" s="133">
        <f t="shared" si="15"/>
        <v>0.22139949407803261</v>
      </c>
      <c r="H69" s="133">
        <f t="shared" si="15"/>
        <v>0.23278569512175876</v>
      </c>
      <c r="I69" s="133">
        <f t="shared" si="15"/>
        <v>0.24095116261569718</v>
      </c>
      <c r="J69" s="133">
        <f t="shared" si="15"/>
        <v>0.24203775235041178</v>
      </c>
      <c r="K69" s="133">
        <f t="shared" si="15"/>
        <v>0.24958407314720316</v>
      </c>
      <c r="L69" s="133">
        <f t="shared" si="15"/>
        <v>0.25202268122543886</v>
      </c>
      <c r="M69" s="133">
        <f t="shared" si="15"/>
        <v>0.24989692367031535</v>
      </c>
      <c r="N69" s="133">
        <f t="shared" si="15"/>
        <v>0.25120284272912369</v>
      </c>
      <c r="O69" s="133">
        <f t="shared" si="15"/>
        <v>0.25251261094438415</v>
      </c>
      <c r="P69" s="133">
        <f t="shared" si="15"/>
        <v>0.2502415950358578</v>
      </c>
      <c r="Q69" s="133">
        <f t="shared" si="15"/>
        <v>0.24097719952642233</v>
      </c>
      <c r="R69" s="133">
        <f t="shared" si="15"/>
        <v>0.23424512811374312</v>
      </c>
      <c r="S69" s="133">
        <f t="shared" si="15"/>
        <v>0.23262389860890201</v>
      </c>
      <c r="T69" s="133">
        <f t="shared" si="15"/>
        <v>0.23169052863436124</v>
      </c>
      <c r="U69" s="133">
        <f t="shared" si="15"/>
        <v>0.23490846115784264</v>
      </c>
      <c r="V69" s="133">
        <f t="shared" si="15"/>
        <v>0.23992404231232731</v>
      </c>
      <c r="W69" s="133">
        <f t="shared" si="15"/>
        <v>0.24516646514467683</v>
      </c>
      <c r="X69" s="139">
        <f t="shared" si="15"/>
        <v>0.24935602630000353</v>
      </c>
      <c r="Y69" s="141">
        <f t="shared" si="15"/>
        <v>0.2526388489208633</v>
      </c>
    </row>
    <row r="70" spans="1:25">
      <c r="A70" s="75" t="s">
        <v>45</v>
      </c>
      <c r="B70" s="134">
        <f>B28/B21</f>
        <v>0.14761167162054675</v>
      </c>
      <c r="C70" s="134">
        <f t="shared" ref="C70:Y70" si="16">C28/C21</f>
        <v>0.15076898397866495</v>
      </c>
      <c r="D70" s="134">
        <f t="shared" si="16"/>
        <v>0.15023256711636077</v>
      </c>
      <c r="E70" s="134">
        <f t="shared" si="16"/>
        <v>0.14816191502806378</v>
      </c>
      <c r="F70" s="134">
        <f t="shared" si="16"/>
        <v>0.14717837723697408</v>
      </c>
      <c r="G70" s="134">
        <f t="shared" si="16"/>
        <v>0.14777277067662875</v>
      </c>
      <c r="H70" s="134">
        <f t="shared" si="16"/>
        <v>0.14661553272414501</v>
      </c>
      <c r="I70" s="134">
        <f t="shared" si="16"/>
        <v>0.14476634810745728</v>
      </c>
      <c r="J70" s="134">
        <f t="shared" si="16"/>
        <v>0.14328401719991254</v>
      </c>
      <c r="K70" s="134">
        <f t="shared" si="16"/>
        <v>0.14119143819816293</v>
      </c>
      <c r="L70" s="134">
        <f t="shared" si="16"/>
        <v>0.13903808759739464</v>
      </c>
      <c r="M70" s="134">
        <f t="shared" si="16"/>
        <v>0.1367922646202136</v>
      </c>
      <c r="N70" s="134">
        <f t="shared" si="16"/>
        <v>0.13580775266181638</v>
      </c>
      <c r="O70" s="134">
        <f t="shared" si="16"/>
        <v>0.13487005938318114</v>
      </c>
      <c r="P70" s="134">
        <f t="shared" si="16"/>
        <v>0.13422511571130666</v>
      </c>
      <c r="Q70" s="134">
        <f t="shared" si="16"/>
        <v>0.13452406716655421</v>
      </c>
      <c r="R70" s="134">
        <f t="shared" si="16"/>
        <v>0.13470717767906012</v>
      </c>
      <c r="S70" s="134">
        <f t="shared" si="16"/>
        <v>0.13408568759625339</v>
      </c>
      <c r="T70" s="134">
        <f t="shared" si="16"/>
        <v>0.13289697637164596</v>
      </c>
      <c r="U70" s="134">
        <f t="shared" si="16"/>
        <v>0.13201385452746164</v>
      </c>
      <c r="V70" s="134">
        <f t="shared" si="16"/>
        <v>0.1308809387591143</v>
      </c>
      <c r="W70" s="134">
        <f t="shared" si="16"/>
        <v>0.12942500389077108</v>
      </c>
      <c r="X70" s="142">
        <f t="shared" si="16"/>
        <v>0.12811253954998295</v>
      </c>
      <c r="Y70" s="143">
        <f t="shared" si="16"/>
        <v>0.12702158273381295</v>
      </c>
    </row>
    <row r="71" spans="1:25">
      <c r="A71" s="76" t="s">
        <v>46</v>
      </c>
      <c r="B71" s="135">
        <f>B29/B21</f>
        <v>2.8927868715200738E-2</v>
      </c>
      <c r="C71" s="135">
        <f t="shared" ref="C71:Y71" si="17">C29/C21</f>
        <v>3.434861943815043E-2</v>
      </c>
      <c r="D71" s="135">
        <f t="shared" si="17"/>
        <v>4.1726979715515408E-2</v>
      </c>
      <c r="E71" s="135">
        <f t="shared" si="17"/>
        <v>5.4492064082072633E-2</v>
      </c>
      <c r="F71" s="135">
        <f t="shared" si="17"/>
        <v>6.6673705326505836E-2</v>
      </c>
      <c r="G71" s="135">
        <f t="shared" si="17"/>
        <v>7.3626723401403846E-2</v>
      </c>
      <c r="H71" s="135">
        <f t="shared" si="17"/>
        <v>8.6170162397613756E-2</v>
      </c>
      <c r="I71" s="135">
        <f t="shared" si="17"/>
        <v>9.6184814508239902E-2</v>
      </c>
      <c r="J71" s="135">
        <f t="shared" si="17"/>
        <v>9.8753735150499233E-2</v>
      </c>
      <c r="K71" s="135">
        <f t="shared" si="17"/>
        <v>0.10839263494904022</v>
      </c>
      <c r="L71" s="135">
        <f t="shared" si="17"/>
        <v>0.11298459362804422</v>
      </c>
      <c r="M71" s="135">
        <f t="shared" si="17"/>
        <v>0.11310465905010175</v>
      </c>
      <c r="N71" s="135">
        <f t="shared" si="17"/>
        <v>0.11539509006730732</v>
      </c>
      <c r="O71" s="135">
        <f t="shared" si="17"/>
        <v>0.11764255156120298</v>
      </c>
      <c r="P71" s="135">
        <f t="shared" si="17"/>
        <v>0.11601647932455114</v>
      </c>
      <c r="Q71" s="135">
        <f t="shared" si="17"/>
        <v>0.10645313235986811</v>
      </c>
      <c r="R71" s="135">
        <f t="shared" si="17"/>
        <v>9.9537950434682998E-2</v>
      </c>
      <c r="S71" s="135">
        <f t="shared" si="17"/>
        <v>9.8538211012648647E-2</v>
      </c>
      <c r="T71" s="135">
        <f t="shared" si="17"/>
        <v>9.8793552262715259E-2</v>
      </c>
      <c r="U71" s="135">
        <f t="shared" si="17"/>
        <v>0.102894606630381</v>
      </c>
      <c r="V71" s="135">
        <f t="shared" si="17"/>
        <v>0.10904310355321299</v>
      </c>
      <c r="W71" s="135">
        <f t="shared" si="17"/>
        <v>0.11574146125390573</v>
      </c>
      <c r="X71" s="144">
        <f t="shared" si="17"/>
        <v>0.12124348675002058</v>
      </c>
      <c r="Y71" s="145">
        <f t="shared" si="17"/>
        <v>0.12561726618705035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37">
        <v>2021</v>
      </c>
      <c r="Y75" s="138" t="s">
        <v>51</v>
      </c>
    </row>
    <row r="76" spans="1:25">
      <c r="A76" s="66" t="s">
        <v>38</v>
      </c>
      <c r="B76" s="132">
        <f>B34/B34</f>
        <v>1</v>
      </c>
      <c r="C76" s="132">
        <f t="shared" ref="C76:Y76" si="18">C34/C34</f>
        <v>1</v>
      </c>
      <c r="D76" s="132">
        <f t="shared" si="18"/>
        <v>1</v>
      </c>
      <c r="E76" s="132">
        <f t="shared" si="18"/>
        <v>1</v>
      </c>
      <c r="F76" s="132">
        <f t="shared" si="18"/>
        <v>1</v>
      </c>
      <c r="G76" s="132">
        <f t="shared" si="18"/>
        <v>1</v>
      </c>
      <c r="H76" s="132">
        <f t="shared" si="18"/>
        <v>1</v>
      </c>
      <c r="I76" s="132">
        <f t="shared" si="18"/>
        <v>1</v>
      </c>
      <c r="J76" s="132">
        <f t="shared" si="18"/>
        <v>1</v>
      </c>
      <c r="K76" s="132">
        <f t="shared" si="18"/>
        <v>1</v>
      </c>
      <c r="L76" s="132">
        <f t="shared" si="18"/>
        <v>1</v>
      </c>
      <c r="M76" s="132">
        <f t="shared" si="18"/>
        <v>1</v>
      </c>
      <c r="N76" s="132">
        <f t="shared" si="18"/>
        <v>1</v>
      </c>
      <c r="O76" s="132">
        <f t="shared" si="18"/>
        <v>1</v>
      </c>
      <c r="P76" s="132">
        <f t="shared" si="18"/>
        <v>1</v>
      </c>
      <c r="Q76" s="132">
        <f t="shared" si="18"/>
        <v>1</v>
      </c>
      <c r="R76" s="132">
        <f t="shared" si="18"/>
        <v>1</v>
      </c>
      <c r="S76" s="132">
        <f t="shared" si="18"/>
        <v>1</v>
      </c>
      <c r="T76" s="132">
        <f t="shared" si="18"/>
        <v>1</v>
      </c>
      <c r="U76" s="132">
        <f t="shared" si="18"/>
        <v>1</v>
      </c>
      <c r="V76" s="132">
        <f t="shared" si="18"/>
        <v>1</v>
      </c>
      <c r="W76" s="132">
        <f t="shared" si="18"/>
        <v>1</v>
      </c>
      <c r="X76" s="139">
        <f t="shared" si="18"/>
        <v>1</v>
      </c>
      <c r="Y76" s="140">
        <f t="shared" si="18"/>
        <v>1</v>
      </c>
    </row>
    <row r="77" spans="1:25">
      <c r="A77" s="74" t="s">
        <v>39</v>
      </c>
      <c r="B77" s="133">
        <f>B35/B34</f>
        <v>0.81847890671420087</v>
      </c>
      <c r="C77" s="133">
        <f t="shared" ref="C77:Y77" si="19">C35/C34</f>
        <v>0.8115297082012517</v>
      </c>
      <c r="D77" s="133">
        <f t="shared" si="19"/>
        <v>0.80515370705244127</v>
      </c>
      <c r="E77" s="133">
        <f t="shared" si="19"/>
        <v>0.79592224162806591</v>
      </c>
      <c r="F77" s="133">
        <f t="shared" si="19"/>
        <v>0.78538779787176383</v>
      </c>
      <c r="G77" s="133">
        <f t="shared" si="19"/>
        <v>0.77707455499183076</v>
      </c>
      <c r="H77" s="133">
        <f t="shared" si="19"/>
        <v>0.7655182462843636</v>
      </c>
      <c r="I77" s="133">
        <f t="shared" si="19"/>
        <v>0.75861908456167571</v>
      </c>
      <c r="J77" s="133">
        <f t="shared" si="19"/>
        <v>0.75579618979151686</v>
      </c>
      <c r="K77" s="133">
        <f t="shared" si="19"/>
        <v>0.74877982060843395</v>
      </c>
      <c r="L77" s="133">
        <f t="shared" si="19"/>
        <v>0.74613686534216339</v>
      </c>
      <c r="M77" s="133">
        <f t="shared" si="19"/>
        <v>0.74652046703672303</v>
      </c>
      <c r="N77" s="133">
        <f t="shared" si="19"/>
        <v>0.74504109662035245</v>
      </c>
      <c r="O77" s="133">
        <f t="shared" si="19"/>
        <v>0.74311311955650727</v>
      </c>
      <c r="P77" s="133">
        <f t="shared" si="19"/>
        <v>0.74497989337594805</v>
      </c>
      <c r="Q77" s="133">
        <f t="shared" si="19"/>
        <v>0.75162911203580118</v>
      </c>
      <c r="R77" s="133">
        <f t="shared" si="19"/>
        <v>0.75646458982617648</v>
      </c>
      <c r="S77" s="133">
        <f t="shared" si="19"/>
        <v>0.75681706782240799</v>
      </c>
      <c r="T77" s="133">
        <f t="shared" si="19"/>
        <v>0.75629930305583215</v>
      </c>
      <c r="U77" s="133">
        <f t="shared" si="19"/>
        <v>0.75309092740412464</v>
      </c>
      <c r="V77" s="133">
        <f t="shared" si="19"/>
        <v>0.74717961405244926</v>
      </c>
      <c r="W77" s="133">
        <f t="shared" si="19"/>
        <v>0.74064931906614784</v>
      </c>
      <c r="X77" s="139">
        <f t="shared" si="19"/>
        <v>0.73686980443753369</v>
      </c>
      <c r="Y77" s="141">
        <f t="shared" si="19"/>
        <v>0.73204494171840107</v>
      </c>
    </row>
    <row r="78" spans="1:25">
      <c r="A78" s="75" t="s">
        <v>40</v>
      </c>
      <c r="B78" s="134">
        <f>B36/B34</f>
        <v>0.41700619641796111</v>
      </c>
      <c r="C78" s="134">
        <f t="shared" ref="C78:Y78" si="20">C36/C34</f>
        <v>0.38695846541493945</v>
      </c>
      <c r="D78" s="134">
        <f t="shared" si="20"/>
        <v>0.37510810598317479</v>
      </c>
      <c r="E78" s="134">
        <f t="shared" si="20"/>
        <v>0.36377097729516289</v>
      </c>
      <c r="F78" s="134">
        <f t="shared" si="20"/>
        <v>0.34868385395024482</v>
      </c>
      <c r="G78" s="134">
        <f t="shared" si="20"/>
        <v>0.33545446728007566</v>
      </c>
      <c r="H78" s="134">
        <f t="shared" si="20"/>
        <v>0.32087232457986592</v>
      </c>
      <c r="I78" s="134">
        <f t="shared" si="20"/>
        <v>0.31078355314197054</v>
      </c>
      <c r="J78" s="134">
        <f t="shared" si="20"/>
        <v>0.30294452432302899</v>
      </c>
      <c r="K78" s="134">
        <f t="shared" si="20"/>
        <v>0.29586650733547376</v>
      </c>
      <c r="L78" s="134">
        <f t="shared" si="20"/>
        <v>0.29238270880487327</v>
      </c>
      <c r="M78" s="134">
        <f t="shared" si="20"/>
        <v>0.29079051707637199</v>
      </c>
      <c r="N78" s="134">
        <f t="shared" si="20"/>
        <v>0.28820919978152848</v>
      </c>
      <c r="O78" s="134">
        <f t="shared" si="20"/>
        <v>0.2871799587509688</v>
      </c>
      <c r="P78" s="134">
        <f t="shared" si="20"/>
        <v>0.28881495356483239</v>
      </c>
      <c r="Q78" s="134">
        <f t="shared" si="20"/>
        <v>0.29194472795791787</v>
      </c>
      <c r="R78" s="134">
        <f t="shared" si="20"/>
        <v>0.29356996622634868</v>
      </c>
      <c r="S78" s="134">
        <f t="shared" si="20"/>
        <v>0.29213425173490182</v>
      </c>
      <c r="T78" s="134">
        <f t="shared" si="20"/>
        <v>0.29186132598095532</v>
      </c>
      <c r="U78" s="134">
        <f t="shared" si="20"/>
        <v>0.28965326215596909</v>
      </c>
      <c r="V78" s="134">
        <f t="shared" si="20"/>
        <v>0.28516823354774862</v>
      </c>
      <c r="W78" s="134">
        <f t="shared" si="20"/>
        <v>0.28047178988326849</v>
      </c>
      <c r="X78" s="142">
        <f t="shared" si="20"/>
        <v>0.27645475749058068</v>
      </c>
      <c r="Y78" s="143">
        <f t="shared" si="20"/>
        <v>0.26871499888931755</v>
      </c>
    </row>
    <row r="79" spans="1:25">
      <c r="A79" s="75" t="s">
        <v>41</v>
      </c>
      <c r="B79" s="134">
        <f>B37/B34</f>
        <v>3.6435786435786433E-2</v>
      </c>
      <c r="C79" s="134">
        <f t="shared" ref="C79:Y79" si="21">C37/C34</f>
        <v>3.5296269202633505E-2</v>
      </c>
      <c r="D79" s="134">
        <f t="shared" si="21"/>
        <v>3.433839138297036E-2</v>
      </c>
      <c r="E79" s="134">
        <f t="shared" si="21"/>
        <v>3.367757612574987E-2</v>
      </c>
      <c r="F79" s="134">
        <f t="shared" si="21"/>
        <v>3.2375205506675581E-2</v>
      </c>
      <c r="G79" s="134">
        <f t="shared" si="21"/>
        <v>3.1765414051079195E-2</v>
      </c>
      <c r="H79" s="134">
        <f t="shared" si="21"/>
        <v>3.0809830651167307E-2</v>
      </c>
      <c r="I79" s="134">
        <f t="shared" si="21"/>
        <v>3.0287044220325833E-2</v>
      </c>
      <c r="J79" s="134">
        <f t="shared" si="21"/>
        <v>3.0149173256649894E-2</v>
      </c>
      <c r="K79" s="134">
        <f t="shared" si="21"/>
        <v>3.0004175245115682E-2</v>
      </c>
      <c r="L79" s="134">
        <f t="shared" si="21"/>
        <v>2.9829267611143712E-2</v>
      </c>
      <c r="M79" s="134">
        <f t="shared" si="21"/>
        <v>3.0228869869568784E-2</v>
      </c>
      <c r="N79" s="134">
        <f t="shared" si="21"/>
        <v>3.0386188338417681E-2</v>
      </c>
      <c r="O79" s="134">
        <f t="shared" si="21"/>
        <v>3.0279941673344454E-2</v>
      </c>
      <c r="P79" s="134">
        <f t="shared" si="21"/>
        <v>3.0310572023630196E-2</v>
      </c>
      <c r="Q79" s="134">
        <f t="shared" si="21"/>
        <v>3.050168799560336E-2</v>
      </c>
      <c r="R79" s="134">
        <f t="shared" si="21"/>
        <v>3.1139567332142345E-2</v>
      </c>
      <c r="S79" s="134">
        <f t="shared" si="21"/>
        <v>3.1679694554085078E-2</v>
      </c>
      <c r="T79" s="134">
        <f t="shared" si="21"/>
        <v>3.1719894820147559E-2</v>
      </c>
      <c r="U79" s="134">
        <f t="shared" si="21"/>
        <v>3.2029813914838973E-2</v>
      </c>
      <c r="V79" s="134">
        <f t="shared" si="21"/>
        <v>3.2211776348342408E-2</v>
      </c>
      <c r="W79" s="134">
        <f t="shared" si="21"/>
        <v>3.2551070038910508E-2</v>
      </c>
      <c r="X79" s="142">
        <f t="shared" si="21"/>
        <v>3.2486095329226722E-2</v>
      </c>
      <c r="Y79" s="143">
        <f t="shared" si="21"/>
        <v>3.3133410496533504E-2</v>
      </c>
    </row>
    <row r="80" spans="1:25">
      <c r="A80" s="75" t="s">
        <v>42</v>
      </c>
      <c r="B80" s="134">
        <f>B38/B34</f>
        <v>0.35077667430608606</v>
      </c>
      <c r="C80" s="134">
        <f t="shared" ref="C80:Y80" si="22">C38/C34</f>
        <v>0.37375030480370641</v>
      </c>
      <c r="D80" s="134">
        <f t="shared" si="22"/>
        <v>0.38019891500904157</v>
      </c>
      <c r="E80" s="134">
        <f t="shared" si="22"/>
        <v>0.38351431391905233</v>
      </c>
      <c r="F80" s="134">
        <f t="shared" si="22"/>
        <v>0.38945999168940038</v>
      </c>
      <c r="G80" s="134">
        <f t="shared" si="22"/>
        <v>0.39525324619485769</v>
      </c>
      <c r="H80" s="134">
        <f t="shared" si="22"/>
        <v>0.39918401709678464</v>
      </c>
      <c r="I80" s="134">
        <f t="shared" si="22"/>
        <v>0.40319627618308768</v>
      </c>
      <c r="J80" s="134">
        <f t="shared" si="22"/>
        <v>0.40865384615384615</v>
      </c>
      <c r="K80" s="134">
        <f t="shared" si="22"/>
        <v>0.40905884216133725</v>
      </c>
      <c r="L80" s="134">
        <f t="shared" si="22"/>
        <v>0.40986950568642244</v>
      </c>
      <c r="M80" s="134">
        <f t="shared" si="22"/>
        <v>0.41117278718109979</v>
      </c>
      <c r="N80" s="134">
        <f t="shared" si="22"/>
        <v>0.41192534669029002</v>
      </c>
      <c r="O80" s="134">
        <f t="shared" si="22"/>
        <v>0.41097959880719365</v>
      </c>
      <c r="P80" s="134">
        <f t="shared" si="22"/>
        <v>0.41130162555833538</v>
      </c>
      <c r="Q80" s="134">
        <f t="shared" si="22"/>
        <v>0.4146449975138049</v>
      </c>
      <c r="R80" s="134">
        <f t="shared" si="22"/>
        <v>0.41682423357283505</v>
      </c>
      <c r="S80" s="134">
        <f t="shared" si="22"/>
        <v>0.41806619714676369</v>
      </c>
      <c r="T80" s="134">
        <f t="shared" si="22"/>
        <v>0.41750274437721785</v>
      </c>
      <c r="U80" s="134">
        <f t="shared" si="22"/>
        <v>0.41600987082315616</v>
      </c>
      <c r="V80" s="134">
        <f t="shared" si="22"/>
        <v>0.41429985155863436</v>
      </c>
      <c r="W80" s="134">
        <f t="shared" si="22"/>
        <v>0.41245136186770426</v>
      </c>
      <c r="X80" s="142">
        <f t="shared" si="22"/>
        <v>0.41281023862209199</v>
      </c>
      <c r="Y80" s="143">
        <f t="shared" si="22"/>
        <v>0.41502110296610667</v>
      </c>
    </row>
    <row r="81" spans="1:25">
      <c r="A81" s="75" t="s">
        <v>43</v>
      </c>
      <c r="B81" s="134">
        <f>B39/B34</f>
        <v>1.4260249554367201E-2</v>
      </c>
      <c r="C81" s="134">
        <f t="shared" ref="C81:Y81" si="23">C39/C34</f>
        <v>1.5524668779972365E-2</v>
      </c>
      <c r="D81" s="134">
        <f t="shared" si="23"/>
        <v>1.5508294677254501E-2</v>
      </c>
      <c r="E81" s="134">
        <f t="shared" si="23"/>
        <v>1.4959374288100843E-2</v>
      </c>
      <c r="F81" s="134">
        <f t="shared" si="23"/>
        <v>1.4868746725443081E-2</v>
      </c>
      <c r="G81" s="134">
        <f t="shared" si="23"/>
        <v>1.4601427465818212E-2</v>
      </c>
      <c r="H81" s="134">
        <f t="shared" si="23"/>
        <v>1.4652073956545672E-2</v>
      </c>
      <c r="I81" s="134">
        <f t="shared" si="23"/>
        <v>1.4352211016291699E-2</v>
      </c>
      <c r="J81" s="134">
        <f t="shared" si="23"/>
        <v>1.4048646057991852E-2</v>
      </c>
      <c r="K81" s="134">
        <f t="shared" si="23"/>
        <v>1.3850295866507335E-2</v>
      </c>
      <c r="L81" s="134">
        <f t="shared" si="23"/>
        <v>1.4055383239723922E-2</v>
      </c>
      <c r="M81" s="134">
        <f t="shared" si="23"/>
        <v>1.4328292909682535E-2</v>
      </c>
      <c r="N81" s="134">
        <f t="shared" si="23"/>
        <v>1.4520361810116296E-2</v>
      </c>
      <c r="O81" s="134">
        <f t="shared" si="23"/>
        <v>1.4673620325000329E-2</v>
      </c>
      <c r="P81" s="134">
        <f t="shared" si="23"/>
        <v>1.4552742229150021E-2</v>
      </c>
      <c r="Q81" s="134">
        <f t="shared" si="23"/>
        <v>1.4537698568475046E-2</v>
      </c>
      <c r="R81" s="134">
        <f t="shared" si="23"/>
        <v>1.4930822694850496E-2</v>
      </c>
      <c r="S81" s="134">
        <f t="shared" si="23"/>
        <v>1.4936924386657379E-2</v>
      </c>
      <c r="T81" s="134">
        <f t="shared" si="23"/>
        <v>1.5215337877511424E-2</v>
      </c>
      <c r="U81" s="134">
        <f t="shared" si="23"/>
        <v>1.53979805101604E-2</v>
      </c>
      <c r="V81" s="134">
        <f t="shared" si="23"/>
        <v>1.5499752597723898E-2</v>
      </c>
      <c r="W81" s="134">
        <f t="shared" si="23"/>
        <v>1.5175097276264591E-2</v>
      </c>
      <c r="X81" s="142">
        <f t="shared" si="23"/>
        <v>1.5118712995634232E-2</v>
      </c>
      <c r="Y81" s="143">
        <f t="shared" si="23"/>
        <v>1.5175429366443361E-2</v>
      </c>
    </row>
    <row r="82" spans="1:25">
      <c r="A82" s="74" t="s">
        <v>44</v>
      </c>
      <c r="B82" s="133">
        <f>B40/B34</f>
        <v>0.18152109328579916</v>
      </c>
      <c r="C82" s="133">
        <f t="shared" ref="C82:Y82" si="24">C40/C34</f>
        <v>0.18847029179874827</v>
      </c>
      <c r="D82" s="133">
        <f t="shared" si="24"/>
        <v>0.19484629294755876</v>
      </c>
      <c r="E82" s="133">
        <f t="shared" si="24"/>
        <v>0.20407775837193409</v>
      </c>
      <c r="F82" s="133">
        <f t="shared" si="24"/>
        <v>0.21461220212823617</v>
      </c>
      <c r="G82" s="133">
        <f t="shared" si="24"/>
        <v>0.22292544500816924</v>
      </c>
      <c r="H82" s="133">
        <f t="shared" si="24"/>
        <v>0.23448175371563643</v>
      </c>
      <c r="I82" s="133">
        <f t="shared" si="24"/>
        <v>0.24138091543832429</v>
      </c>
      <c r="J82" s="133">
        <f t="shared" si="24"/>
        <v>0.24420381020848311</v>
      </c>
      <c r="K82" s="133">
        <f t="shared" si="24"/>
        <v>0.25122017939156599</v>
      </c>
      <c r="L82" s="133">
        <f t="shared" si="24"/>
        <v>0.25386313465783666</v>
      </c>
      <c r="M82" s="133">
        <f t="shared" si="24"/>
        <v>0.25347953296327691</v>
      </c>
      <c r="N82" s="133">
        <f t="shared" si="24"/>
        <v>0.25495890337964749</v>
      </c>
      <c r="O82" s="133">
        <f t="shared" si="24"/>
        <v>0.25688688044349278</v>
      </c>
      <c r="P82" s="133">
        <f t="shared" si="24"/>
        <v>0.255020106624052</v>
      </c>
      <c r="Q82" s="133">
        <f t="shared" si="24"/>
        <v>0.24837088796419879</v>
      </c>
      <c r="R82" s="133">
        <f t="shared" si="24"/>
        <v>0.24353541017382346</v>
      </c>
      <c r="S82" s="133">
        <f t="shared" si="24"/>
        <v>0.24318293217759204</v>
      </c>
      <c r="T82" s="133">
        <f t="shared" si="24"/>
        <v>0.24370069694416788</v>
      </c>
      <c r="U82" s="133">
        <f t="shared" si="24"/>
        <v>0.24690907259587541</v>
      </c>
      <c r="V82" s="133">
        <f t="shared" si="24"/>
        <v>0.25282038594755074</v>
      </c>
      <c r="W82" s="133">
        <f t="shared" si="24"/>
        <v>0.25935068093385216</v>
      </c>
      <c r="X82" s="139">
        <f t="shared" si="24"/>
        <v>0.26313019556246636</v>
      </c>
      <c r="Y82" s="141">
        <f t="shared" si="24"/>
        <v>0.26795505828159893</v>
      </c>
    </row>
    <row r="83" spans="1:25">
      <c r="A83" s="75" t="s">
        <v>45</v>
      </c>
      <c r="B83" s="134">
        <f>B41/B34</f>
        <v>0.15247007894066716</v>
      </c>
      <c r="C83" s="134">
        <f t="shared" ref="C83:Y83" si="25">C41/C34</f>
        <v>0.15437291717467283</v>
      </c>
      <c r="D83" s="134">
        <f t="shared" si="25"/>
        <v>0.15514191367245853</v>
      </c>
      <c r="E83" s="134">
        <f t="shared" si="25"/>
        <v>0.1539410737337687</v>
      </c>
      <c r="F83" s="134">
        <f t="shared" si="25"/>
        <v>0.15443262091019133</v>
      </c>
      <c r="G83" s="134">
        <f t="shared" si="25"/>
        <v>0.1542179035170694</v>
      </c>
      <c r="H83" s="134">
        <f t="shared" si="25"/>
        <v>0.15291584366803743</v>
      </c>
      <c r="I83" s="134">
        <f t="shared" si="25"/>
        <v>0.15137315748642358</v>
      </c>
      <c r="J83" s="134">
        <f t="shared" si="25"/>
        <v>0.14857416726575606</v>
      </c>
      <c r="K83" s="134">
        <f t="shared" si="25"/>
        <v>0.14681025670558762</v>
      </c>
      <c r="L83" s="134">
        <f t="shared" si="25"/>
        <v>0.14603068153240004</v>
      </c>
      <c r="M83" s="134">
        <f t="shared" si="25"/>
        <v>0.14280440786415466</v>
      </c>
      <c r="N83" s="134">
        <f t="shared" si="25"/>
        <v>0.14134040257370084</v>
      </c>
      <c r="O83" s="134">
        <f t="shared" si="25"/>
        <v>0.1402467059889915</v>
      </c>
      <c r="P83" s="134">
        <f t="shared" si="25"/>
        <v>0.13899113212737252</v>
      </c>
      <c r="Q83" s="134">
        <f t="shared" si="25"/>
        <v>0.13939703226819503</v>
      </c>
      <c r="R83" s="134">
        <f t="shared" si="25"/>
        <v>0.13929349172610742</v>
      </c>
      <c r="S83" s="134">
        <f t="shared" si="25"/>
        <v>0.13853416918195186</v>
      </c>
      <c r="T83" s="134">
        <f t="shared" si="25"/>
        <v>0.13689974726200504</v>
      </c>
      <c r="U83" s="134">
        <f t="shared" si="25"/>
        <v>0.13532092765593132</v>
      </c>
      <c r="V83" s="134">
        <f t="shared" si="25"/>
        <v>0.13446313706086097</v>
      </c>
      <c r="W83" s="134">
        <f t="shared" si="25"/>
        <v>0.132465953307393</v>
      </c>
      <c r="X83" s="142">
        <f t="shared" si="25"/>
        <v>0.13103283296453561</v>
      </c>
      <c r="Y83" s="143">
        <f t="shared" si="25"/>
        <v>0.12971601604059252</v>
      </c>
    </row>
    <row r="84" spans="1:25">
      <c r="A84" s="76" t="s">
        <v>46</v>
      </c>
      <c r="B84" s="135">
        <f>B42/B34</f>
        <v>2.9051014345131992E-2</v>
      </c>
      <c r="C84" s="135">
        <f t="shared" ref="C84:Y84" si="26">C42/C34</f>
        <v>3.409737462407543E-2</v>
      </c>
      <c r="D84" s="135">
        <f t="shared" si="26"/>
        <v>3.9704379275100246E-2</v>
      </c>
      <c r="E84" s="135">
        <f t="shared" si="26"/>
        <v>5.0136684638165389E-2</v>
      </c>
      <c r="F84" s="135">
        <f t="shared" si="26"/>
        <v>6.0179581218044842E-2</v>
      </c>
      <c r="G84" s="135">
        <f t="shared" si="26"/>
        <v>6.8707541491099838E-2</v>
      </c>
      <c r="H84" s="135">
        <f t="shared" si="26"/>
        <v>8.1565910047599E-2</v>
      </c>
      <c r="I84" s="135">
        <f t="shared" si="26"/>
        <v>9.0007757951900705E-2</v>
      </c>
      <c r="J84" s="135">
        <f t="shared" si="26"/>
        <v>9.562964294272705E-2</v>
      </c>
      <c r="K84" s="135">
        <f t="shared" si="26"/>
        <v>0.10440992268597837</v>
      </c>
      <c r="L84" s="135">
        <f t="shared" si="26"/>
        <v>0.10783245312543661</v>
      </c>
      <c r="M84" s="135">
        <f t="shared" si="26"/>
        <v>0.11067512509912225</v>
      </c>
      <c r="N84" s="135">
        <f t="shared" si="26"/>
        <v>0.11361850080594668</v>
      </c>
      <c r="O84" s="135">
        <f t="shared" si="26"/>
        <v>0.11664017445450127</v>
      </c>
      <c r="P84" s="135">
        <f t="shared" si="26"/>
        <v>0.11602897449667945</v>
      </c>
      <c r="Q84" s="135">
        <f t="shared" si="26"/>
        <v>0.10897385569600376</v>
      </c>
      <c r="R84" s="135">
        <f t="shared" si="26"/>
        <v>0.10424191844771603</v>
      </c>
      <c r="S84" s="135">
        <f t="shared" si="26"/>
        <v>0.10464876299564017</v>
      </c>
      <c r="T84" s="135">
        <f t="shared" si="26"/>
        <v>0.10680094968216282</v>
      </c>
      <c r="U84" s="135">
        <f t="shared" si="26"/>
        <v>0.1115881449399441</v>
      </c>
      <c r="V84" s="135">
        <f t="shared" si="26"/>
        <v>0.11835724888668976</v>
      </c>
      <c r="W84" s="135">
        <f t="shared" si="26"/>
        <v>0.12688472762645914</v>
      </c>
      <c r="X84" s="144">
        <f t="shared" si="26"/>
        <v>0.13209736259793076</v>
      </c>
      <c r="Y84" s="145">
        <f>Y42/Y34</f>
        <v>0.13823904224100639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70" zoomScaleNormal="70" zoomScalePageLayoutView="70" workbookViewId="0">
      <selection activeCell="F26" sqref="F26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94898</v>
      </c>
      <c r="C8" s="40">
        <f t="shared" ref="C8:Y8" si="0">C14+C21</f>
        <v>99083</v>
      </c>
      <c r="D8" s="40">
        <f t="shared" si="0"/>
        <v>102689</v>
      </c>
      <c r="E8" s="40">
        <f t="shared" si="0"/>
        <v>106482</v>
      </c>
      <c r="F8" s="40">
        <f t="shared" si="0"/>
        <v>112180</v>
      </c>
      <c r="G8" s="40">
        <f t="shared" si="0"/>
        <v>117838</v>
      </c>
      <c r="H8" s="40">
        <f t="shared" si="0"/>
        <v>125129</v>
      </c>
      <c r="I8" s="40">
        <f t="shared" si="0"/>
        <v>130895</v>
      </c>
      <c r="J8" s="40">
        <f t="shared" si="0"/>
        <v>135373</v>
      </c>
      <c r="K8" s="40">
        <f t="shared" si="0"/>
        <v>140984</v>
      </c>
      <c r="L8" s="40">
        <f t="shared" si="0"/>
        <v>145115</v>
      </c>
      <c r="M8" s="40">
        <f t="shared" si="0"/>
        <v>148329</v>
      </c>
      <c r="N8" s="40">
        <f t="shared" si="0"/>
        <v>152176</v>
      </c>
      <c r="O8" s="40">
        <f t="shared" si="0"/>
        <v>154428</v>
      </c>
      <c r="P8" s="40">
        <f t="shared" si="0"/>
        <v>154987</v>
      </c>
      <c r="Q8" s="40">
        <f t="shared" si="0"/>
        <v>154973</v>
      </c>
      <c r="R8" s="40">
        <f t="shared" si="0"/>
        <v>155250</v>
      </c>
      <c r="S8" s="40">
        <f t="shared" si="0"/>
        <v>156744</v>
      </c>
      <c r="T8" s="40">
        <f t="shared" si="0"/>
        <v>158246</v>
      </c>
      <c r="U8" s="40">
        <f t="shared" si="0"/>
        <v>160266</v>
      </c>
      <c r="V8" s="40">
        <f t="shared" si="0"/>
        <v>162991</v>
      </c>
      <c r="W8" s="40">
        <f t="shared" si="0"/>
        <v>165771</v>
      </c>
      <c r="X8" s="40">
        <f t="shared" si="0"/>
        <v>168624</v>
      </c>
      <c r="Y8" s="40">
        <f t="shared" si="0"/>
        <v>172408</v>
      </c>
    </row>
    <row r="9" spans="1:25" s="26" customFormat="1" ht="18" customHeight="1">
      <c r="A9" s="28" t="s">
        <v>54</v>
      </c>
      <c r="B9" s="29">
        <f>B15+B22</f>
        <v>92147</v>
      </c>
      <c r="C9" s="29">
        <f t="shared" ref="C9:Y9" si="1">C15+C22</f>
        <v>95692</v>
      </c>
      <c r="D9" s="29">
        <f t="shared" si="1"/>
        <v>98507</v>
      </c>
      <c r="E9" s="29">
        <f t="shared" si="1"/>
        <v>100909</v>
      </c>
      <c r="F9" s="29">
        <f t="shared" si="1"/>
        <v>105060</v>
      </c>
      <c r="G9" s="29">
        <f t="shared" si="1"/>
        <v>109448</v>
      </c>
      <c r="H9" s="29">
        <f t="shared" si="1"/>
        <v>114631</v>
      </c>
      <c r="I9" s="29">
        <f t="shared" si="1"/>
        <v>118703</v>
      </c>
      <c r="J9" s="29">
        <f t="shared" si="1"/>
        <v>122213</v>
      </c>
      <c r="K9" s="29">
        <f t="shared" si="1"/>
        <v>125979</v>
      </c>
      <c r="L9" s="29">
        <f t="shared" si="1"/>
        <v>129088</v>
      </c>
      <c r="M9" s="29">
        <f t="shared" si="1"/>
        <v>131730</v>
      </c>
      <c r="N9" s="29">
        <f t="shared" si="1"/>
        <v>134749</v>
      </c>
      <c r="O9" s="29">
        <f t="shared" si="1"/>
        <v>136337</v>
      </c>
      <c r="P9" s="29">
        <f t="shared" si="1"/>
        <v>137005</v>
      </c>
      <c r="Q9" s="29">
        <f t="shared" si="1"/>
        <v>138283</v>
      </c>
      <c r="R9" s="29">
        <f t="shared" si="1"/>
        <v>139436</v>
      </c>
      <c r="S9" s="29">
        <f t="shared" si="1"/>
        <v>140825</v>
      </c>
      <c r="T9" s="29">
        <f t="shared" si="1"/>
        <v>141985</v>
      </c>
      <c r="U9" s="29">
        <f t="shared" si="1"/>
        <v>143085</v>
      </c>
      <c r="V9" s="29">
        <f t="shared" si="1"/>
        <v>144465</v>
      </c>
      <c r="W9" s="29">
        <f t="shared" si="1"/>
        <v>145668</v>
      </c>
      <c r="X9" s="29">
        <f t="shared" si="1"/>
        <v>147272</v>
      </c>
      <c r="Y9" s="29">
        <f t="shared" si="1"/>
        <v>149671</v>
      </c>
    </row>
    <row r="10" spans="1:25" s="26" customFormat="1" ht="18" customHeight="1">
      <c r="A10" s="30" t="s">
        <v>55</v>
      </c>
      <c r="B10" s="31">
        <f>B16+B23</f>
        <v>2751</v>
      </c>
      <c r="C10" s="31">
        <f t="shared" ref="C10:Y10" si="2">C16+C23</f>
        <v>3391</v>
      </c>
      <c r="D10" s="31">
        <f t="shared" si="2"/>
        <v>4182</v>
      </c>
      <c r="E10" s="31">
        <f t="shared" si="2"/>
        <v>5573</v>
      </c>
      <c r="F10" s="31">
        <f t="shared" si="2"/>
        <v>7120</v>
      </c>
      <c r="G10" s="31">
        <f t="shared" si="2"/>
        <v>8390</v>
      </c>
      <c r="H10" s="31">
        <f t="shared" si="2"/>
        <v>10498</v>
      </c>
      <c r="I10" s="31">
        <f t="shared" si="2"/>
        <v>12192</v>
      </c>
      <c r="J10" s="31">
        <f t="shared" si="2"/>
        <v>13160</v>
      </c>
      <c r="K10" s="31">
        <f t="shared" si="2"/>
        <v>15005</v>
      </c>
      <c r="L10" s="31">
        <f t="shared" si="2"/>
        <v>16027</v>
      </c>
      <c r="M10" s="31">
        <f t="shared" si="2"/>
        <v>16599</v>
      </c>
      <c r="N10" s="31">
        <f t="shared" si="2"/>
        <v>17427</v>
      </c>
      <c r="O10" s="31">
        <f t="shared" si="2"/>
        <v>18091</v>
      </c>
      <c r="P10" s="31">
        <f t="shared" si="2"/>
        <v>17982</v>
      </c>
      <c r="Q10" s="31">
        <f t="shared" si="2"/>
        <v>16690</v>
      </c>
      <c r="R10" s="31">
        <f t="shared" si="2"/>
        <v>15814</v>
      </c>
      <c r="S10" s="31">
        <f t="shared" si="2"/>
        <v>15919</v>
      </c>
      <c r="T10" s="31">
        <f t="shared" si="2"/>
        <v>16261</v>
      </c>
      <c r="U10" s="31">
        <f t="shared" si="2"/>
        <v>17181</v>
      </c>
      <c r="V10" s="31">
        <f t="shared" si="2"/>
        <v>18526</v>
      </c>
      <c r="W10" s="31">
        <f t="shared" si="2"/>
        <v>20103</v>
      </c>
      <c r="X10" s="31">
        <f t="shared" si="2"/>
        <v>21352</v>
      </c>
      <c r="Y10" s="31">
        <f t="shared" si="2"/>
        <v>22737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47774</v>
      </c>
      <c r="C14" s="40">
        <v>49871</v>
      </c>
      <c r="D14" s="40">
        <v>51813</v>
      </c>
      <c r="E14" s="40">
        <v>53806</v>
      </c>
      <c r="F14" s="40">
        <v>56829</v>
      </c>
      <c r="G14" s="40">
        <v>59693</v>
      </c>
      <c r="H14" s="40">
        <v>63363</v>
      </c>
      <c r="I14" s="40">
        <v>66445</v>
      </c>
      <c r="J14" s="40">
        <v>68605</v>
      </c>
      <c r="K14" s="40">
        <v>71527</v>
      </c>
      <c r="L14" s="40">
        <v>73541</v>
      </c>
      <c r="M14" s="40">
        <v>75187</v>
      </c>
      <c r="N14" s="40">
        <v>77109</v>
      </c>
      <c r="O14" s="40">
        <v>78305</v>
      </c>
      <c r="P14" s="40">
        <v>78644</v>
      </c>
      <c r="Q14" s="40">
        <v>78551</v>
      </c>
      <c r="R14" s="40">
        <v>78563</v>
      </c>
      <c r="S14" s="40">
        <v>79218</v>
      </c>
      <c r="T14" s="40">
        <v>79904</v>
      </c>
      <c r="U14" s="40">
        <v>80840</v>
      </c>
      <c r="V14" s="40">
        <v>82151</v>
      </c>
      <c r="W14" s="40">
        <v>83531</v>
      </c>
      <c r="X14" s="40">
        <v>85019</v>
      </c>
      <c r="Y14" s="40">
        <v>86875</v>
      </c>
    </row>
    <row r="15" spans="1:25" s="26" customFormat="1" ht="18" customHeight="1">
      <c r="A15" s="28" t="s">
        <v>54</v>
      </c>
      <c r="B15" s="29">
        <f>B14-B16</f>
        <v>46392</v>
      </c>
      <c r="C15" s="29">
        <f t="shared" ref="C15:Y15" si="3">C14-C16</f>
        <v>48158</v>
      </c>
      <c r="D15" s="29">
        <f t="shared" si="3"/>
        <v>49651</v>
      </c>
      <c r="E15" s="29">
        <f t="shared" si="3"/>
        <v>50874</v>
      </c>
      <c r="F15" s="29">
        <f t="shared" si="3"/>
        <v>53040</v>
      </c>
      <c r="G15" s="29">
        <f t="shared" si="3"/>
        <v>55298</v>
      </c>
      <c r="H15" s="29">
        <f t="shared" si="3"/>
        <v>57903</v>
      </c>
      <c r="I15" s="29">
        <f t="shared" si="3"/>
        <v>60054</v>
      </c>
      <c r="J15" s="29">
        <f t="shared" si="3"/>
        <v>61830</v>
      </c>
      <c r="K15" s="29">
        <f t="shared" si="3"/>
        <v>63774</v>
      </c>
      <c r="L15" s="29">
        <f t="shared" si="3"/>
        <v>65232</v>
      </c>
      <c r="M15" s="29">
        <f t="shared" si="3"/>
        <v>66683</v>
      </c>
      <c r="N15" s="29">
        <f t="shared" si="3"/>
        <v>68211</v>
      </c>
      <c r="O15" s="29">
        <f t="shared" si="3"/>
        <v>69093</v>
      </c>
      <c r="P15" s="29">
        <f t="shared" si="3"/>
        <v>69520</v>
      </c>
      <c r="Q15" s="29">
        <f t="shared" si="3"/>
        <v>70189</v>
      </c>
      <c r="R15" s="29">
        <f t="shared" si="3"/>
        <v>70743</v>
      </c>
      <c r="S15" s="29">
        <f t="shared" si="3"/>
        <v>71412</v>
      </c>
      <c r="T15" s="29">
        <f t="shared" si="3"/>
        <v>72010</v>
      </c>
      <c r="U15" s="29">
        <f t="shared" si="3"/>
        <v>72522</v>
      </c>
      <c r="V15" s="29">
        <f t="shared" si="3"/>
        <v>73193</v>
      </c>
      <c r="W15" s="29">
        <f t="shared" si="3"/>
        <v>73863</v>
      </c>
      <c r="X15" s="29">
        <f t="shared" si="3"/>
        <v>74711</v>
      </c>
      <c r="Y15" s="29">
        <f t="shared" si="3"/>
        <v>75962</v>
      </c>
    </row>
    <row r="16" spans="1:25" s="26" customFormat="1" ht="18" customHeight="1">
      <c r="A16" s="30" t="s">
        <v>55</v>
      </c>
      <c r="B16" s="31">
        <v>1382</v>
      </c>
      <c r="C16" s="31">
        <v>1713</v>
      </c>
      <c r="D16" s="31">
        <v>2162</v>
      </c>
      <c r="E16" s="31">
        <v>2932</v>
      </c>
      <c r="F16" s="31">
        <v>3789</v>
      </c>
      <c r="G16" s="31">
        <v>4395</v>
      </c>
      <c r="H16" s="31">
        <v>5460</v>
      </c>
      <c r="I16" s="31">
        <v>6391</v>
      </c>
      <c r="J16" s="31">
        <v>6775</v>
      </c>
      <c r="K16" s="31">
        <v>7753</v>
      </c>
      <c r="L16" s="31">
        <v>8309</v>
      </c>
      <c r="M16" s="31">
        <v>8504</v>
      </c>
      <c r="N16" s="31">
        <v>8898</v>
      </c>
      <c r="O16" s="31">
        <v>9212</v>
      </c>
      <c r="P16" s="31">
        <v>9124</v>
      </c>
      <c r="Q16" s="31">
        <v>8362</v>
      </c>
      <c r="R16" s="31">
        <v>7820</v>
      </c>
      <c r="S16" s="31">
        <v>7806</v>
      </c>
      <c r="T16" s="31">
        <v>7894</v>
      </c>
      <c r="U16" s="31">
        <v>8318</v>
      </c>
      <c r="V16" s="31">
        <v>8958</v>
      </c>
      <c r="W16" s="31">
        <v>9668</v>
      </c>
      <c r="X16" s="31">
        <v>10308</v>
      </c>
      <c r="Y16" s="31">
        <v>10913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0">
        <v>47124</v>
      </c>
      <c r="C21" s="40">
        <v>49212</v>
      </c>
      <c r="D21" s="40">
        <v>50876</v>
      </c>
      <c r="E21" s="40">
        <v>52676</v>
      </c>
      <c r="F21" s="40">
        <v>55351</v>
      </c>
      <c r="G21" s="40">
        <v>58145</v>
      </c>
      <c r="H21" s="40">
        <v>61766</v>
      </c>
      <c r="I21" s="40">
        <v>64450</v>
      </c>
      <c r="J21" s="40">
        <v>66768</v>
      </c>
      <c r="K21" s="40">
        <v>69457</v>
      </c>
      <c r="L21" s="40">
        <v>71574</v>
      </c>
      <c r="M21" s="40">
        <v>73142</v>
      </c>
      <c r="N21" s="40">
        <v>75067</v>
      </c>
      <c r="O21" s="40">
        <v>76123</v>
      </c>
      <c r="P21" s="40">
        <v>76343</v>
      </c>
      <c r="Q21" s="40">
        <v>76422</v>
      </c>
      <c r="R21" s="40">
        <v>76687</v>
      </c>
      <c r="S21" s="40">
        <v>77526</v>
      </c>
      <c r="T21" s="40">
        <v>78342</v>
      </c>
      <c r="U21" s="40">
        <v>79426</v>
      </c>
      <c r="V21" s="40">
        <v>80840</v>
      </c>
      <c r="W21" s="40">
        <v>82240</v>
      </c>
      <c r="X21" s="40">
        <v>83605</v>
      </c>
      <c r="Y21" s="40">
        <v>85533</v>
      </c>
    </row>
    <row r="22" spans="1:25" s="26" customFormat="1" ht="18" customHeight="1">
      <c r="A22" s="28" t="s">
        <v>54</v>
      </c>
      <c r="B22" s="29">
        <f>B21-B23</f>
        <v>45755</v>
      </c>
      <c r="C22" s="29">
        <f t="shared" ref="C22:Y22" si="4">C21-C23</f>
        <v>47534</v>
      </c>
      <c r="D22" s="29">
        <f t="shared" si="4"/>
        <v>48856</v>
      </c>
      <c r="E22" s="29">
        <f t="shared" si="4"/>
        <v>50035</v>
      </c>
      <c r="F22" s="29">
        <f t="shared" si="4"/>
        <v>52020</v>
      </c>
      <c r="G22" s="29">
        <f t="shared" si="4"/>
        <v>54150</v>
      </c>
      <c r="H22" s="29">
        <f t="shared" si="4"/>
        <v>56728</v>
      </c>
      <c r="I22" s="29">
        <f t="shared" si="4"/>
        <v>58649</v>
      </c>
      <c r="J22" s="29">
        <f t="shared" si="4"/>
        <v>60383</v>
      </c>
      <c r="K22" s="29">
        <f t="shared" si="4"/>
        <v>62205</v>
      </c>
      <c r="L22" s="29">
        <f t="shared" si="4"/>
        <v>63856</v>
      </c>
      <c r="M22" s="29">
        <f t="shared" si="4"/>
        <v>65047</v>
      </c>
      <c r="N22" s="29">
        <f t="shared" si="4"/>
        <v>66538</v>
      </c>
      <c r="O22" s="29">
        <f t="shared" si="4"/>
        <v>67244</v>
      </c>
      <c r="P22" s="29">
        <f t="shared" si="4"/>
        <v>67485</v>
      </c>
      <c r="Q22" s="29">
        <f t="shared" si="4"/>
        <v>68094</v>
      </c>
      <c r="R22" s="29">
        <f t="shared" si="4"/>
        <v>68693</v>
      </c>
      <c r="S22" s="29">
        <f t="shared" si="4"/>
        <v>69413</v>
      </c>
      <c r="T22" s="29">
        <f t="shared" si="4"/>
        <v>69975</v>
      </c>
      <c r="U22" s="29">
        <f t="shared" si="4"/>
        <v>70563</v>
      </c>
      <c r="V22" s="29">
        <f t="shared" si="4"/>
        <v>71272</v>
      </c>
      <c r="W22" s="29">
        <f t="shared" si="4"/>
        <v>71805</v>
      </c>
      <c r="X22" s="29">
        <f t="shared" si="4"/>
        <v>72561</v>
      </c>
      <c r="Y22" s="29">
        <f t="shared" si="4"/>
        <v>73709</v>
      </c>
    </row>
    <row r="23" spans="1:25" s="26" customFormat="1" ht="18" customHeight="1">
      <c r="A23" s="30" t="s">
        <v>55</v>
      </c>
      <c r="B23" s="31">
        <v>1369</v>
      </c>
      <c r="C23" s="31">
        <v>1678</v>
      </c>
      <c r="D23" s="31">
        <v>2020</v>
      </c>
      <c r="E23" s="31">
        <v>2641</v>
      </c>
      <c r="F23" s="31">
        <v>3331</v>
      </c>
      <c r="G23" s="31">
        <v>3995</v>
      </c>
      <c r="H23" s="31">
        <v>5038</v>
      </c>
      <c r="I23" s="31">
        <v>5801</v>
      </c>
      <c r="J23" s="31">
        <v>6385</v>
      </c>
      <c r="K23" s="31">
        <v>7252</v>
      </c>
      <c r="L23" s="31">
        <v>7718</v>
      </c>
      <c r="M23" s="31">
        <v>8095</v>
      </c>
      <c r="N23" s="31">
        <v>8529</v>
      </c>
      <c r="O23" s="31">
        <v>8879</v>
      </c>
      <c r="P23" s="31">
        <v>8858</v>
      </c>
      <c r="Q23" s="31">
        <v>8328</v>
      </c>
      <c r="R23" s="31">
        <v>7994</v>
      </c>
      <c r="S23" s="31">
        <v>8113</v>
      </c>
      <c r="T23" s="31">
        <v>8367</v>
      </c>
      <c r="U23" s="31">
        <v>8863</v>
      </c>
      <c r="V23" s="31">
        <v>9568</v>
      </c>
      <c r="W23" s="31">
        <v>10435</v>
      </c>
      <c r="X23" s="31">
        <v>11044</v>
      </c>
      <c r="Y23" s="31">
        <v>11824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109">
        <v>1999</v>
      </c>
      <c r="C30" s="109">
        <v>2000</v>
      </c>
      <c r="D30" s="109">
        <v>2001</v>
      </c>
      <c r="E30" s="109">
        <v>2002</v>
      </c>
      <c r="F30" s="109">
        <v>2003</v>
      </c>
      <c r="G30" s="109">
        <v>2004</v>
      </c>
      <c r="H30" s="109">
        <v>2005</v>
      </c>
      <c r="I30" s="109">
        <v>2006</v>
      </c>
      <c r="J30" s="109">
        <v>2007</v>
      </c>
      <c r="K30" s="109">
        <v>2008</v>
      </c>
      <c r="L30" s="109">
        <v>2009</v>
      </c>
      <c r="M30" s="109">
        <v>2010</v>
      </c>
      <c r="N30" s="109">
        <v>2011</v>
      </c>
      <c r="O30" s="109">
        <v>2012</v>
      </c>
      <c r="P30" s="109">
        <v>2013</v>
      </c>
      <c r="Q30" s="109">
        <v>2014</v>
      </c>
      <c r="R30" s="109">
        <v>2015</v>
      </c>
      <c r="S30" s="109">
        <v>2016</v>
      </c>
      <c r="T30" s="109">
        <v>2017</v>
      </c>
      <c r="U30" s="109">
        <v>2018</v>
      </c>
      <c r="V30" s="109">
        <v>2019</v>
      </c>
      <c r="W30" s="109">
        <v>2020</v>
      </c>
      <c r="X30" s="109">
        <v>2021</v>
      </c>
      <c r="Y30" s="109">
        <v>2022</v>
      </c>
    </row>
    <row r="31" spans="1:25" s="35" customFormat="1" ht="18" customHeight="1">
      <c r="A31" s="36" t="s">
        <v>54</v>
      </c>
      <c r="B31" s="110">
        <f t="shared" ref="B31:X31" si="5">B9/B8</f>
        <v>0.97101098021033105</v>
      </c>
      <c r="C31" s="110">
        <f t="shared" si="5"/>
        <v>0.9657761674555676</v>
      </c>
      <c r="D31" s="110">
        <f t="shared" si="5"/>
        <v>0.95927509275579659</v>
      </c>
      <c r="E31" s="110">
        <f t="shared" si="5"/>
        <v>0.9476625157303582</v>
      </c>
      <c r="F31" s="110">
        <f t="shared" si="5"/>
        <v>0.93653057586022459</v>
      </c>
      <c r="G31" s="110">
        <f t="shared" si="5"/>
        <v>0.92880055669648165</v>
      </c>
      <c r="H31" s="110">
        <f t="shared" si="5"/>
        <v>0.91610258213523643</v>
      </c>
      <c r="I31" s="110">
        <f t="shared" si="5"/>
        <v>0.90685664081897699</v>
      </c>
      <c r="J31" s="110">
        <f t="shared" si="5"/>
        <v>0.90278711412172297</v>
      </c>
      <c r="K31" s="110">
        <f t="shared" si="5"/>
        <v>0.89356948306190775</v>
      </c>
      <c r="L31" s="110">
        <f t="shared" si="5"/>
        <v>0.88955655859146199</v>
      </c>
      <c r="M31" s="110">
        <f t="shared" si="5"/>
        <v>0.88809336003074246</v>
      </c>
      <c r="N31" s="110">
        <f t="shared" si="5"/>
        <v>0.88548128482809374</v>
      </c>
      <c r="O31" s="110">
        <f t="shared" si="5"/>
        <v>0.88285155541741134</v>
      </c>
      <c r="P31" s="110">
        <f t="shared" si="5"/>
        <v>0.88397736584358688</v>
      </c>
      <c r="Q31" s="110">
        <f t="shared" si="5"/>
        <v>0.89230382066553526</v>
      </c>
      <c r="R31" s="110">
        <f t="shared" si="5"/>
        <v>0.89813848631239934</v>
      </c>
      <c r="S31" s="110">
        <f t="shared" si="5"/>
        <v>0.89843949369672838</v>
      </c>
      <c r="T31" s="110">
        <f t="shared" si="5"/>
        <v>0.89724226836697296</v>
      </c>
      <c r="U31" s="110">
        <f t="shared" si="5"/>
        <v>0.89279697502901423</v>
      </c>
      <c r="V31" s="110">
        <f t="shared" si="5"/>
        <v>0.88633728242663701</v>
      </c>
      <c r="W31" s="110">
        <f t="shared" si="5"/>
        <v>0.8787302966140037</v>
      </c>
      <c r="X31" s="110">
        <f t="shared" si="5"/>
        <v>0.87337508302495492</v>
      </c>
      <c r="Y31" s="110">
        <f>Y9/Y8</f>
        <v>0.86812096886455381</v>
      </c>
    </row>
    <row r="32" spans="1:25" s="35" customFormat="1" ht="18" customHeight="1">
      <c r="A32" s="28" t="s">
        <v>55</v>
      </c>
      <c r="B32" s="110">
        <f t="shared" ref="B32:X32" si="6">B10/B8</f>
        <v>2.8989019789668908E-2</v>
      </c>
      <c r="C32" s="110">
        <f t="shared" si="6"/>
        <v>3.4223832544432446E-2</v>
      </c>
      <c r="D32" s="110">
        <f t="shared" si="6"/>
        <v>4.072490724420337E-2</v>
      </c>
      <c r="E32" s="110">
        <f t="shared" si="6"/>
        <v>5.2337484269641819E-2</v>
      </c>
      <c r="F32" s="110">
        <f t="shared" si="6"/>
        <v>6.3469424139775354E-2</v>
      </c>
      <c r="G32" s="110">
        <f t="shared" si="6"/>
        <v>7.1199443303518392E-2</v>
      </c>
      <c r="H32" s="110">
        <f t="shared" si="6"/>
        <v>8.3897417864763568E-2</v>
      </c>
      <c r="I32" s="110">
        <f t="shared" si="6"/>
        <v>9.3143359181022956E-2</v>
      </c>
      <c r="J32" s="110">
        <f t="shared" si="6"/>
        <v>9.7212885878277061E-2</v>
      </c>
      <c r="K32" s="110">
        <f t="shared" si="6"/>
        <v>0.10643051693809226</v>
      </c>
      <c r="L32" s="110">
        <f t="shared" si="6"/>
        <v>0.11044344140853805</v>
      </c>
      <c r="M32" s="110">
        <f t="shared" si="6"/>
        <v>0.11190663996925752</v>
      </c>
      <c r="N32" s="110">
        <f t="shared" si="6"/>
        <v>0.11451871517190622</v>
      </c>
      <c r="O32" s="110">
        <f t="shared" si="6"/>
        <v>0.11714844458258865</v>
      </c>
      <c r="P32" s="110">
        <f t="shared" si="6"/>
        <v>0.11602263415641312</v>
      </c>
      <c r="Q32" s="110">
        <f t="shared" si="6"/>
        <v>0.10769617933446471</v>
      </c>
      <c r="R32" s="110">
        <f t="shared" si="6"/>
        <v>0.10186151368760064</v>
      </c>
      <c r="S32" s="110">
        <f t="shared" si="6"/>
        <v>0.10156050630327158</v>
      </c>
      <c r="T32" s="110">
        <f t="shared" si="6"/>
        <v>0.10275773163302705</v>
      </c>
      <c r="U32" s="110">
        <f t="shared" si="6"/>
        <v>0.10720302497098573</v>
      </c>
      <c r="V32" s="110">
        <f t="shared" si="6"/>
        <v>0.11366271757336295</v>
      </c>
      <c r="W32" s="110">
        <f t="shared" si="6"/>
        <v>0.12126970338599634</v>
      </c>
      <c r="X32" s="110">
        <f t="shared" si="6"/>
        <v>0.12662491697504508</v>
      </c>
      <c r="Y32" s="110">
        <f>Y10/Y8</f>
        <v>0.13187903113544616</v>
      </c>
    </row>
    <row r="33" spans="1:25" s="35" customFormat="1" ht="18" customHeight="1">
      <c r="A33" s="30" t="s">
        <v>38</v>
      </c>
      <c r="B33" s="41">
        <f t="shared" ref="B33:X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 t="shared" si="7"/>
        <v>1</v>
      </c>
      <c r="Y33" s="41">
        <f>Y31+Y32</f>
        <v>1</v>
      </c>
    </row>
    <row r="34" spans="1:25" s="35" customFormat="1" ht="18" customHeight="1">
      <c r="A34" s="32" t="s">
        <v>52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109">
        <v>1999</v>
      </c>
      <c r="C37" s="109">
        <v>2000</v>
      </c>
      <c r="D37" s="109">
        <v>2001</v>
      </c>
      <c r="E37" s="109">
        <v>2002</v>
      </c>
      <c r="F37" s="109">
        <v>2003</v>
      </c>
      <c r="G37" s="109">
        <v>2004</v>
      </c>
      <c r="H37" s="109">
        <v>2005</v>
      </c>
      <c r="I37" s="109">
        <v>2006</v>
      </c>
      <c r="J37" s="109">
        <v>2007</v>
      </c>
      <c r="K37" s="109">
        <v>2008</v>
      </c>
      <c r="L37" s="109">
        <v>2009</v>
      </c>
      <c r="M37" s="109">
        <v>2010</v>
      </c>
      <c r="N37" s="109">
        <v>2011</v>
      </c>
      <c r="O37" s="109">
        <v>2012</v>
      </c>
      <c r="P37" s="109">
        <v>2013</v>
      </c>
      <c r="Q37" s="109">
        <v>2014</v>
      </c>
      <c r="R37" s="109">
        <v>2015</v>
      </c>
      <c r="S37" s="109">
        <v>2016</v>
      </c>
      <c r="T37" s="109">
        <v>2017</v>
      </c>
      <c r="U37" s="109">
        <v>2018</v>
      </c>
      <c r="V37" s="109">
        <v>2019</v>
      </c>
      <c r="W37" s="109">
        <v>2020</v>
      </c>
      <c r="X37" s="109">
        <v>2021</v>
      </c>
      <c r="Y37" s="109">
        <v>2022</v>
      </c>
    </row>
    <row r="38" spans="1:25" s="35" customFormat="1" ht="18" customHeight="1">
      <c r="A38" s="36" t="s">
        <v>54</v>
      </c>
      <c r="B38" s="110">
        <f t="shared" ref="B38:X38" si="8">B15/B14</f>
        <v>0.9710721312847993</v>
      </c>
      <c r="C38" s="110">
        <f t="shared" si="8"/>
        <v>0.96565138056184963</v>
      </c>
      <c r="D38" s="110">
        <f t="shared" si="8"/>
        <v>0.95827302028448458</v>
      </c>
      <c r="E38" s="110">
        <f t="shared" si="8"/>
        <v>0.94550793591792737</v>
      </c>
      <c r="F38" s="110">
        <f t="shared" si="8"/>
        <v>0.93332629467349415</v>
      </c>
      <c r="G38" s="110">
        <f t="shared" si="8"/>
        <v>0.92637327659859614</v>
      </c>
      <c r="H38" s="110">
        <f t="shared" si="8"/>
        <v>0.91382983760238623</v>
      </c>
      <c r="I38" s="110">
        <f t="shared" si="8"/>
        <v>0.9038151854917601</v>
      </c>
      <c r="J38" s="110">
        <f t="shared" si="8"/>
        <v>0.90124626484950077</v>
      </c>
      <c r="K38" s="110">
        <f t="shared" si="8"/>
        <v>0.89160736505095983</v>
      </c>
      <c r="L38" s="110">
        <f t="shared" si="8"/>
        <v>0.88701540637195575</v>
      </c>
      <c r="M38" s="110">
        <f t="shared" si="8"/>
        <v>0.8868953409498983</v>
      </c>
      <c r="N38" s="110">
        <f t="shared" si="8"/>
        <v>0.8846049099326927</v>
      </c>
      <c r="O38" s="110">
        <f t="shared" si="8"/>
        <v>0.88235744843879704</v>
      </c>
      <c r="P38" s="110">
        <f t="shared" si="8"/>
        <v>0.88398352067544883</v>
      </c>
      <c r="Q38" s="110">
        <f t="shared" si="8"/>
        <v>0.89354686764013191</v>
      </c>
      <c r="R38" s="110">
        <f t="shared" si="8"/>
        <v>0.90046204956531706</v>
      </c>
      <c r="S38" s="110">
        <f t="shared" si="8"/>
        <v>0.90146178898735141</v>
      </c>
      <c r="T38" s="110">
        <f t="shared" si="8"/>
        <v>0.90120644773728475</v>
      </c>
      <c r="U38" s="110">
        <f t="shared" si="8"/>
        <v>0.89710539336961903</v>
      </c>
      <c r="V38" s="110">
        <f t="shared" si="8"/>
        <v>0.89095689644678699</v>
      </c>
      <c r="W38" s="110">
        <f t="shared" si="8"/>
        <v>0.88425853874609428</v>
      </c>
      <c r="X38" s="110">
        <f t="shared" si="8"/>
        <v>0.87875651324997939</v>
      </c>
      <c r="Y38" s="110">
        <f>Y15/Y14</f>
        <v>0.87438273381294962</v>
      </c>
    </row>
    <row r="39" spans="1:25" s="35" customFormat="1" ht="18" customHeight="1">
      <c r="A39" s="28" t="s">
        <v>55</v>
      </c>
      <c r="B39" s="110">
        <f t="shared" ref="B39:X39" si="9">B16/B14</f>
        <v>2.8927868715200738E-2</v>
      </c>
      <c r="C39" s="110">
        <f t="shared" si="9"/>
        <v>3.434861943815043E-2</v>
      </c>
      <c r="D39" s="110">
        <f t="shared" si="9"/>
        <v>4.1726979715515408E-2</v>
      </c>
      <c r="E39" s="110">
        <f t="shared" si="9"/>
        <v>5.4492064082072633E-2</v>
      </c>
      <c r="F39" s="110">
        <f t="shared" si="9"/>
        <v>6.6673705326505836E-2</v>
      </c>
      <c r="G39" s="110">
        <f t="shared" si="9"/>
        <v>7.3626723401403846E-2</v>
      </c>
      <c r="H39" s="110">
        <f t="shared" si="9"/>
        <v>8.6170162397613756E-2</v>
      </c>
      <c r="I39" s="110">
        <f t="shared" si="9"/>
        <v>9.6184814508239902E-2</v>
      </c>
      <c r="J39" s="110">
        <f t="shared" si="9"/>
        <v>9.8753735150499233E-2</v>
      </c>
      <c r="K39" s="110">
        <f t="shared" si="9"/>
        <v>0.10839263494904022</v>
      </c>
      <c r="L39" s="110">
        <f t="shared" si="9"/>
        <v>0.11298459362804422</v>
      </c>
      <c r="M39" s="110">
        <f t="shared" si="9"/>
        <v>0.11310465905010175</v>
      </c>
      <c r="N39" s="110">
        <f t="shared" si="9"/>
        <v>0.11539509006730732</v>
      </c>
      <c r="O39" s="110">
        <f t="shared" si="9"/>
        <v>0.11764255156120298</v>
      </c>
      <c r="P39" s="110">
        <f t="shared" si="9"/>
        <v>0.11601647932455114</v>
      </c>
      <c r="Q39" s="110">
        <f t="shared" si="9"/>
        <v>0.10645313235986811</v>
      </c>
      <c r="R39" s="110">
        <f t="shared" si="9"/>
        <v>9.9537950434682998E-2</v>
      </c>
      <c r="S39" s="110">
        <f t="shared" si="9"/>
        <v>9.8538211012648647E-2</v>
      </c>
      <c r="T39" s="110">
        <f t="shared" si="9"/>
        <v>9.8793552262715259E-2</v>
      </c>
      <c r="U39" s="110">
        <f t="shared" si="9"/>
        <v>0.102894606630381</v>
      </c>
      <c r="V39" s="110">
        <f t="shared" si="9"/>
        <v>0.10904310355321299</v>
      </c>
      <c r="W39" s="110">
        <f t="shared" si="9"/>
        <v>0.11574146125390573</v>
      </c>
      <c r="X39" s="110">
        <f t="shared" si="9"/>
        <v>0.12124348675002058</v>
      </c>
      <c r="Y39" s="110">
        <f>Y16/Y14</f>
        <v>0.12561726618705035</v>
      </c>
    </row>
    <row r="40" spans="1:25" s="35" customFormat="1" ht="18" customHeight="1">
      <c r="A40" s="30" t="s">
        <v>38</v>
      </c>
      <c r="B40" s="41">
        <f t="shared" ref="B40:X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 t="shared" si="10"/>
        <v>1</v>
      </c>
      <c r="Y40" s="41">
        <f>Y38+Y39</f>
        <v>1</v>
      </c>
    </row>
    <row r="41" spans="1:25" s="35" customFormat="1" ht="18" customHeight="1">
      <c r="A41" s="32" t="s">
        <v>52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79" t="s">
        <v>49</v>
      </c>
      <c r="B44" s="109">
        <v>1999</v>
      </c>
      <c r="C44" s="109">
        <v>2000</v>
      </c>
      <c r="D44" s="109">
        <v>2001</v>
      </c>
      <c r="E44" s="109">
        <v>2002</v>
      </c>
      <c r="F44" s="109">
        <v>2003</v>
      </c>
      <c r="G44" s="109">
        <v>2004</v>
      </c>
      <c r="H44" s="109">
        <v>2005</v>
      </c>
      <c r="I44" s="109">
        <v>2006</v>
      </c>
      <c r="J44" s="109">
        <v>2007</v>
      </c>
      <c r="K44" s="109">
        <v>2008</v>
      </c>
      <c r="L44" s="109">
        <v>2009</v>
      </c>
      <c r="M44" s="109">
        <v>2010</v>
      </c>
      <c r="N44" s="109">
        <v>2011</v>
      </c>
      <c r="O44" s="109">
        <v>2012</v>
      </c>
      <c r="P44" s="109">
        <v>2013</v>
      </c>
      <c r="Q44" s="109">
        <v>2014</v>
      </c>
      <c r="R44" s="109">
        <v>2015</v>
      </c>
      <c r="S44" s="109">
        <v>2016</v>
      </c>
      <c r="T44" s="109">
        <v>2017</v>
      </c>
      <c r="U44" s="109">
        <v>2018</v>
      </c>
      <c r="V44" s="109">
        <v>2019</v>
      </c>
      <c r="W44" s="109">
        <v>2020</v>
      </c>
      <c r="X44" s="109">
        <v>2021</v>
      </c>
      <c r="Y44" s="109">
        <v>2022</v>
      </c>
    </row>
    <row r="45" spans="1:25" s="35" customFormat="1" ht="18" customHeight="1">
      <c r="A45" s="36" t="s">
        <v>54</v>
      </c>
      <c r="B45" s="110">
        <f t="shared" ref="B45:X45" si="11">B22/B21</f>
        <v>0.97094898565486798</v>
      </c>
      <c r="C45" s="110">
        <f t="shared" si="11"/>
        <v>0.96590262537592453</v>
      </c>
      <c r="D45" s="110">
        <f t="shared" si="11"/>
        <v>0.96029562072489971</v>
      </c>
      <c r="E45" s="110">
        <f t="shared" si="11"/>
        <v>0.94986331536183466</v>
      </c>
      <c r="F45" s="110">
        <f t="shared" si="11"/>
        <v>0.93982041878195521</v>
      </c>
      <c r="G45" s="110">
        <f t="shared" si="11"/>
        <v>0.93129245850890019</v>
      </c>
      <c r="H45" s="110">
        <f t="shared" si="11"/>
        <v>0.91843408995240094</v>
      </c>
      <c r="I45" s="110">
        <f t="shared" si="11"/>
        <v>0.90999224204809925</v>
      </c>
      <c r="J45" s="110">
        <f t="shared" si="11"/>
        <v>0.90437035705727298</v>
      </c>
      <c r="K45" s="110">
        <f t="shared" si="11"/>
        <v>0.89559007731402163</v>
      </c>
      <c r="L45" s="110">
        <f t="shared" si="11"/>
        <v>0.89216754687456334</v>
      </c>
      <c r="M45" s="110">
        <f t="shared" si="11"/>
        <v>0.88932487490087775</v>
      </c>
      <c r="N45" s="110">
        <f t="shared" si="11"/>
        <v>0.88638149919405329</v>
      </c>
      <c r="O45" s="110">
        <f t="shared" si="11"/>
        <v>0.88335982554549874</v>
      </c>
      <c r="P45" s="110">
        <f t="shared" si="11"/>
        <v>0.88397102550332052</v>
      </c>
      <c r="Q45" s="110">
        <f t="shared" si="11"/>
        <v>0.89102614430399618</v>
      </c>
      <c r="R45" s="110">
        <f t="shared" si="11"/>
        <v>0.89575808155228398</v>
      </c>
      <c r="S45" s="110">
        <f t="shared" si="11"/>
        <v>0.89535123700435981</v>
      </c>
      <c r="T45" s="110">
        <f t="shared" si="11"/>
        <v>0.8931990503178372</v>
      </c>
      <c r="U45" s="110">
        <f t="shared" si="11"/>
        <v>0.88841185506005593</v>
      </c>
      <c r="V45" s="110">
        <f t="shared" si="11"/>
        <v>0.88164275111331025</v>
      </c>
      <c r="W45" s="110">
        <f t="shared" si="11"/>
        <v>0.87311527237354081</v>
      </c>
      <c r="X45" s="110">
        <f t="shared" si="11"/>
        <v>0.8679026374020693</v>
      </c>
      <c r="Y45" s="110">
        <f>Y22/Y21</f>
        <v>0.86176095775899364</v>
      </c>
    </row>
    <row r="46" spans="1:25" s="35" customFormat="1" ht="18" customHeight="1">
      <c r="A46" s="28" t="s">
        <v>55</v>
      </c>
      <c r="B46" s="110">
        <f t="shared" ref="B46:X46" si="12">B23/B21</f>
        <v>2.9051014345131992E-2</v>
      </c>
      <c r="C46" s="110">
        <f t="shared" si="12"/>
        <v>3.409737462407543E-2</v>
      </c>
      <c r="D46" s="110">
        <f t="shared" si="12"/>
        <v>3.9704379275100246E-2</v>
      </c>
      <c r="E46" s="110">
        <f t="shared" si="12"/>
        <v>5.0136684638165389E-2</v>
      </c>
      <c r="F46" s="110">
        <f t="shared" si="12"/>
        <v>6.0179581218044842E-2</v>
      </c>
      <c r="G46" s="110">
        <f t="shared" si="12"/>
        <v>6.8707541491099838E-2</v>
      </c>
      <c r="H46" s="110">
        <f t="shared" si="12"/>
        <v>8.1565910047599E-2</v>
      </c>
      <c r="I46" s="110">
        <f t="shared" si="12"/>
        <v>9.0007757951900705E-2</v>
      </c>
      <c r="J46" s="110">
        <f t="shared" si="12"/>
        <v>9.562964294272705E-2</v>
      </c>
      <c r="K46" s="110">
        <f t="shared" si="12"/>
        <v>0.10440992268597837</v>
      </c>
      <c r="L46" s="110">
        <f t="shared" si="12"/>
        <v>0.10783245312543661</v>
      </c>
      <c r="M46" s="110">
        <f t="shared" si="12"/>
        <v>0.11067512509912225</v>
      </c>
      <c r="N46" s="110">
        <f t="shared" si="12"/>
        <v>0.11361850080594668</v>
      </c>
      <c r="O46" s="110">
        <f t="shared" si="12"/>
        <v>0.11664017445450127</v>
      </c>
      <c r="P46" s="110">
        <f t="shared" si="12"/>
        <v>0.11602897449667945</v>
      </c>
      <c r="Q46" s="110">
        <f t="shared" si="12"/>
        <v>0.10897385569600376</v>
      </c>
      <c r="R46" s="110">
        <f t="shared" si="12"/>
        <v>0.10424191844771603</v>
      </c>
      <c r="S46" s="110">
        <f t="shared" si="12"/>
        <v>0.10464876299564017</v>
      </c>
      <c r="T46" s="110">
        <f t="shared" si="12"/>
        <v>0.10680094968216282</v>
      </c>
      <c r="U46" s="110">
        <f t="shared" si="12"/>
        <v>0.1115881449399441</v>
      </c>
      <c r="V46" s="110">
        <f t="shared" si="12"/>
        <v>0.11835724888668976</v>
      </c>
      <c r="W46" s="110">
        <f t="shared" si="12"/>
        <v>0.12688472762645914</v>
      </c>
      <c r="X46" s="110">
        <f t="shared" si="12"/>
        <v>0.13209736259793076</v>
      </c>
      <c r="Y46" s="110">
        <f>Y23/Y21</f>
        <v>0.13823904224100639</v>
      </c>
    </row>
    <row r="47" spans="1:25" s="35" customFormat="1" ht="18" customHeight="1">
      <c r="A47" s="30" t="s">
        <v>38</v>
      </c>
      <c r="B47" s="41">
        <f t="shared" ref="B47:X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 t="shared" si="13"/>
        <v>1</v>
      </c>
      <c r="Y47" s="41">
        <f>Y45+Y46</f>
        <v>1</v>
      </c>
    </row>
    <row r="48" spans="1:25" s="9" customFormat="1" ht="18" customHeight="1">
      <c r="A48" s="19" t="s">
        <v>52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spans="1:25" s="9" customFormat="1" ht="18" customHeight="1">
      <c r="A49" s="14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spans="1:25" s="9" customFormat="1" ht="18" customHeight="1">
      <c r="A50" s="8"/>
    </row>
    <row r="51" spans="1:25" s="9" customFormat="1" ht="18" customHeight="1">
      <c r="A51" s="8"/>
    </row>
    <row r="52" spans="1:25" s="9" customFormat="1" ht="18" customHeight="1">
      <c r="A52" s="8" t="s">
        <v>57</v>
      </c>
    </row>
    <row r="53" spans="1:25" s="9" customFormat="1" ht="18" customHeight="1">
      <c r="A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 t="shared" ref="B55:X55" si="14">B10</f>
        <v>2751</v>
      </c>
      <c r="C55" s="42">
        <f t="shared" si="14"/>
        <v>3391</v>
      </c>
      <c r="D55" s="42">
        <f t="shared" si="14"/>
        <v>4182</v>
      </c>
      <c r="E55" s="42">
        <f t="shared" si="14"/>
        <v>5573</v>
      </c>
      <c r="F55" s="42">
        <f t="shared" si="14"/>
        <v>7120</v>
      </c>
      <c r="G55" s="42">
        <f t="shared" si="14"/>
        <v>8390</v>
      </c>
      <c r="H55" s="42">
        <f t="shared" si="14"/>
        <v>10498</v>
      </c>
      <c r="I55" s="42">
        <f t="shared" si="14"/>
        <v>12192</v>
      </c>
      <c r="J55" s="42">
        <f t="shared" si="14"/>
        <v>13160</v>
      </c>
      <c r="K55" s="42">
        <f t="shared" si="14"/>
        <v>15005</v>
      </c>
      <c r="L55" s="42">
        <f t="shared" si="14"/>
        <v>16027</v>
      </c>
      <c r="M55" s="42">
        <f t="shared" si="14"/>
        <v>16599</v>
      </c>
      <c r="N55" s="42">
        <f t="shared" si="14"/>
        <v>17427</v>
      </c>
      <c r="O55" s="42">
        <f t="shared" si="14"/>
        <v>18091</v>
      </c>
      <c r="P55" s="42">
        <f t="shared" si="14"/>
        <v>17982</v>
      </c>
      <c r="Q55" s="42">
        <f t="shared" si="14"/>
        <v>16690</v>
      </c>
      <c r="R55" s="42">
        <f t="shared" si="14"/>
        <v>15814</v>
      </c>
      <c r="S55" s="42">
        <f t="shared" si="14"/>
        <v>15919</v>
      </c>
      <c r="T55" s="42">
        <f t="shared" si="14"/>
        <v>16261</v>
      </c>
      <c r="U55" s="42">
        <f t="shared" si="14"/>
        <v>17181</v>
      </c>
      <c r="V55" s="42">
        <f t="shared" si="14"/>
        <v>18526</v>
      </c>
      <c r="W55" s="42">
        <f t="shared" si="14"/>
        <v>20103</v>
      </c>
      <c r="X55" s="42">
        <f t="shared" si="14"/>
        <v>21352</v>
      </c>
      <c r="Y55" s="42">
        <f>Y10</f>
        <v>22737</v>
      </c>
    </row>
    <row r="56" spans="1:25" s="9" customFormat="1" ht="18" customHeight="1">
      <c r="A56" s="81" t="s">
        <v>58</v>
      </c>
      <c r="B56" s="38">
        <f t="shared" ref="B56:X56" si="15">B16</f>
        <v>1382</v>
      </c>
      <c r="C56" s="38">
        <f t="shared" si="15"/>
        <v>1713</v>
      </c>
      <c r="D56" s="38">
        <f t="shared" si="15"/>
        <v>2162</v>
      </c>
      <c r="E56" s="38">
        <f t="shared" si="15"/>
        <v>2932</v>
      </c>
      <c r="F56" s="38">
        <f t="shared" si="15"/>
        <v>3789</v>
      </c>
      <c r="G56" s="38">
        <f t="shared" si="15"/>
        <v>4395</v>
      </c>
      <c r="H56" s="38">
        <f t="shared" si="15"/>
        <v>5460</v>
      </c>
      <c r="I56" s="38">
        <f t="shared" si="15"/>
        <v>6391</v>
      </c>
      <c r="J56" s="38">
        <f t="shared" si="15"/>
        <v>6775</v>
      </c>
      <c r="K56" s="38">
        <f t="shared" si="15"/>
        <v>7753</v>
      </c>
      <c r="L56" s="38">
        <f t="shared" si="15"/>
        <v>8309</v>
      </c>
      <c r="M56" s="38">
        <f t="shared" si="15"/>
        <v>8504</v>
      </c>
      <c r="N56" s="38">
        <f t="shared" si="15"/>
        <v>8898</v>
      </c>
      <c r="O56" s="38">
        <f t="shared" si="15"/>
        <v>9212</v>
      </c>
      <c r="P56" s="38">
        <f t="shared" si="15"/>
        <v>9124</v>
      </c>
      <c r="Q56" s="38">
        <f t="shared" si="15"/>
        <v>8362</v>
      </c>
      <c r="R56" s="38">
        <f t="shared" si="15"/>
        <v>7820</v>
      </c>
      <c r="S56" s="38">
        <f t="shared" si="15"/>
        <v>7806</v>
      </c>
      <c r="T56" s="38">
        <f t="shared" si="15"/>
        <v>7894</v>
      </c>
      <c r="U56" s="38">
        <f t="shared" si="15"/>
        <v>8318</v>
      </c>
      <c r="V56" s="38">
        <f t="shared" si="15"/>
        <v>8958</v>
      </c>
      <c r="W56" s="38">
        <f t="shared" si="15"/>
        <v>9668</v>
      </c>
      <c r="X56" s="38">
        <f t="shared" si="15"/>
        <v>10308</v>
      </c>
      <c r="Y56" s="38">
        <f>Y16</f>
        <v>10913</v>
      </c>
    </row>
    <row r="57" spans="1:25" s="9" customFormat="1" ht="18" customHeight="1">
      <c r="A57" s="82" t="s">
        <v>59</v>
      </c>
      <c r="B57" s="39">
        <f t="shared" ref="B57:X57" si="16">B23</f>
        <v>1369</v>
      </c>
      <c r="C57" s="39">
        <f t="shared" si="16"/>
        <v>1678</v>
      </c>
      <c r="D57" s="39">
        <f t="shared" si="16"/>
        <v>2020</v>
      </c>
      <c r="E57" s="39">
        <f t="shared" si="16"/>
        <v>2641</v>
      </c>
      <c r="F57" s="39">
        <f t="shared" si="16"/>
        <v>3331</v>
      </c>
      <c r="G57" s="39">
        <f t="shared" si="16"/>
        <v>3995</v>
      </c>
      <c r="H57" s="39">
        <f t="shared" si="16"/>
        <v>5038</v>
      </c>
      <c r="I57" s="39">
        <f t="shared" si="16"/>
        <v>5801</v>
      </c>
      <c r="J57" s="39">
        <f t="shared" si="16"/>
        <v>6385</v>
      </c>
      <c r="K57" s="39">
        <f t="shared" si="16"/>
        <v>7252</v>
      </c>
      <c r="L57" s="39">
        <f t="shared" si="16"/>
        <v>7718</v>
      </c>
      <c r="M57" s="39">
        <f t="shared" si="16"/>
        <v>8095</v>
      </c>
      <c r="N57" s="39">
        <f t="shared" si="16"/>
        <v>8529</v>
      </c>
      <c r="O57" s="39">
        <f t="shared" si="16"/>
        <v>8879</v>
      </c>
      <c r="P57" s="39">
        <f t="shared" si="16"/>
        <v>8858</v>
      </c>
      <c r="Q57" s="39">
        <f t="shared" si="16"/>
        <v>8328</v>
      </c>
      <c r="R57" s="39">
        <f t="shared" si="16"/>
        <v>7994</v>
      </c>
      <c r="S57" s="39">
        <f t="shared" si="16"/>
        <v>8113</v>
      </c>
      <c r="T57" s="39">
        <f t="shared" si="16"/>
        <v>8367</v>
      </c>
      <c r="U57" s="39">
        <f t="shared" si="16"/>
        <v>8863</v>
      </c>
      <c r="V57" s="39">
        <f t="shared" si="16"/>
        <v>9568</v>
      </c>
      <c r="W57" s="39">
        <f t="shared" si="16"/>
        <v>10435</v>
      </c>
      <c r="X57" s="39">
        <f t="shared" si="16"/>
        <v>11044</v>
      </c>
      <c r="Y57" s="39">
        <f>Y23</f>
        <v>11824</v>
      </c>
    </row>
    <row r="58" spans="1:25" s="9" customFormat="1" ht="18" customHeight="1">
      <c r="A58" s="19" t="s">
        <v>52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</row>
    <row r="60" spans="1:25" s="9" customFormat="1" ht="18" customHeight="1">
      <c r="A60" s="8"/>
    </row>
    <row r="61" spans="1:25" s="9" customFormat="1" ht="18" customHeight="1">
      <c r="B61" s="83">
        <v>1999</v>
      </c>
      <c r="C61" s="83">
        <v>2000</v>
      </c>
      <c r="D61" s="83">
        <v>2001</v>
      </c>
      <c r="E61" s="83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83">
        <v>2022</v>
      </c>
    </row>
    <row r="62" spans="1:25" s="9" customFormat="1" ht="18" customHeight="1">
      <c r="A62" s="84" t="s">
        <v>58</v>
      </c>
      <c r="B62" s="7">
        <f t="shared" ref="B62:X62" si="17">B56/B55</f>
        <v>0.50236277717193745</v>
      </c>
      <c r="C62" s="7">
        <f t="shared" si="17"/>
        <v>0.50516071955175468</v>
      </c>
      <c r="D62" s="7">
        <f t="shared" si="17"/>
        <v>0.51697752271640363</v>
      </c>
      <c r="E62" s="7">
        <f t="shared" si="17"/>
        <v>0.52610802081464203</v>
      </c>
      <c r="F62" s="7">
        <f t="shared" si="17"/>
        <v>0.53216292134831455</v>
      </c>
      <c r="G62" s="7">
        <f t="shared" si="17"/>
        <v>0.5238379022646007</v>
      </c>
      <c r="H62" s="7">
        <f t="shared" si="17"/>
        <v>0.52009906648885507</v>
      </c>
      <c r="I62" s="7">
        <f t="shared" si="17"/>
        <v>0.52419619422572183</v>
      </c>
      <c r="J62" s="7">
        <f t="shared" si="17"/>
        <v>0.51481762917933127</v>
      </c>
      <c r="K62" s="7">
        <f t="shared" si="17"/>
        <v>0.51669443518827063</v>
      </c>
      <c r="L62" s="7">
        <f t="shared" si="17"/>
        <v>0.51843763648842578</v>
      </c>
      <c r="M62" s="7">
        <f t="shared" si="17"/>
        <v>0.51232001927826976</v>
      </c>
      <c r="N62" s="7">
        <f t="shared" si="17"/>
        <v>0.51058702014116031</v>
      </c>
      <c r="O62" s="7">
        <f t="shared" si="17"/>
        <v>0.50920347133933996</v>
      </c>
      <c r="P62" s="7">
        <f t="shared" si="17"/>
        <v>0.50739628517406299</v>
      </c>
      <c r="Q62" s="7">
        <f t="shared" si="17"/>
        <v>0.50101857399640504</v>
      </c>
      <c r="R62" s="7">
        <f t="shared" si="17"/>
        <v>0.49449854559251294</v>
      </c>
      <c r="S62" s="7">
        <f t="shared" si="17"/>
        <v>0.49035743451221808</v>
      </c>
      <c r="T62" s="7">
        <f t="shared" si="17"/>
        <v>0.48545599901605069</v>
      </c>
      <c r="U62" s="7">
        <f t="shared" si="17"/>
        <v>0.48413945637622957</v>
      </c>
      <c r="V62" s="7">
        <f t="shared" si="17"/>
        <v>0.48353665119291805</v>
      </c>
      <c r="W62" s="7">
        <f t="shared" si="17"/>
        <v>0.4809232452867731</v>
      </c>
      <c r="X62" s="7">
        <f t="shared" si="17"/>
        <v>0.48276508055451478</v>
      </c>
      <c r="Y62" s="7">
        <f t="shared" ref="X62:Y62" si="18">Y56/Y55</f>
        <v>0.47996657430619694</v>
      </c>
    </row>
    <row r="63" spans="1:25" s="9" customFormat="1" ht="18" customHeight="1">
      <c r="A63" s="85" t="s">
        <v>59</v>
      </c>
      <c r="B63" s="7">
        <f t="shared" ref="B63:X63" si="19">B57/B55</f>
        <v>0.4976372228280625</v>
      </c>
      <c r="C63" s="7">
        <f t="shared" si="19"/>
        <v>0.49483928044824538</v>
      </c>
      <c r="D63" s="7">
        <f t="shared" si="19"/>
        <v>0.48302247728359637</v>
      </c>
      <c r="E63" s="7">
        <f t="shared" si="19"/>
        <v>0.47389197918535797</v>
      </c>
      <c r="F63" s="7">
        <f t="shared" si="19"/>
        <v>0.46783707865168539</v>
      </c>
      <c r="G63" s="7">
        <f t="shared" si="19"/>
        <v>0.4761620977353993</v>
      </c>
      <c r="H63" s="7">
        <f t="shared" si="19"/>
        <v>0.47990093351114499</v>
      </c>
      <c r="I63" s="7">
        <f t="shared" si="19"/>
        <v>0.47580380577427822</v>
      </c>
      <c r="J63" s="7">
        <f t="shared" si="19"/>
        <v>0.48518237082066867</v>
      </c>
      <c r="K63" s="7">
        <f t="shared" si="19"/>
        <v>0.48330556481172943</v>
      </c>
      <c r="L63" s="7">
        <f t="shared" si="19"/>
        <v>0.48156236351157422</v>
      </c>
      <c r="M63" s="7">
        <f t="shared" si="19"/>
        <v>0.48767998072173024</v>
      </c>
      <c r="N63" s="7">
        <f t="shared" si="19"/>
        <v>0.48941297985883975</v>
      </c>
      <c r="O63" s="7">
        <f t="shared" si="19"/>
        <v>0.49079652866065998</v>
      </c>
      <c r="P63" s="7">
        <f t="shared" si="19"/>
        <v>0.49260371482593707</v>
      </c>
      <c r="Q63" s="7">
        <f t="shared" si="19"/>
        <v>0.49898142600359496</v>
      </c>
      <c r="R63" s="7">
        <f t="shared" si="19"/>
        <v>0.50550145440748706</v>
      </c>
      <c r="S63" s="7">
        <f t="shared" si="19"/>
        <v>0.50964256548778186</v>
      </c>
      <c r="T63" s="7">
        <f t="shared" si="19"/>
        <v>0.51454400098394937</v>
      </c>
      <c r="U63" s="7">
        <f t="shared" si="19"/>
        <v>0.51586054362377043</v>
      </c>
      <c r="V63" s="7">
        <f t="shared" si="19"/>
        <v>0.51646334880708189</v>
      </c>
      <c r="W63" s="7">
        <f t="shared" si="19"/>
        <v>0.5190767547132269</v>
      </c>
      <c r="X63" s="7">
        <f t="shared" si="19"/>
        <v>0.51723491944548516</v>
      </c>
      <c r="Y63" s="7">
        <f t="shared" ref="X63:Y63" si="20">Y57/Y55</f>
        <v>0.52003342569380306</v>
      </c>
    </row>
    <row r="64" spans="1:25" s="9" customFormat="1" ht="18" customHeight="1">
      <c r="A64" s="86" t="s">
        <v>38</v>
      </c>
      <c r="B64" s="41">
        <f t="shared" ref="B64:X64" si="21">SUM(B62:B63)</f>
        <v>1</v>
      </c>
      <c r="C64" s="41">
        <f t="shared" si="21"/>
        <v>1</v>
      </c>
      <c r="D64" s="41">
        <f t="shared" si="21"/>
        <v>1</v>
      </c>
      <c r="E64" s="41">
        <f t="shared" si="21"/>
        <v>1</v>
      </c>
      <c r="F64" s="41">
        <f t="shared" si="21"/>
        <v>1</v>
      </c>
      <c r="G64" s="41">
        <f t="shared" si="21"/>
        <v>1</v>
      </c>
      <c r="H64" s="41">
        <f t="shared" si="21"/>
        <v>1</v>
      </c>
      <c r="I64" s="41">
        <f t="shared" si="21"/>
        <v>1</v>
      </c>
      <c r="J64" s="41">
        <f t="shared" si="21"/>
        <v>1</v>
      </c>
      <c r="K64" s="41">
        <f t="shared" si="21"/>
        <v>1</v>
      </c>
      <c r="L64" s="41">
        <f t="shared" si="21"/>
        <v>1</v>
      </c>
      <c r="M64" s="41">
        <f t="shared" si="21"/>
        <v>1</v>
      </c>
      <c r="N64" s="41">
        <f t="shared" si="21"/>
        <v>1</v>
      </c>
      <c r="O64" s="41">
        <f t="shared" si="21"/>
        <v>1</v>
      </c>
      <c r="P64" s="41">
        <f t="shared" si="21"/>
        <v>1</v>
      </c>
      <c r="Q64" s="41">
        <f t="shared" si="21"/>
        <v>1</v>
      </c>
      <c r="R64" s="41">
        <f t="shared" si="21"/>
        <v>1</v>
      </c>
      <c r="S64" s="41">
        <f t="shared" si="21"/>
        <v>1</v>
      </c>
      <c r="T64" s="41">
        <f t="shared" si="21"/>
        <v>1</v>
      </c>
      <c r="U64" s="41">
        <f t="shared" si="21"/>
        <v>1</v>
      </c>
      <c r="V64" s="41">
        <f t="shared" si="21"/>
        <v>1</v>
      </c>
      <c r="W64" s="41">
        <f t="shared" si="21"/>
        <v>1</v>
      </c>
      <c r="X64" s="41">
        <f t="shared" si="21"/>
        <v>1</v>
      </c>
      <c r="Y64" s="41">
        <f t="shared" ref="X64:Y64" si="22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B1" sqref="B1:B1048576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60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 t="shared" ref="B8:X8" si="0">B9+B10</f>
        <v>99083</v>
      </c>
      <c r="C8" s="40">
        <f t="shared" si="0"/>
        <v>102689</v>
      </c>
      <c r="D8" s="40">
        <f t="shared" si="0"/>
        <v>106482</v>
      </c>
      <c r="E8" s="40">
        <f t="shared" si="0"/>
        <v>112180</v>
      </c>
      <c r="F8" s="40">
        <f t="shared" si="0"/>
        <v>117838</v>
      </c>
      <c r="G8" s="40">
        <f t="shared" si="0"/>
        <v>125129</v>
      </c>
      <c r="H8" s="40">
        <f t="shared" si="0"/>
        <v>130895</v>
      </c>
      <c r="I8" s="40">
        <f t="shared" si="0"/>
        <v>135373</v>
      </c>
      <c r="J8" s="40">
        <f t="shared" si="0"/>
        <v>140984</v>
      </c>
      <c r="K8" s="40">
        <f t="shared" si="0"/>
        <v>145115</v>
      </c>
      <c r="L8" s="40">
        <f t="shared" si="0"/>
        <v>148329</v>
      </c>
      <c r="M8" s="40">
        <f t="shared" si="0"/>
        <v>152176</v>
      </c>
      <c r="N8" s="40">
        <f t="shared" si="0"/>
        <v>154428</v>
      </c>
      <c r="O8" s="40">
        <f t="shared" si="0"/>
        <v>154987</v>
      </c>
      <c r="P8" s="40">
        <f t="shared" si="0"/>
        <v>154973</v>
      </c>
      <c r="Q8" s="40">
        <f t="shared" si="0"/>
        <v>155250</v>
      </c>
      <c r="R8" s="40">
        <f t="shared" si="0"/>
        <v>156744</v>
      </c>
      <c r="S8" s="40">
        <f t="shared" si="0"/>
        <v>158246</v>
      </c>
      <c r="T8" s="40">
        <f t="shared" si="0"/>
        <v>160266</v>
      </c>
      <c r="U8" s="40">
        <f t="shared" si="0"/>
        <v>162991</v>
      </c>
      <c r="V8" s="40">
        <f t="shared" si="0"/>
        <v>165771</v>
      </c>
      <c r="W8" s="40">
        <f t="shared" si="0"/>
        <v>168624</v>
      </c>
      <c r="X8" s="40">
        <f t="shared" si="0"/>
        <v>172408</v>
      </c>
    </row>
    <row r="9" spans="1:24" ht="18" customHeight="1">
      <c r="A9" s="28" t="s">
        <v>62</v>
      </c>
      <c r="B9" s="29">
        <v>97549</v>
      </c>
      <c r="C9" s="29">
        <v>100497</v>
      </c>
      <c r="D9" s="29">
        <v>103041</v>
      </c>
      <c r="E9" s="29">
        <v>107296</v>
      </c>
      <c r="F9" s="29">
        <v>111850</v>
      </c>
      <c r="G9" s="29">
        <v>117218</v>
      </c>
      <c r="H9" s="29">
        <v>121473</v>
      </c>
      <c r="I9" s="29">
        <v>125071</v>
      </c>
      <c r="J9" s="29">
        <v>129024</v>
      </c>
      <c r="K9" s="29">
        <v>132242</v>
      </c>
      <c r="L9" s="29">
        <v>134980</v>
      </c>
      <c r="M9" s="29">
        <v>138300</v>
      </c>
      <c r="N9" s="29">
        <v>140079</v>
      </c>
      <c r="O9" s="29">
        <v>140879</v>
      </c>
      <c r="P9" s="29">
        <v>142459</v>
      </c>
      <c r="Q9" s="29">
        <v>144052</v>
      </c>
      <c r="R9" s="29">
        <v>145692</v>
      </c>
      <c r="S9" s="29">
        <v>147279</v>
      </c>
      <c r="T9" s="29">
        <v>148487</v>
      </c>
      <c r="U9" s="29">
        <v>150099</v>
      </c>
      <c r="V9" s="29">
        <v>151642</v>
      </c>
      <c r="W9" s="29">
        <v>153605</v>
      </c>
      <c r="X9" s="29">
        <v>156508</v>
      </c>
    </row>
    <row r="10" spans="1:24" ht="18" customHeight="1">
      <c r="A10" s="30" t="s">
        <v>63</v>
      </c>
      <c r="B10" s="31">
        <v>1534</v>
      </c>
      <c r="C10" s="31">
        <v>2192</v>
      </c>
      <c r="D10" s="31">
        <v>3441</v>
      </c>
      <c r="E10" s="31">
        <v>4884</v>
      </c>
      <c r="F10" s="31">
        <v>5988</v>
      </c>
      <c r="G10" s="31">
        <v>7911</v>
      </c>
      <c r="H10" s="31">
        <v>9422</v>
      </c>
      <c r="I10" s="31">
        <v>10302</v>
      </c>
      <c r="J10" s="31">
        <v>11960</v>
      </c>
      <c r="K10" s="31">
        <v>12873</v>
      </c>
      <c r="L10" s="31">
        <v>13349</v>
      </c>
      <c r="M10" s="31">
        <v>13876</v>
      </c>
      <c r="N10" s="31">
        <v>14349</v>
      </c>
      <c r="O10" s="31">
        <v>14108</v>
      </c>
      <c r="P10" s="31">
        <v>12514</v>
      </c>
      <c r="Q10" s="31">
        <v>11198</v>
      </c>
      <c r="R10" s="31">
        <v>11052</v>
      </c>
      <c r="S10" s="31">
        <v>10967</v>
      </c>
      <c r="T10" s="31">
        <v>11779</v>
      </c>
      <c r="U10" s="31">
        <v>12892</v>
      </c>
      <c r="V10" s="31">
        <v>14129</v>
      </c>
      <c r="W10" s="31">
        <v>15019</v>
      </c>
      <c r="X10" s="31">
        <v>15900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 t="shared" ref="B15:X15" si="1">B16+B17</f>
        <v>49871</v>
      </c>
      <c r="C15" s="40">
        <f t="shared" si="1"/>
        <v>51813</v>
      </c>
      <c r="D15" s="40">
        <f t="shared" si="1"/>
        <v>53806</v>
      </c>
      <c r="E15" s="40">
        <f t="shared" si="1"/>
        <v>56829</v>
      </c>
      <c r="F15" s="40">
        <f t="shared" si="1"/>
        <v>59693</v>
      </c>
      <c r="G15" s="40">
        <f t="shared" si="1"/>
        <v>63363</v>
      </c>
      <c r="H15" s="40">
        <f t="shared" si="1"/>
        <v>66445</v>
      </c>
      <c r="I15" s="40">
        <f t="shared" si="1"/>
        <v>68605</v>
      </c>
      <c r="J15" s="40">
        <f t="shared" si="1"/>
        <v>71527</v>
      </c>
      <c r="K15" s="40">
        <f t="shared" si="1"/>
        <v>73541</v>
      </c>
      <c r="L15" s="40">
        <f t="shared" si="1"/>
        <v>75187</v>
      </c>
      <c r="M15" s="40">
        <f t="shared" si="1"/>
        <v>77109</v>
      </c>
      <c r="N15" s="40">
        <f t="shared" si="1"/>
        <v>78305</v>
      </c>
      <c r="O15" s="40">
        <f t="shared" si="1"/>
        <v>78644</v>
      </c>
      <c r="P15" s="40">
        <f t="shared" si="1"/>
        <v>78551</v>
      </c>
      <c r="Q15" s="40">
        <f t="shared" si="1"/>
        <v>78563</v>
      </c>
      <c r="R15" s="40">
        <f t="shared" si="1"/>
        <v>79218</v>
      </c>
      <c r="S15" s="40">
        <f t="shared" si="1"/>
        <v>79904</v>
      </c>
      <c r="T15" s="40">
        <f t="shared" si="1"/>
        <v>80840</v>
      </c>
      <c r="U15" s="40">
        <f t="shared" si="1"/>
        <v>82151</v>
      </c>
      <c r="V15" s="40">
        <f t="shared" si="1"/>
        <v>83531</v>
      </c>
      <c r="W15" s="40">
        <f t="shared" si="1"/>
        <v>85019</v>
      </c>
      <c r="X15" s="40">
        <f t="shared" si="1"/>
        <v>86875</v>
      </c>
    </row>
    <row r="16" spans="1:24" ht="18" customHeight="1">
      <c r="A16" s="28" t="s">
        <v>62</v>
      </c>
      <c r="B16" s="29">
        <v>49035</v>
      </c>
      <c r="C16" s="29">
        <v>50575</v>
      </c>
      <c r="D16" s="29">
        <v>51870</v>
      </c>
      <c r="E16" s="29">
        <v>54092</v>
      </c>
      <c r="F16" s="29">
        <v>56409</v>
      </c>
      <c r="G16" s="29">
        <v>59113</v>
      </c>
      <c r="H16" s="29">
        <v>61365</v>
      </c>
      <c r="I16" s="29">
        <v>63163</v>
      </c>
      <c r="J16" s="29">
        <v>65197</v>
      </c>
      <c r="K16" s="29">
        <v>66684</v>
      </c>
      <c r="L16" s="29">
        <v>68163</v>
      </c>
      <c r="M16" s="29">
        <v>69800</v>
      </c>
      <c r="N16" s="29">
        <v>70783</v>
      </c>
      <c r="O16" s="29">
        <v>71272</v>
      </c>
      <c r="P16" s="29">
        <v>72040</v>
      </c>
      <c r="Q16" s="29">
        <v>72809</v>
      </c>
      <c r="R16" s="29">
        <v>73568</v>
      </c>
      <c r="S16" s="29">
        <v>74404</v>
      </c>
      <c r="T16" s="29">
        <v>74976</v>
      </c>
      <c r="U16" s="29">
        <v>75751</v>
      </c>
      <c r="V16" s="29">
        <v>76570</v>
      </c>
      <c r="W16" s="29">
        <v>77565</v>
      </c>
      <c r="X16" s="29">
        <v>79071</v>
      </c>
    </row>
    <row r="17" spans="1:24" ht="18" customHeight="1">
      <c r="A17" s="30" t="s">
        <v>63</v>
      </c>
      <c r="B17" s="31">
        <v>836</v>
      </c>
      <c r="C17" s="31">
        <v>1238</v>
      </c>
      <c r="D17" s="31">
        <v>1936</v>
      </c>
      <c r="E17" s="31">
        <v>2737</v>
      </c>
      <c r="F17" s="31">
        <v>3284</v>
      </c>
      <c r="G17" s="31">
        <v>4250</v>
      </c>
      <c r="H17" s="31">
        <v>5080</v>
      </c>
      <c r="I17" s="31">
        <v>5442</v>
      </c>
      <c r="J17" s="31">
        <v>6330</v>
      </c>
      <c r="K17" s="31">
        <v>6857</v>
      </c>
      <c r="L17" s="31">
        <v>7024</v>
      </c>
      <c r="M17" s="31">
        <v>7309</v>
      </c>
      <c r="N17" s="31">
        <v>7522</v>
      </c>
      <c r="O17" s="31">
        <v>7372</v>
      </c>
      <c r="P17" s="31">
        <v>6511</v>
      </c>
      <c r="Q17" s="31">
        <v>5754</v>
      </c>
      <c r="R17" s="31">
        <v>5650</v>
      </c>
      <c r="S17" s="31">
        <v>5500</v>
      </c>
      <c r="T17" s="31">
        <v>5864</v>
      </c>
      <c r="U17" s="31">
        <v>6400</v>
      </c>
      <c r="V17" s="31">
        <v>6961</v>
      </c>
      <c r="W17" s="31">
        <v>7454</v>
      </c>
      <c r="X17" s="31">
        <v>7804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 t="shared" ref="B22:X22" si="2">B23+B24</f>
        <v>49212</v>
      </c>
      <c r="C22" s="40">
        <f t="shared" si="2"/>
        <v>50876</v>
      </c>
      <c r="D22" s="40">
        <f t="shared" si="2"/>
        <v>52676</v>
      </c>
      <c r="E22" s="40">
        <f t="shared" si="2"/>
        <v>55351</v>
      </c>
      <c r="F22" s="40">
        <f t="shared" si="2"/>
        <v>58145</v>
      </c>
      <c r="G22" s="40">
        <f t="shared" si="2"/>
        <v>61766</v>
      </c>
      <c r="H22" s="40">
        <f t="shared" si="2"/>
        <v>64450</v>
      </c>
      <c r="I22" s="40">
        <f t="shared" si="2"/>
        <v>66768</v>
      </c>
      <c r="J22" s="40">
        <f t="shared" si="2"/>
        <v>69457</v>
      </c>
      <c r="K22" s="40">
        <f t="shared" si="2"/>
        <v>71574</v>
      </c>
      <c r="L22" s="40">
        <f t="shared" si="2"/>
        <v>73142</v>
      </c>
      <c r="M22" s="40">
        <f t="shared" si="2"/>
        <v>75067</v>
      </c>
      <c r="N22" s="40">
        <f t="shared" si="2"/>
        <v>76123</v>
      </c>
      <c r="O22" s="40">
        <f t="shared" si="2"/>
        <v>76343</v>
      </c>
      <c r="P22" s="40">
        <f t="shared" si="2"/>
        <v>76422</v>
      </c>
      <c r="Q22" s="40">
        <f t="shared" si="2"/>
        <v>76687</v>
      </c>
      <c r="R22" s="40">
        <f t="shared" si="2"/>
        <v>77526</v>
      </c>
      <c r="S22" s="40">
        <f t="shared" si="2"/>
        <v>78342</v>
      </c>
      <c r="T22" s="40">
        <f t="shared" si="2"/>
        <v>79426</v>
      </c>
      <c r="U22" s="40">
        <f t="shared" si="2"/>
        <v>80840</v>
      </c>
      <c r="V22" s="40">
        <f t="shared" si="2"/>
        <v>82240</v>
      </c>
      <c r="W22" s="40">
        <f t="shared" si="2"/>
        <v>83605</v>
      </c>
      <c r="X22" s="40">
        <f t="shared" si="2"/>
        <v>85533</v>
      </c>
    </row>
    <row r="23" spans="1:24" ht="18" customHeight="1">
      <c r="A23" s="28" t="s">
        <v>62</v>
      </c>
      <c r="B23" s="29">
        <v>48514</v>
      </c>
      <c r="C23" s="29">
        <v>49922</v>
      </c>
      <c r="D23" s="29">
        <v>51171</v>
      </c>
      <c r="E23" s="29">
        <v>53204</v>
      </c>
      <c r="F23" s="29">
        <v>55441</v>
      </c>
      <c r="G23" s="29">
        <v>58105</v>
      </c>
      <c r="H23" s="29">
        <v>60108</v>
      </c>
      <c r="I23" s="29">
        <v>61908</v>
      </c>
      <c r="J23" s="29">
        <v>63827</v>
      </c>
      <c r="K23" s="29">
        <v>65558</v>
      </c>
      <c r="L23" s="29">
        <v>66817</v>
      </c>
      <c r="M23" s="29">
        <v>68500</v>
      </c>
      <c r="N23" s="29">
        <v>69296</v>
      </c>
      <c r="O23" s="29">
        <v>69607</v>
      </c>
      <c r="P23" s="29">
        <v>70419</v>
      </c>
      <c r="Q23" s="29">
        <v>71243</v>
      </c>
      <c r="R23" s="29">
        <v>72124</v>
      </c>
      <c r="S23" s="29">
        <v>72875</v>
      </c>
      <c r="T23" s="29">
        <v>73511</v>
      </c>
      <c r="U23" s="29">
        <v>74348</v>
      </c>
      <c r="V23" s="29">
        <v>75072</v>
      </c>
      <c r="W23" s="29">
        <v>76040</v>
      </c>
      <c r="X23" s="29">
        <v>77437</v>
      </c>
    </row>
    <row r="24" spans="1:24" ht="18" customHeight="1">
      <c r="A24" s="30" t="s">
        <v>63</v>
      </c>
      <c r="B24" s="31">
        <v>698</v>
      </c>
      <c r="C24" s="31">
        <v>954</v>
      </c>
      <c r="D24" s="31">
        <v>1505</v>
      </c>
      <c r="E24" s="31">
        <v>2147</v>
      </c>
      <c r="F24" s="31">
        <v>2704</v>
      </c>
      <c r="G24" s="31">
        <v>3661</v>
      </c>
      <c r="H24" s="31">
        <v>4342</v>
      </c>
      <c r="I24" s="31">
        <v>4860</v>
      </c>
      <c r="J24" s="31">
        <v>5630</v>
      </c>
      <c r="K24" s="31">
        <v>6016</v>
      </c>
      <c r="L24" s="31">
        <v>6325</v>
      </c>
      <c r="M24" s="31">
        <v>6567</v>
      </c>
      <c r="N24" s="31">
        <v>6827</v>
      </c>
      <c r="O24" s="31">
        <v>6736</v>
      </c>
      <c r="P24" s="31">
        <v>6003</v>
      </c>
      <c r="Q24" s="31">
        <v>5444</v>
      </c>
      <c r="R24" s="31">
        <v>5402</v>
      </c>
      <c r="S24" s="31">
        <v>5467</v>
      </c>
      <c r="T24" s="31">
        <v>5915</v>
      </c>
      <c r="U24" s="31">
        <v>6492</v>
      </c>
      <c r="V24" s="31">
        <v>7168</v>
      </c>
      <c r="W24" s="31">
        <v>7565</v>
      </c>
      <c r="X24" s="31">
        <v>8096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109">
        <v>2000</v>
      </c>
      <c r="C31" s="109">
        <v>2001</v>
      </c>
      <c r="D31" s="109">
        <v>2002</v>
      </c>
      <c r="E31" s="109">
        <v>2003</v>
      </c>
      <c r="F31" s="109">
        <v>2004</v>
      </c>
      <c r="G31" s="109">
        <v>2005</v>
      </c>
      <c r="H31" s="109">
        <v>2006</v>
      </c>
      <c r="I31" s="109">
        <v>2007</v>
      </c>
      <c r="J31" s="109">
        <v>2008</v>
      </c>
      <c r="K31" s="109">
        <v>2009</v>
      </c>
      <c r="L31" s="109">
        <v>2010</v>
      </c>
      <c r="M31" s="109">
        <v>2011</v>
      </c>
      <c r="N31" s="109">
        <v>2012</v>
      </c>
      <c r="O31" s="109">
        <v>2013</v>
      </c>
      <c r="P31" s="109">
        <v>2014</v>
      </c>
      <c r="Q31" s="109">
        <v>2015</v>
      </c>
      <c r="R31" s="109">
        <v>2016</v>
      </c>
      <c r="S31" s="109">
        <v>2017</v>
      </c>
      <c r="T31" s="109">
        <v>2018</v>
      </c>
      <c r="U31" s="109">
        <v>2019</v>
      </c>
      <c r="V31" s="109">
        <v>2020</v>
      </c>
      <c r="W31" s="109">
        <v>2021</v>
      </c>
      <c r="X31" s="109">
        <v>2022</v>
      </c>
    </row>
    <row r="32" spans="1:24" ht="18" customHeight="1">
      <c r="A32" s="36" t="s">
        <v>62</v>
      </c>
      <c r="B32" s="110">
        <f t="shared" ref="B32:V32" si="3">B9/B8</f>
        <v>0.98451803033820129</v>
      </c>
      <c r="C32" s="110">
        <f t="shared" si="3"/>
        <v>0.97865399409868636</v>
      </c>
      <c r="D32" s="110">
        <f t="shared" si="3"/>
        <v>0.96768467910069311</v>
      </c>
      <c r="E32" s="110">
        <f t="shared" si="3"/>
        <v>0.95646282759850243</v>
      </c>
      <c r="F32" s="110">
        <f t="shared" si="3"/>
        <v>0.94918447359934821</v>
      </c>
      <c r="G32" s="110">
        <f t="shared" si="3"/>
        <v>0.93677724588224953</v>
      </c>
      <c r="H32" s="110">
        <f t="shared" si="3"/>
        <v>0.92801864089537411</v>
      </c>
      <c r="I32" s="110">
        <f t="shared" si="3"/>
        <v>0.92389915271139744</v>
      </c>
      <c r="J32" s="110">
        <f t="shared" si="3"/>
        <v>0.91516767860182713</v>
      </c>
      <c r="K32" s="110">
        <f t="shared" si="3"/>
        <v>0.91129104503324954</v>
      </c>
      <c r="L32" s="110">
        <f t="shared" si="3"/>
        <v>0.91000411247969037</v>
      </c>
      <c r="M32" s="110">
        <f t="shared" si="3"/>
        <v>0.90881610766480914</v>
      </c>
      <c r="N32" s="110">
        <f t="shared" si="3"/>
        <v>0.90708291242520789</v>
      </c>
      <c r="O32" s="110">
        <f t="shared" si="3"/>
        <v>0.90897301063960201</v>
      </c>
      <c r="P32" s="110">
        <f t="shared" si="3"/>
        <v>0.91925045007840078</v>
      </c>
      <c r="Q32" s="110">
        <f t="shared" si="3"/>
        <v>0.92787117552334941</v>
      </c>
      <c r="R32" s="110">
        <f t="shared" si="3"/>
        <v>0.92949012402388609</v>
      </c>
      <c r="S32" s="110">
        <f t="shared" si="3"/>
        <v>0.93069651049631585</v>
      </c>
      <c r="T32" s="110">
        <f t="shared" si="3"/>
        <v>0.92650343803426805</v>
      </c>
      <c r="U32" s="110">
        <f t="shared" si="3"/>
        <v>0.92090360817468453</v>
      </c>
      <c r="V32" s="110">
        <f t="shared" si="3"/>
        <v>0.91476796303334118</v>
      </c>
      <c r="W32" s="110">
        <f>W9/W8</f>
        <v>0.91093201442262073</v>
      </c>
      <c r="X32" s="110">
        <f>X9/X8</f>
        <v>0.90777690130388378</v>
      </c>
    </row>
    <row r="33" spans="1:24" ht="18" customHeight="1">
      <c r="A33" s="28" t="s">
        <v>63</v>
      </c>
      <c r="B33" s="110">
        <f t="shared" ref="B33:V33" si="4">B10/B8</f>
        <v>1.5481969661798694E-2</v>
      </c>
      <c r="C33" s="110">
        <f t="shared" si="4"/>
        <v>2.1346005901313674E-2</v>
      </c>
      <c r="D33" s="110">
        <f t="shared" si="4"/>
        <v>3.2315320899306922E-2</v>
      </c>
      <c r="E33" s="110">
        <f t="shared" si="4"/>
        <v>4.3537172401497591E-2</v>
      </c>
      <c r="F33" s="110">
        <f t="shared" si="4"/>
        <v>5.0815526400651741E-2</v>
      </c>
      <c r="G33" s="110">
        <f t="shared" si="4"/>
        <v>6.3222754117750482E-2</v>
      </c>
      <c r="H33" s="110">
        <f t="shared" si="4"/>
        <v>7.1981359104625844E-2</v>
      </c>
      <c r="I33" s="110">
        <f t="shared" si="4"/>
        <v>7.6100847288602599E-2</v>
      </c>
      <c r="J33" s="110">
        <f t="shared" si="4"/>
        <v>8.4832321398172844E-2</v>
      </c>
      <c r="K33" s="110">
        <f t="shared" si="4"/>
        <v>8.8708954966750506E-2</v>
      </c>
      <c r="L33" s="110">
        <f t="shared" si="4"/>
        <v>8.9995887520309584E-2</v>
      </c>
      <c r="M33" s="110">
        <f t="shared" si="4"/>
        <v>9.1183892335190836E-2</v>
      </c>
      <c r="N33" s="110">
        <f t="shared" si="4"/>
        <v>9.291708757479214E-2</v>
      </c>
      <c r="O33" s="110">
        <f t="shared" si="4"/>
        <v>9.1026989360397964E-2</v>
      </c>
      <c r="P33" s="110">
        <f t="shared" si="4"/>
        <v>8.0749549921599245E-2</v>
      </c>
      <c r="Q33" s="110">
        <f t="shared" si="4"/>
        <v>7.212882447665056E-2</v>
      </c>
      <c r="R33" s="110">
        <f t="shared" si="4"/>
        <v>7.0509875976113912E-2</v>
      </c>
      <c r="S33" s="110">
        <f t="shared" si="4"/>
        <v>6.9303489503684132E-2</v>
      </c>
      <c r="T33" s="110">
        <f t="shared" si="4"/>
        <v>7.3496561965731969E-2</v>
      </c>
      <c r="U33" s="110">
        <f t="shared" si="4"/>
        <v>7.9096391825315512E-2</v>
      </c>
      <c r="V33" s="110">
        <f t="shared" si="4"/>
        <v>8.523203696665882E-2</v>
      </c>
      <c r="W33" s="110">
        <f>W10/W8</f>
        <v>8.9067985577379258E-2</v>
      </c>
      <c r="X33" s="110">
        <f>X10/X8</f>
        <v>9.2223098696116196E-2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109">
        <v>2000</v>
      </c>
      <c r="C38" s="109">
        <v>2001</v>
      </c>
      <c r="D38" s="109">
        <v>2002</v>
      </c>
      <c r="E38" s="109">
        <v>2003</v>
      </c>
      <c r="F38" s="109">
        <v>2004</v>
      </c>
      <c r="G38" s="109">
        <v>2005</v>
      </c>
      <c r="H38" s="109">
        <v>2006</v>
      </c>
      <c r="I38" s="109">
        <v>2007</v>
      </c>
      <c r="J38" s="109">
        <v>2008</v>
      </c>
      <c r="K38" s="109">
        <v>2009</v>
      </c>
      <c r="L38" s="109">
        <v>2010</v>
      </c>
      <c r="M38" s="109">
        <v>2011</v>
      </c>
      <c r="N38" s="109">
        <v>2012</v>
      </c>
      <c r="O38" s="109">
        <v>2013</v>
      </c>
      <c r="P38" s="109">
        <v>2014</v>
      </c>
      <c r="Q38" s="109">
        <v>2015</v>
      </c>
      <c r="R38" s="109">
        <v>2016</v>
      </c>
      <c r="S38" s="109">
        <v>2017</v>
      </c>
      <c r="T38" s="109">
        <v>2018</v>
      </c>
      <c r="U38" s="109">
        <v>2019</v>
      </c>
      <c r="V38" s="109">
        <v>2020</v>
      </c>
      <c r="W38" s="109">
        <v>2021</v>
      </c>
      <c r="X38" s="109">
        <v>2022</v>
      </c>
    </row>
    <row r="39" spans="1:24" ht="18" customHeight="1">
      <c r="A39" s="36" t="s">
        <v>62</v>
      </c>
      <c r="B39" s="110">
        <f t="shared" ref="B39:V39" si="6">B16/B15</f>
        <v>0.98323675081710815</v>
      </c>
      <c r="C39" s="110">
        <f t="shared" si="6"/>
        <v>0.97610638256808135</v>
      </c>
      <c r="D39" s="110">
        <f t="shared" si="6"/>
        <v>0.96401888265249225</v>
      </c>
      <c r="E39" s="110">
        <f t="shared" si="6"/>
        <v>0.95183797005050241</v>
      </c>
      <c r="F39" s="110">
        <f t="shared" si="6"/>
        <v>0.94498517414102157</v>
      </c>
      <c r="G39" s="110">
        <f t="shared" si="6"/>
        <v>0.93292615564288306</v>
      </c>
      <c r="H39" s="110">
        <f t="shared" si="6"/>
        <v>0.92354578975092183</v>
      </c>
      <c r="I39" s="110">
        <f t="shared" si="6"/>
        <v>0.92067633554405659</v>
      </c>
      <c r="J39" s="110">
        <f t="shared" si="6"/>
        <v>0.91150195031246939</v>
      </c>
      <c r="K39" s="110">
        <f t="shared" si="6"/>
        <v>0.90675949470363471</v>
      </c>
      <c r="L39" s="110">
        <f t="shared" si="6"/>
        <v>0.90657959487677386</v>
      </c>
      <c r="M39" s="110">
        <f t="shared" si="6"/>
        <v>0.90521210234862337</v>
      </c>
      <c r="N39" s="110">
        <f t="shared" si="6"/>
        <v>0.90393972287848801</v>
      </c>
      <c r="O39" s="110">
        <f t="shared" si="6"/>
        <v>0.90626112608717768</v>
      </c>
      <c r="P39" s="110">
        <f t="shared" si="6"/>
        <v>0.91711117617853366</v>
      </c>
      <c r="Q39" s="110">
        <f t="shared" si="6"/>
        <v>0.92675941601008105</v>
      </c>
      <c r="R39" s="110">
        <f t="shared" si="6"/>
        <v>0.92867782574667379</v>
      </c>
      <c r="S39" s="110">
        <f t="shared" si="6"/>
        <v>0.93116740088105732</v>
      </c>
      <c r="T39" s="110">
        <f t="shared" si="6"/>
        <v>0.92746165264720437</v>
      </c>
      <c r="U39" s="110">
        <f t="shared" si="6"/>
        <v>0.92209467931005096</v>
      </c>
      <c r="V39" s="110">
        <f t="shared" si="6"/>
        <v>0.91666566903305358</v>
      </c>
      <c r="W39" s="110">
        <f>W16/W15</f>
        <v>0.91232548018678172</v>
      </c>
      <c r="X39" s="110">
        <f>X16/X15</f>
        <v>0.91016978417266192</v>
      </c>
    </row>
    <row r="40" spans="1:24" ht="18" customHeight="1">
      <c r="A40" s="28" t="s">
        <v>63</v>
      </c>
      <c r="B40" s="110">
        <f t="shared" ref="B40:V40" si="7">B17/B15</f>
        <v>1.6763249182891862E-2</v>
      </c>
      <c r="C40" s="110">
        <f t="shared" si="7"/>
        <v>2.3893617431918632E-2</v>
      </c>
      <c r="D40" s="110">
        <f t="shared" si="7"/>
        <v>3.598111734750771E-2</v>
      </c>
      <c r="E40" s="110">
        <f t="shared" si="7"/>
        <v>4.8162029949497615E-2</v>
      </c>
      <c r="F40" s="110">
        <f t="shared" si="7"/>
        <v>5.501482585897844E-2</v>
      </c>
      <c r="G40" s="110">
        <f t="shared" si="7"/>
        <v>6.7073844357116927E-2</v>
      </c>
      <c r="H40" s="110">
        <f t="shared" si="7"/>
        <v>7.6454210249078183E-2</v>
      </c>
      <c r="I40" s="110">
        <f t="shared" si="7"/>
        <v>7.9323664455943438E-2</v>
      </c>
      <c r="J40" s="110">
        <f t="shared" si="7"/>
        <v>8.8498049687530583E-2</v>
      </c>
      <c r="K40" s="110">
        <f t="shared" si="7"/>
        <v>9.3240505296365295E-2</v>
      </c>
      <c r="L40" s="110">
        <f t="shared" si="7"/>
        <v>9.3420405123226094E-2</v>
      </c>
      <c r="M40" s="110">
        <f t="shared" si="7"/>
        <v>9.4787897651376629E-2</v>
      </c>
      <c r="N40" s="110">
        <f t="shared" si="7"/>
        <v>9.6060277121512036E-2</v>
      </c>
      <c r="O40" s="110">
        <f t="shared" si="7"/>
        <v>9.3738873912822332E-2</v>
      </c>
      <c r="P40" s="110">
        <f t="shared" si="7"/>
        <v>8.2888823821466312E-2</v>
      </c>
      <c r="Q40" s="110">
        <f t="shared" si="7"/>
        <v>7.3240583989918923E-2</v>
      </c>
      <c r="R40" s="110">
        <f t="shared" si="7"/>
        <v>7.1322174253326265E-2</v>
      </c>
      <c r="S40" s="110">
        <f t="shared" si="7"/>
        <v>6.8832599118942725E-2</v>
      </c>
      <c r="T40" s="110">
        <f t="shared" si="7"/>
        <v>7.2538347352795643E-2</v>
      </c>
      <c r="U40" s="110">
        <f t="shared" si="7"/>
        <v>7.7905320689949001E-2</v>
      </c>
      <c r="V40" s="110">
        <f t="shared" si="7"/>
        <v>8.333433096694641E-2</v>
      </c>
      <c r="W40" s="110">
        <f>W17/W15</f>
        <v>8.7674519813218221E-2</v>
      </c>
      <c r="X40" s="110">
        <f>X17/X15</f>
        <v>8.9830215827338133E-2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62</v>
      </c>
      <c r="B46" s="111">
        <f t="shared" ref="B46:V46" si="9">B23/B22</f>
        <v>0.98581646752824514</v>
      </c>
      <c r="C46" s="111">
        <f t="shared" si="9"/>
        <v>0.98124852582750222</v>
      </c>
      <c r="D46" s="111">
        <f t="shared" si="9"/>
        <v>0.97142911382792918</v>
      </c>
      <c r="E46" s="111">
        <f t="shared" si="9"/>
        <v>0.9612111795631515</v>
      </c>
      <c r="F46" s="111">
        <f t="shared" si="9"/>
        <v>0.95349557141628682</v>
      </c>
      <c r="G46" s="111">
        <f t="shared" si="9"/>
        <v>0.9407279085581064</v>
      </c>
      <c r="H46" s="111">
        <f t="shared" si="9"/>
        <v>0.93262994569433666</v>
      </c>
      <c r="I46" s="111">
        <f t="shared" si="9"/>
        <v>0.92721063982746221</v>
      </c>
      <c r="J46" s="111">
        <f t="shared" si="9"/>
        <v>0.9189426551679456</v>
      </c>
      <c r="K46" s="111">
        <f t="shared" si="9"/>
        <v>0.91594713163998098</v>
      </c>
      <c r="L46" s="111">
        <f t="shared" si="9"/>
        <v>0.91352437723879576</v>
      </c>
      <c r="M46" s="111">
        <f t="shared" si="9"/>
        <v>0.9125181504522627</v>
      </c>
      <c r="N46" s="111">
        <f t="shared" si="9"/>
        <v>0.91031619878354764</v>
      </c>
      <c r="O46" s="111">
        <f t="shared" si="9"/>
        <v>0.91176663217321818</v>
      </c>
      <c r="P46" s="111">
        <f t="shared" si="9"/>
        <v>0.92144932087618747</v>
      </c>
      <c r="Q46" s="111">
        <f t="shared" si="9"/>
        <v>0.92901013209540073</v>
      </c>
      <c r="R46" s="111">
        <f t="shared" si="9"/>
        <v>0.93032015065913376</v>
      </c>
      <c r="S46" s="111">
        <f t="shared" si="9"/>
        <v>0.93021623139567533</v>
      </c>
      <c r="T46" s="111">
        <f t="shared" si="9"/>
        <v>0.92552816458086773</v>
      </c>
      <c r="U46" s="111">
        <f t="shared" si="9"/>
        <v>0.91969322117763486</v>
      </c>
      <c r="V46" s="111">
        <f t="shared" si="9"/>
        <v>0.91284046692607002</v>
      </c>
      <c r="W46" s="111">
        <f>W23/W22</f>
        <v>0.90951498116141383</v>
      </c>
      <c r="X46" s="111">
        <f>X23/X22</f>
        <v>0.90534647446014993</v>
      </c>
    </row>
    <row r="47" spans="1:24" ht="18" customHeight="1">
      <c r="A47" s="28" t="s">
        <v>63</v>
      </c>
      <c r="B47" s="110">
        <f t="shared" ref="B47:V47" si="10">B24/B22</f>
        <v>1.4183532471754856E-2</v>
      </c>
      <c r="C47" s="110">
        <f t="shared" si="10"/>
        <v>1.875147417249784E-2</v>
      </c>
      <c r="D47" s="110">
        <f t="shared" si="10"/>
        <v>2.8570886172070771E-2</v>
      </c>
      <c r="E47" s="110">
        <f t="shared" si="10"/>
        <v>3.8788820436848476E-2</v>
      </c>
      <c r="F47" s="110">
        <f t="shared" si="10"/>
        <v>4.6504428583713134E-2</v>
      </c>
      <c r="G47" s="110">
        <f t="shared" si="10"/>
        <v>5.9272091441893597E-2</v>
      </c>
      <c r="H47" s="110">
        <f t="shared" si="10"/>
        <v>6.7370054305663299E-2</v>
      </c>
      <c r="I47" s="110">
        <f t="shared" si="10"/>
        <v>7.2789360172537745E-2</v>
      </c>
      <c r="J47" s="110">
        <f t="shared" si="10"/>
        <v>8.1057344832054359E-2</v>
      </c>
      <c r="K47" s="110">
        <f t="shared" si="10"/>
        <v>8.4052868360019004E-2</v>
      </c>
      <c r="L47" s="110">
        <f t="shared" si="10"/>
        <v>8.6475622761204227E-2</v>
      </c>
      <c r="M47" s="110">
        <f t="shared" si="10"/>
        <v>8.7481849547737356E-2</v>
      </c>
      <c r="N47" s="110">
        <f t="shared" si="10"/>
        <v>8.9683801216452322E-2</v>
      </c>
      <c r="O47" s="110">
        <f t="shared" si="10"/>
        <v>8.8233367826781761E-2</v>
      </c>
      <c r="P47" s="110">
        <f t="shared" si="10"/>
        <v>7.8550679123812514E-2</v>
      </c>
      <c r="Q47" s="110">
        <f t="shared" si="10"/>
        <v>7.0989867904599213E-2</v>
      </c>
      <c r="R47" s="110">
        <f t="shared" si="10"/>
        <v>6.9679849340866296E-2</v>
      </c>
      <c r="S47" s="110">
        <f t="shared" si="10"/>
        <v>6.9783768604324628E-2</v>
      </c>
      <c r="T47" s="110">
        <f t="shared" si="10"/>
        <v>7.4471835419132271E-2</v>
      </c>
      <c r="U47" s="110">
        <f t="shared" si="10"/>
        <v>8.0306778822365171E-2</v>
      </c>
      <c r="V47" s="110">
        <f t="shared" si="10"/>
        <v>8.7159533073929957E-2</v>
      </c>
      <c r="W47" s="110">
        <f>W24/W22</f>
        <v>9.0485018838586215E-2</v>
      </c>
      <c r="X47" s="110">
        <f>X24/X22</f>
        <v>9.4653525539850111E-2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 t="shared" ref="B56:X56" si="12">B10</f>
        <v>1534</v>
      </c>
      <c r="C56" s="42">
        <f t="shared" si="12"/>
        <v>2192</v>
      </c>
      <c r="D56" s="42">
        <f t="shared" si="12"/>
        <v>3441</v>
      </c>
      <c r="E56" s="42">
        <f t="shared" si="12"/>
        <v>4884</v>
      </c>
      <c r="F56" s="42">
        <f t="shared" si="12"/>
        <v>5988</v>
      </c>
      <c r="G56" s="42">
        <f t="shared" si="12"/>
        <v>7911</v>
      </c>
      <c r="H56" s="42">
        <f t="shared" si="12"/>
        <v>9422</v>
      </c>
      <c r="I56" s="42">
        <f t="shared" si="12"/>
        <v>10302</v>
      </c>
      <c r="J56" s="42">
        <f t="shared" si="12"/>
        <v>11960</v>
      </c>
      <c r="K56" s="42">
        <f t="shared" si="12"/>
        <v>12873</v>
      </c>
      <c r="L56" s="42">
        <f t="shared" si="12"/>
        <v>13349</v>
      </c>
      <c r="M56" s="42">
        <f t="shared" si="12"/>
        <v>13876</v>
      </c>
      <c r="N56" s="42">
        <f t="shared" si="12"/>
        <v>14349</v>
      </c>
      <c r="O56" s="42">
        <f t="shared" si="12"/>
        <v>14108</v>
      </c>
      <c r="P56" s="42">
        <f t="shared" si="12"/>
        <v>12514</v>
      </c>
      <c r="Q56" s="42">
        <f t="shared" si="12"/>
        <v>11198</v>
      </c>
      <c r="R56" s="42">
        <f t="shared" si="12"/>
        <v>11052</v>
      </c>
      <c r="S56" s="42">
        <f t="shared" si="12"/>
        <v>10967</v>
      </c>
      <c r="T56" s="42">
        <f t="shared" si="12"/>
        <v>11779</v>
      </c>
      <c r="U56" s="42">
        <f t="shared" si="12"/>
        <v>12892</v>
      </c>
      <c r="V56" s="42">
        <f t="shared" si="12"/>
        <v>14129</v>
      </c>
      <c r="W56" s="42">
        <f t="shared" si="12"/>
        <v>15019</v>
      </c>
      <c r="X56" s="42">
        <f t="shared" si="12"/>
        <v>15900</v>
      </c>
    </row>
    <row r="57" spans="1:24" ht="18" customHeight="1">
      <c r="A57" s="46" t="s">
        <v>66</v>
      </c>
      <c r="B57" s="38">
        <f t="shared" ref="B57:X57" si="13">B17</f>
        <v>836</v>
      </c>
      <c r="C57" s="38">
        <f t="shared" si="13"/>
        <v>1238</v>
      </c>
      <c r="D57" s="38">
        <f t="shared" si="13"/>
        <v>1936</v>
      </c>
      <c r="E57" s="38">
        <f t="shared" si="13"/>
        <v>2737</v>
      </c>
      <c r="F57" s="38">
        <f t="shared" si="13"/>
        <v>3284</v>
      </c>
      <c r="G57" s="38">
        <f t="shared" si="13"/>
        <v>4250</v>
      </c>
      <c r="H57" s="38">
        <f t="shared" si="13"/>
        <v>5080</v>
      </c>
      <c r="I57" s="38">
        <f t="shared" si="13"/>
        <v>5442</v>
      </c>
      <c r="J57" s="38">
        <f t="shared" si="13"/>
        <v>6330</v>
      </c>
      <c r="K57" s="38">
        <f t="shared" si="13"/>
        <v>6857</v>
      </c>
      <c r="L57" s="38">
        <f t="shared" si="13"/>
        <v>7024</v>
      </c>
      <c r="M57" s="38">
        <f t="shared" si="13"/>
        <v>7309</v>
      </c>
      <c r="N57" s="38">
        <f t="shared" si="13"/>
        <v>7522</v>
      </c>
      <c r="O57" s="38">
        <f t="shared" si="13"/>
        <v>7372</v>
      </c>
      <c r="P57" s="38">
        <f t="shared" si="13"/>
        <v>6511</v>
      </c>
      <c r="Q57" s="38">
        <f t="shared" si="13"/>
        <v>5754</v>
      </c>
      <c r="R57" s="38">
        <f t="shared" si="13"/>
        <v>5650</v>
      </c>
      <c r="S57" s="38">
        <f t="shared" si="13"/>
        <v>5500</v>
      </c>
      <c r="T57" s="38">
        <f t="shared" si="13"/>
        <v>5864</v>
      </c>
      <c r="U57" s="38">
        <f t="shared" si="13"/>
        <v>6400</v>
      </c>
      <c r="V57" s="38">
        <f t="shared" si="13"/>
        <v>6961</v>
      </c>
      <c r="W57" s="38">
        <f t="shared" si="13"/>
        <v>7454</v>
      </c>
      <c r="X57" s="38">
        <f t="shared" si="13"/>
        <v>7804</v>
      </c>
    </row>
    <row r="58" spans="1:24" ht="18" customHeight="1">
      <c r="A58" s="48" t="s">
        <v>67</v>
      </c>
      <c r="B58" s="39">
        <f t="shared" ref="B58:X58" si="14">B24</f>
        <v>698</v>
      </c>
      <c r="C58" s="39">
        <f t="shared" si="14"/>
        <v>954</v>
      </c>
      <c r="D58" s="39">
        <f t="shared" si="14"/>
        <v>1505</v>
      </c>
      <c r="E58" s="39">
        <f t="shared" si="14"/>
        <v>2147</v>
      </c>
      <c r="F58" s="39">
        <f t="shared" si="14"/>
        <v>2704</v>
      </c>
      <c r="G58" s="39">
        <f t="shared" si="14"/>
        <v>3661</v>
      </c>
      <c r="H58" s="39">
        <f t="shared" si="14"/>
        <v>4342</v>
      </c>
      <c r="I58" s="39">
        <f t="shared" si="14"/>
        <v>4860</v>
      </c>
      <c r="J58" s="39">
        <f t="shared" si="14"/>
        <v>5630</v>
      </c>
      <c r="K58" s="39">
        <f t="shared" si="14"/>
        <v>6016</v>
      </c>
      <c r="L58" s="39">
        <f t="shared" si="14"/>
        <v>6325</v>
      </c>
      <c r="M58" s="39">
        <f t="shared" si="14"/>
        <v>6567</v>
      </c>
      <c r="N58" s="39">
        <f t="shared" si="14"/>
        <v>6827</v>
      </c>
      <c r="O58" s="39">
        <f t="shared" si="14"/>
        <v>6736</v>
      </c>
      <c r="P58" s="39">
        <f t="shared" si="14"/>
        <v>6003</v>
      </c>
      <c r="Q58" s="39">
        <f t="shared" si="14"/>
        <v>5444</v>
      </c>
      <c r="R58" s="39">
        <f t="shared" si="14"/>
        <v>5402</v>
      </c>
      <c r="S58" s="39">
        <f t="shared" si="14"/>
        <v>5467</v>
      </c>
      <c r="T58" s="39">
        <f t="shared" si="14"/>
        <v>5915</v>
      </c>
      <c r="U58" s="39">
        <f t="shared" si="14"/>
        <v>6492</v>
      </c>
      <c r="V58" s="39">
        <f t="shared" si="14"/>
        <v>7168</v>
      </c>
      <c r="W58" s="39">
        <f t="shared" si="14"/>
        <v>7565</v>
      </c>
      <c r="X58" s="39">
        <f t="shared" si="14"/>
        <v>8096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66</v>
      </c>
      <c r="B63" s="49">
        <f t="shared" ref="B63:V63" si="15">B57/B56</f>
        <v>0.54498044328552808</v>
      </c>
      <c r="C63" s="49">
        <f t="shared" si="15"/>
        <v>0.56478102189781021</v>
      </c>
      <c r="D63" s="49">
        <f t="shared" si="15"/>
        <v>0.56262714327230456</v>
      </c>
      <c r="E63" s="49">
        <f t="shared" si="15"/>
        <v>0.56040131040131036</v>
      </c>
      <c r="F63" s="49">
        <f t="shared" si="15"/>
        <v>0.54843019372077484</v>
      </c>
      <c r="G63" s="49">
        <f t="shared" si="15"/>
        <v>0.53722664644166351</v>
      </c>
      <c r="H63" s="49">
        <f t="shared" si="15"/>
        <v>0.53916365952027168</v>
      </c>
      <c r="I63" s="49">
        <f t="shared" si="15"/>
        <v>0.52824694234129299</v>
      </c>
      <c r="J63" s="49">
        <f t="shared" si="15"/>
        <v>0.52926421404682278</v>
      </c>
      <c r="K63" s="49">
        <f t="shared" si="15"/>
        <v>0.53266526839120643</v>
      </c>
      <c r="L63" s="49">
        <f t="shared" si="15"/>
        <v>0.52618173645965993</v>
      </c>
      <c r="M63" s="49">
        <f t="shared" si="15"/>
        <v>0.52673681176131448</v>
      </c>
      <c r="N63" s="49">
        <f t="shared" si="15"/>
        <v>0.52421771552024532</v>
      </c>
      <c r="O63" s="49">
        <f t="shared" si="15"/>
        <v>0.52254040260844914</v>
      </c>
      <c r="P63" s="49">
        <f t="shared" si="15"/>
        <v>0.52029726706089185</v>
      </c>
      <c r="Q63" s="49">
        <f t="shared" si="15"/>
        <v>0.5138417574566887</v>
      </c>
      <c r="R63" s="49">
        <f t="shared" si="15"/>
        <v>0.51121968874411872</v>
      </c>
      <c r="S63" s="49">
        <f t="shared" si="15"/>
        <v>0.50150451354062187</v>
      </c>
      <c r="T63" s="49">
        <f t="shared" si="15"/>
        <v>0.49783513031666526</v>
      </c>
      <c r="U63" s="49">
        <f t="shared" si="15"/>
        <v>0.49643189574930191</v>
      </c>
      <c r="V63" s="49">
        <f t="shared" si="15"/>
        <v>0.49267464080968221</v>
      </c>
      <c r="W63" s="49">
        <f>W57/W56</f>
        <v>0.49630468073773221</v>
      </c>
      <c r="X63" s="49">
        <f>X57/X56</f>
        <v>0.49081761006289309</v>
      </c>
    </row>
    <row r="64" spans="1:24" ht="18" customHeight="1">
      <c r="A64" s="36" t="s">
        <v>67</v>
      </c>
      <c r="B64" s="25">
        <f t="shared" ref="B64:V64" si="16">B58/B56</f>
        <v>0.45501955671447197</v>
      </c>
      <c r="C64" s="25">
        <f t="shared" si="16"/>
        <v>0.43521897810218979</v>
      </c>
      <c r="D64" s="25">
        <f t="shared" si="16"/>
        <v>0.43737285672769544</v>
      </c>
      <c r="E64" s="25">
        <f t="shared" si="16"/>
        <v>0.43959868959868958</v>
      </c>
      <c r="F64" s="25">
        <f t="shared" si="16"/>
        <v>0.45156980627922511</v>
      </c>
      <c r="G64" s="25">
        <f t="shared" si="16"/>
        <v>0.46277335355833649</v>
      </c>
      <c r="H64" s="25">
        <f t="shared" si="16"/>
        <v>0.46083634047972827</v>
      </c>
      <c r="I64" s="25">
        <f t="shared" si="16"/>
        <v>0.47175305765870706</v>
      </c>
      <c r="J64" s="25">
        <f t="shared" si="16"/>
        <v>0.47073578595317728</v>
      </c>
      <c r="K64" s="25">
        <f t="shared" si="16"/>
        <v>0.46733473160879357</v>
      </c>
      <c r="L64" s="25">
        <f t="shared" si="16"/>
        <v>0.47381826354034012</v>
      </c>
      <c r="M64" s="25">
        <f t="shared" si="16"/>
        <v>0.47326318823868552</v>
      </c>
      <c r="N64" s="25">
        <f t="shared" si="16"/>
        <v>0.47578228447975468</v>
      </c>
      <c r="O64" s="25">
        <f t="shared" si="16"/>
        <v>0.47745959739155092</v>
      </c>
      <c r="P64" s="25">
        <f t="shared" si="16"/>
        <v>0.4797027329391082</v>
      </c>
      <c r="Q64" s="25">
        <f t="shared" si="16"/>
        <v>0.4861582425433113</v>
      </c>
      <c r="R64" s="25">
        <f t="shared" si="16"/>
        <v>0.48878031125588128</v>
      </c>
      <c r="S64" s="25">
        <f t="shared" si="16"/>
        <v>0.49849548645937813</v>
      </c>
      <c r="T64" s="25">
        <f t="shared" si="16"/>
        <v>0.50216486968333474</v>
      </c>
      <c r="U64" s="25">
        <f t="shared" si="16"/>
        <v>0.50356810425069809</v>
      </c>
      <c r="V64" s="25">
        <f t="shared" si="16"/>
        <v>0.50732535919031774</v>
      </c>
      <c r="W64" s="25">
        <f>W58/W56</f>
        <v>0.50369531926226785</v>
      </c>
      <c r="X64" s="25">
        <f>X58/X56</f>
        <v>0.50918238993710696</v>
      </c>
    </row>
    <row r="65" spans="1:24" ht="18" customHeight="1">
      <c r="A65" s="86" t="s">
        <v>38</v>
      </c>
      <c r="B65" s="41">
        <f t="shared" ref="B65:V65" si="17">SUM(B63:B64)</f>
        <v>1</v>
      </c>
      <c r="C65" s="41">
        <f t="shared" si="17"/>
        <v>1</v>
      </c>
      <c r="D65" s="41">
        <f t="shared" si="17"/>
        <v>1</v>
      </c>
      <c r="E65" s="41">
        <f t="shared" si="17"/>
        <v>1</v>
      </c>
      <c r="F65" s="41">
        <f t="shared" si="17"/>
        <v>1</v>
      </c>
      <c r="G65" s="41">
        <f t="shared" si="17"/>
        <v>1</v>
      </c>
      <c r="H65" s="41">
        <f t="shared" si="17"/>
        <v>1</v>
      </c>
      <c r="I65" s="41">
        <f t="shared" si="17"/>
        <v>1</v>
      </c>
      <c r="J65" s="41">
        <f t="shared" si="17"/>
        <v>1</v>
      </c>
      <c r="K65" s="41">
        <f t="shared" si="17"/>
        <v>1</v>
      </c>
      <c r="L65" s="41">
        <f t="shared" si="17"/>
        <v>1</v>
      </c>
      <c r="M65" s="41">
        <f t="shared" si="17"/>
        <v>1</v>
      </c>
      <c r="N65" s="41">
        <f t="shared" si="17"/>
        <v>1</v>
      </c>
      <c r="O65" s="41">
        <f t="shared" si="17"/>
        <v>1</v>
      </c>
      <c r="P65" s="41">
        <f t="shared" si="17"/>
        <v>1</v>
      </c>
      <c r="Q65" s="41">
        <f t="shared" si="17"/>
        <v>1</v>
      </c>
      <c r="R65" s="41">
        <f t="shared" si="17"/>
        <v>1</v>
      </c>
      <c r="S65" s="41">
        <f t="shared" si="17"/>
        <v>1</v>
      </c>
      <c r="T65" s="41">
        <f t="shared" si="17"/>
        <v>1</v>
      </c>
      <c r="U65" s="41">
        <f t="shared" si="17"/>
        <v>1</v>
      </c>
      <c r="V65" s="41">
        <f t="shared" si="17"/>
        <v>1</v>
      </c>
      <c r="W65" s="41">
        <f>SUM(W63:W64)</f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J28" sqref="J28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69</v>
      </c>
      <c r="B8" s="53">
        <f>'Nacionalidad (esp-extr)'!C8-'Nacionalidad (esp-extr)'!B8</f>
        <v>3606</v>
      </c>
      <c r="C8" s="53">
        <f>'Nacionalidad (esp-extr)'!D8-'Nacionalidad (esp-extr)'!C8</f>
        <v>3793</v>
      </c>
      <c r="D8" s="53">
        <f>'Nacionalidad (esp-extr)'!E8-'Nacionalidad (esp-extr)'!D8</f>
        <v>5698</v>
      </c>
      <c r="E8" s="53">
        <f>'Nacionalidad (esp-extr)'!F8-'Nacionalidad (esp-extr)'!E8</f>
        <v>5658</v>
      </c>
      <c r="F8" s="53">
        <f>'Nacionalidad (esp-extr)'!G8-'Nacionalidad (esp-extr)'!F8</f>
        <v>7291</v>
      </c>
      <c r="G8" s="53">
        <f>'Nacionalidad (esp-extr)'!H8-'Nacionalidad (esp-extr)'!G8</f>
        <v>5766</v>
      </c>
      <c r="H8" s="53">
        <f>'Nacionalidad (esp-extr)'!I8-'Nacionalidad (esp-extr)'!H8</f>
        <v>4478</v>
      </c>
      <c r="I8" s="53">
        <f>'Nacionalidad (esp-extr)'!J8-'Nacionalidad (esp-extr)'!I8</f>
        <v>5611</v>
      </c>
      <c r="J8" s="53">
        <f>'Nacionalidad (esp-extr)'!K8-'Nacionalidad (esp-extr)'!J8</f>
        <v>4131</v>
      </c>
      <c r="K8" s="53">
        <f>'Nacionalidad (esp-extr)'!L8-'Nacionalidad (esp-extr)'!K8</f>
        <v>3214</v>
      </c>
      <c r="L8" s="53">
        <f>'Nacionalidad (esp-extr)'!M8-'Nacionalidad (esp-extr)'!L8</f>
        <v>3847</v>
      </c>
      <c r="M8" s="53">
        <f>'Nacionalidad (esp-extr)'!N8-'Nacionalidad (esp-extr)'!M8</f>
        <v>2252</v>
      </c>
      <c r="N8" s="53">
        <f>'Nacionalidad (esp-extr)'!O8-'Nacionalidad (esp-extr)'!N8</f>
        <v>559</v>
      </c>
      <c r="O8" s="53">
        <f>'Nacionalidad (esp-extr)'!P8-'Nacionalidad (esp-extr)'!O8</f>
        <v>-14</v>
      </c>
      <c r="P8" s="53">
        <f>'Nacionalidad (esp-extr)'!Q8-'Nacionalidad (esp-extr)'!P8</f>
        <v>277</v>
      </c>
      <c r="Q8" s="53">
        <f>'Nacionalidad (esp-extr)'!R8-'Nacionalidad (esp-extr)'!Q8</f>
        <v>1494</v>
      </c>
      <c r="R8" s="53">
        <f>'Nacionalidad (esp-extr)'!S8-'Nacionalidad (esp-extr)'!R8</f>
        <v>1502</v>
      </c>
      <c r="S8" s="53">
        <f>'Nacionalidad (esp-extr)'!T8-'Nacionalidad (esp-extr)'!S8</f>
        <v>2020</v>
      </c>
      <c r="T8" s="53">
        <f>'Nacionalidad (esp-extr)'!U8-'Nacionalidad (esp-extr)'!T8</f>
        <v>2725</v>
      </c>
      <c r="U8" s="53">
        <f>'Nacionalidad (esp-extr)'!V8-'Nacionalidad (esp-extr)'!U8</f>
        <v>2780</v>
      </c>
      <c r="V8" s="53">
        <f>'Nacionalidad (esp-extr)'!W8-'Nacionalidad (esp-extr)'!V8</f>
        <v>2853</v>
      </c>
      <c r="W8" s="53">
        <f>'Nacionalidad (esp-extr)'!X8-'Nacionalidad (esp-extr)'!W8</f>
        <v>3784</v>
      </c>
    </row>
    <row r="9" spans="1:23" ht="18" customHeight="1">
      <c r="A9" s="46" t="s">
        <v>70</v>
      </c>
      <c r="B9" s="6">
        <f>'Nacionalidad (esp-extr)'!C9-'Nacionalidad (esp-extr)'!B9</f>
        <v>2948</v>
      </c>
      <c r="C9" s="6">
        <f>'Nacionalidad (esp-extr)'!D9-'Nacionalidad (esp-extr)'!C9</f>
        <v>2544</v>
      </c>
      <c r="D9" s="6">
        <f>'Nacionalidad (esp-extr)'!E9-'Nacionalidad (esp-extr)'!D9</f>
        <v>4255</v>
      </c>
      <c r="E9" s="6">
        <f>'Nacionalidad (esp-extr)'!F9-'Nacionalidad (esp-extr)'!E9</f>
        <v>4554</v>
      </c>
      <c r="F9" s="6">
        <f>'Nacionalidad (esp-extr)'!G9-'Nacionalidad (esp-extr)'!F9</f>
        <v>5368</v>
      </c>
      <c r="G9" s="6">
        <f>'Nacionalidad (esp-extr)'!H9-'Nacionalidad (esp-extr)'!G9</f>
        <v>4255</v>
      </c>
      <c r="H9" s="6">
        <f>'Nacionalidad (esp-extr)'!I9-'Nacionalidad (esp-extr)'!H9</f>
        <v>3598</v>
      </c>
      <c r="I9" s="6">
        <f>'Nacionalidad (esp-extr)'!J9-'Nacionalidad (esp-extr)'!I9</f>
        <v>3953</v>
      </c>
      <c r="J9" s="6">
        <f>'Nacionalidad (esp-extr)'!K9-'Nacionalidad (esp-extr)'!J9</f>
        <v>3218</v>
      </c>
      <c r="K9" s="6">
        <f>'Nacionalidad (esp-extr)'!L9-'Nacionalidad (esp-extr)'!K9</f>
        <v>2738</v>
      </c>
      <c r="L9" s="6">
        <f>'Nacionalidad (esp-extr)'!M9-'Nacionalidad (esp-extr)'!L9</f>
        <v>3320</v>
      </c>
      <c r="M9" s="6">
        <f>'Nacionalidad (esp-extr)'!N9-'Nacionalidad (esp-extr)'!M9</f>
        <v>1779</v>
      </c>
      <c r="N9" s="6">
        <f>'Nacionalidad (esp-extr)'!O9-'Nacionalidad (esp-extr)'!N9</f>
        <v>800</v>
      </c>
      <c r="O9" s="6">
        <f>'Nacionalidad (esp-extr)'!P9-'Nacionalidad (esp-extr)'!O9</f>
        <v>1580</v>
      </c>
      <c r="P9" s="6">
        <f>'Nacionalidad (esp-extr)'!Q9-'Nacionalidad (esp-extr)'!P9</f>
        <v>1593</v>
      </c>
      <c r="Q9" s="6">
        <f>'Nacionalidad (esp-extr)'!R9-'Nacionalidad (esp-extr)'!Q9</f>
        <v>1640</v>
      </c>
      <c r="R9" s="6">
        <f>'Nacionalidad (esp-extr)'!S9-'Nacionalidad (esp-extr)'!R9</f>
        <v>1587</v>
      </c>
      <c r="S9" s="6">
        <f>'Nacionalidad (esp-extr)'!T9-'Nacionalidad (esp-extr)'!S9</f>
        <v>1208</v>
      </c>
      <c r="T9" s="6">
        <f>'Nacionalidad (esp-extr)'!U9-'Nacionalidad (esp-extr)'!T9</f>
        <v>1612</v>
      </c>
      <c r="U9" s="6">
        <f>'Nacionalidad (esp-extr)'!V9-'Nacionalidad (esp-extr)'!U9</f>
        <v>1543</v>
      </c>
      <c r="V9" s="6">
        <f>'Nacionalidad (esp-extr)'!W9-'Nacionalidad (esp-extr)'!V9</f>
        <v>1963</v>
      </c>
      <c r="W9" s="6">
        <f>'Nacionalidad (esp-extr)'!X9-'Nacionalidad (esp-extr)'!W9</f>
        <v>2903</v>
      </c>
    </row>
    <row r="10" spans="1:23" ht="18" customHeight="1">
      <c r="A10" s="48" t="s">
        <v>71</v>
      </c>
      <c r="B10" s="45">
        <f>'Nacionalidad (esp-extr)'!C10-'Nacionalidad (esp-extr)'!B10</f>
        <v>658</v>
      </c>
      <c r="C10" s="45">
        <f>'Nacionalidad (esp-extr)'!D10-'Nacionalidad (esp-extr)'!C10</f>
        <v>1249</v>
      </c>
      <c r="D10" s="45">
        <f>'Nacionalidad (esp-extr)'!E10-'Nacionalidad (esp-extr)'!D10</f>
        <v>1443</v>
      </c>
      <c r="E10" s="45">
        <f>'Nacionalidad (esp-extr)'!F10-'Nacionalidad (esp-extr)'!E10</f>
        <v>1104</v>
      </c>
      <c r="F10" s="45">
        <f>'Nacionalidad (esp-extr)'!G10-'Nacionalidad (esp-extr)'!F10</f>
        <v>1923</v>
      </c>
      <c r="G10" s="45">
        <f>'Nacionalidad (esp-extr)'!H10-'Nacionalidad (esp-extr)'!G10</f>
        <v>1511</v>
      </c>
      <c r="H10" s="45">
        <f>'Nacionalidad (esp-extr)'!I10-'Nacionalidad (esp-extr)'!H10</f>
        <v>880</v>
      </c>
      <c r="I10" s="45">
        <f>'Nacionalidad (esp-extr)'!J10-'Nacionalidad (esp-extr)'!I10</f>
        <v>1658</v>
      </c>
      <c r="J10" s="45">
        <f>'Nacionalidad (esp-extr)'!K10-'Nacionalidad (esp-extr)'!J10</f>
        <v>913</v>
      </c>
      <c r="K10" s="45">
        <f>'Nacionalidad (esp-extr)'!L10-'Nacionalidad (esp-extr)'!K10</f>
        <v>476</v>
      </c>
      <c r="L10" s="45">
        <f>'Nacionalidad (esp-extr)'!M10-'Nacionalidad (esp-extr)'!L10</f>
        <v>527</v>
      </c>
      <c r="M10" s="45">
        <f>'Nacionalidad (esp-extr)'!N10-'Nacionalidad (esp-extr)'!M10</f>
        <v>473</v>
      </c>
      <c r="N10" s="45">
        <f>'Nacionalidad (esp-extr)'!O10-'Nacionalidad (esp-extr)'!N10</f>
        <v>-241</v>
      </c>
      <c r="O10" s="45">
        <f>'Nacionalidad (esp-extr)'!P10-'Nacionalidad (esp-extr)'!O10</f>
        <v>-1594</v>
      </c>
      <c r="P10" s="45">
        <f>'Nacionalidad (esp-extr)'!Q10-'Nacionalidad (esp-extr)'!P10</f>
        <v>-1316</v>
      </c>
      <c r="Q10" s="45">
        <f>'Nacionalidad (esp-extr)'!R10-'Nacionalidad (esp-extr)'!Q10</f>
        <v>-146</v>
      </c>
      <c r="R10" s="45">
        <f>'Nacionalidad (esp-extr)'!S10-'Nacionalidad (esp-extr)'!R10</f>
        <v>-85</v>
      </c>
      <c r="S10" s="45">
        <f>'Nacionalidad (esp-extr)'!T10-'Nacionalidad (esp-extr)'!S10</f>
        <v>812</v>
      </c>
      <c r="T10" s="45">
        <f>'Nacionalidad (esp-extr)'!U10-'Nacionalidad (esp-extr)'!T10</f>
        <v>1113</v>
      </c>
      <c r="U10" s="45">
        <f>'Nacionalidad (esp-extr)'!V10-'Nacionalidad (esp-extr)'!U10</f>
        <v>1237</v>
      </c>
      <c r="V10" s="45">
        <f>'Nacionalidad (esp-extr)'!W10-'Nacionalidad (esp-extr)'!V10</f>
        <v>890</v>
      </c>
      <c r="W10" s="45">
        <f>'Nacionalidad (esp-extr)'!X10-'Nacionalidad (esp-extr)'!W10</f>
        <v>881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69</v>
      </c>
      <c r="B15" s="53">
        <f>'Nacionalidad (esp-extr)'!C15-'Nacionalidad (esp-extr)'!B15</f>
        <v>1942</v>
      </c>
      <c r="C15" s="53">
        <f>'Nacionalidad (esp-extr)'!D15-'Nacionalidad (esp-extr)'!C15</f>
        <v>1993</v>
      </c>
      <c r="D15" s="53">
        <f>'Nacionalidad (esp-extr)'!E15-'Nacionalidad (esp-extr)'!D15</f>
        <v>3023</v>
      </c>
      <c r="E15" s="53">
        <f>'Nacionalidad (esp-extr)'!F15-'Nacionalidad (esp-extr)'!E15</f>
        <v>2864</v>
      </c>
      <c r="F15" s="53">
        <f>'Nacionalidad (esp-extr)'!G15-'Nacionalidad (esp-extr)'!F15</f>
        <v>3670</v>
      </c>
      <c r="G15" s="53">
        <f>'Nacionalidad (esp-extr)'!H15-'Nacionalidad (esp-extr)'!G15</f>
        <v>3082</v>
      </c>
      <c r="H15" s="53">
        <f>'Nacionalidad (esp-extr)'!I15-'Nacionalidad (esp-extr)'!H15</f>
        <v>2160</v>
      </c>
      <c r="I15" s="53">
        <f>'Nacionalidad (esp-extr)'!J15-'Nacionalidad (esp-extr)'!I15</f>
        <v>2922</v>
      </c>
      <c r="J15" s="53">
        <f>'Nacionalidad (esp-extr)'!K15-'Nacionalidad (esp-extr)'!J15</f>
        <v>2014</v>
      </c>
      <c r="K15" s="53">
        <f>'Nacionalidad (esp-extr)'!L15-'Nacionalidad (esp-extr)'!K15</f>
        <v>1646</v>
      </c>
      <c r="L15" s="53">
        <f>'Nacionalidad (esp-extr)'!M15-'Nacionalidad (esp-extr)'!L15</f>
        <v>1922</v>
      </c>
      <c r="M15" s="53">
        <f>'Nacionalidad (esp-extr)'!N15-'Nacionalidad (esp-extr)'!M15</f>
        <v>1196</v>
      </c>
      <c r="N15" s="53">
        <f>'Nacionalidad (esp-extr)'!O15-'Nacionalidad (esp-extr)'!N15</f>
        <v>339</v>
      </c>
      <c r="O15" s="53">
        <f>'Nacionalidad (esp-extr)'!P15-'Nacionalidad (esp-extr)'!O15</f>
        <v>-93</v>
      </c>
      <c r="P15" s="53">
        <f>'Nacionalidad (esp-extr)'!Q15-'Nacionalidad (esp-extr)'!P15</f>
        <v>12</v>
      </c>
      <c r="Q15" s="53">
        <f>'Nacionalidad (esp-extr)'!R15-'Nacionalidad (esp-extr)'!Q15</f>
        <v>655</v>
      </c>
      <c r="R15" s="53">
        <f>'Nacionalidad (esp-extr)'!S15-'Nacionalidad (esp-extr)'!R15</f>
        <v>686</v>
      </c>
      <c r="S15" s="53">
        <f>'Nacionalidad (esp-extr)'!T15-'Nacionalidad (esp-extr)'!S15</f>
        <v>936</v>
      </c>
      <c r="T15" s="53">
        <f>'Nacionalidad (esp-extr)'!U15-'Nacionalidad (esp-extr)'!T15</f>
        <v>1311</v>
      </c>
      <c r="U15" s="53">
        <f>'Nacionalidad (esp-extr)'!V15-'Nacionalidad (esp-extr)'!U15</f>
        <v>1380</v>
      </c>
      <c r="V15" s="53">
        <f>'Nacionalidad (esp-extr)'!W15-'Nacionalidad (esp-extr)'!V15</f>
        <v>1488</v>
      </c>
      <c r="W15" s="53">
        <f>'Nacionalidad (esp-extr)'!X15-'Nacionalidad (esp-extr)'!W15</f>
        <v>1856</v>
      </c>
    </row>
    <row r="16" spans="1:23" ht="18" customHeight="1">
      <c r="A16" s="28" t="s">
        <v>70</v>
      </c>
      <c r="B16" s="6">
        <f>'Nacionalidad (esp-extr)'!C16-'Nacionalidad (esp-extr)'!B16</f>
        <v>1540</v>
      </c>
      <c r="C16" s="6">
        <f>'Nacionalidad (esp-extr)'!D16-'Nacionalidad (esp-extr)'!C16</f>
        <v>1295</v>
      </c>
      <c r="D16" s="6">
        <f>'Nacionalidad (esp-extr)'!E16-'Nacionalidad (esp-extr)'!D16</f>
        <v>2222</v>
      </c>
      <c r="E16" s="6">
        <f>'Nacionalidad (esp-extr)'!F16-'Nacionalidad (esp-extr)'!E16</f>
        <v>2317</v>
      </c>
      <c r="F16" s="6">
        <f>'Nacionalidad (esp-extr)'!G16-'Nacionalidad (esp-extr)'!F16</f>
        <v>2704</v>
      </c>
      <c r="G16" s="6">
        <f>'Nacionalidad (esp-extr)'!H16-'Nacionalidad (esp-extr)'!G16</f>
        <v>2252</v>
      </c>
      <c r="H16" s="6">
        <f>'Nacionalidad (esp-extr)'!I16-'Nacionalidad (esp-extr)'!H16</f>
        <v>1798</v>
      </c>
      <c r="I16" s="6">
        <f>'Nacionalidad (esp-extr)'!J16-'Nacionalidad (esp-extr)'!I16</f>
        <v>2034</v>
      </c>
      <c r="J16" s="6">
        <f>'Nacionalidad (esp-extr)'!K16-'Nacionalidad (esp-extr)'!J16</f>
        <v>1487</v>
      </c>
      <c r="K16" s="6">
        <f>'Nacionalidad (esp-extr)'!L16-'Nacionalidad (esp-extr)'!K16</f>
        <v>1479</v>
      </c>
      <c r="L16" s="6">
        <f>'Nacionalidad (esp-extr)'!M16-'Nacionalidad (esp-extr)'!L16</f>
        <v>1637</v>
      </c>
      <c r="M16" s="6">
        <f>'Nacionalidad (esp-extr)'!N16-'Nacionalidad (esp-extr)'!M16</f>
        <v>983</v>
      </c>
      <c r="N16" s="6">
        <f>'Nacionalidad (esp-extr)'!O16-'Nacionalidad (esp-extr)'!N16</f>
        <v>489</v>
      </c>
      <c r="O16" s="6">
        <f>'Nacionalidad (esp-extr)'!P16-'Nacionalidad (esp-extr)'!O16</f>
        <v>768</v>
      </c>
      <c r="P16" s="6">
        <f>'Nacionalidad (esp-extr)'!Q16-'Nacionalidad (esp-extr)'!P16</f>
        <v>769</v>
      </c>
      <c r="Q16" s="6">
        <f>'Nacionalidad (esp-extr)'!R16-'Nacionalidad (esp-extr)'!Q16</f>
        <v>759</v>
      </c>
      <c r="R16" s="6">
        <f>'Nacionalidad (esp-extr)'!S16-'Nacionalidad (esp-extr)'!R16</f>
        <v>836</v>
      </c>
      <c r="S16" s="6">
        <f>'Nacionalidad (esp-extr)'!T16-'Nacionalidad (esp-extr)'!S16</f>
        <v>572</v>
      </c>
      <c r="T16" s="6">
        <f>'Nacionalidad (esp-extr)'!U16-'Nacionalidad (esp-extr)'!T16</f>
        <v>775</v>
      </c>
      <c r="U16" s="6">
        <f>'Nacionalidad (esp-extr)'!V16-'Nacionalidad (esp-extr)'!U16</f>
        <v>819</v>
      </c>
      <c r="V16" s="6">
        <f>'Nacionalidad (esp-extr)'!W16-'Nacionalidad (esp-extr)'!V16</f>
        <v>995</v>
      </c>
      <c r="W16" s="6">
        <f>'Nacionalidad (esp-extr)'!X16-'Nacionalidad (esp-extr)'!W16</f>
        <v>1506</v>
      </c>
    </row>
    <row r="17" spans="1:23" ht="18" customHeight="1">
      <c r="A17" s="30" t="s">
        <v>71</v>
      </c>
      <c r="B17" s="45">
        <f>'Nacionalidad (esp-extr)'!C17-'Nacionalidad (esp-extr)'!B17</f>
        <v>402</v>
      </c>
      <c r="C17" s="45">
        <f>'Nacionalidad (esp-extr)'!D17-'Nacionalidad (esp-extr)'!C17</f>
        <v>698</v>
      </c>
      <c r="D17" s="45">
        <f>'Nacionalidad (esp-extr)'!E17-'Nacionalidad (esp-extr)'!D17</f>
        <v>801</v>
      </c>
      <c r="E17" s="45">
        <f>'Nacionalidad (esp-extr)'!F17-'Nacionalidad (esp-extr)'!E17</f>
        <v>547</v>
      </c>
      <c r="F17" s="45">
        <f>'Nacionalidad (esp-extr)'!G17-'Nacionalidad (esp-extr)'!F17</f>
        <v>966</v>
      </c>
      <c r="G17" s="45">
        <f>'Nacionalidad (esp-extr)'!H17-'Nacionalidad (esp-extr)'!G17</f>
        <v>830</v>
      </c>
      <c r="H17" s="45">
        <f>'Nacionalidad (esp-extr)'!I17-'Nacionalidad (esp-extr)'!H17</f>
        <v>362</v>
      </c>
      <c r="I17" s="45">
        <f>'Nacionalidad (esp-extr)'!J17-'Nacionalidad (esp-extr)'!I17</f>
        <v>888</v>
      </c>
      <c r="J17" s="45">
        <f>'Nacionalidad (esp-extr)'!K17-'Nacionalidad (esp-extr)'!J17</f>
        <v>527</v>
      </c>
      <c r="K17" s="45">
        <f>'Nacionalidad (esp-extr)'!L17-'Nacionalidad (esp-extr)'!K17</f>
        <v>167</v>
      </c>
      <c r="L17" s="45">
        <f>'Nacionalidad (esp-extr)'!M17-'Nacionalidad (esp-extr)'!L17</f>
        <v>285</v>
      </c>
      <c r="M17" s="45">
        <f>'Nacionalidad (esp-extr)'!N17-'Nacionalidad (esp-extr)'!M17</f>
        <v>213</v>
      </c>
      <c r="N17" s="45">
        <f>'Nacionalidad (esp-extr)'!O17-'Nacionalidad (esp-extr)'!N17</f>
        <v>-150</v>
      </c>
      <c r="O17" s="45">
        <f>'Nacionalidad (esp-extr)'!P17-'Nacionalidad (esp-extr)'!O17</f>
        <v>-861</v>
      </c>
      <c r="P17" s="45">
        <f>'Nacionalidad (esp-extr)'!Q17-'Nacionalidad (esp-extr)'!P17</f>
        <v>-757</v>
      </c>
      <c r="Q17" s="45">
        <f>'Nacionalidad (esp-extr)'!R17-'Nacionalidad (esp-extr)'!Q17</f>
        <v>-104</v>
      </c>
      <c r="R17" s="45">
        <f>'Nacionalidad (esp-extr)'!S17-'Nacionalidad (esp-extr)'!R17</f>
        <v>-150</v>
      </c>
      <c r="S17" s="45">
        <f>'Nacionalidad (esp-extr)'!T17-'Nacionalidad (esp-extr)'!S17</f>
        <v>364</v>
      </c>
      <c r="T17" s="45">
        <f>'Nacionalidad (esp-extr)'!U17-'Nacionalidad (esp-extr)'!T17</f>
        <v>536</v>
      </c>
      <c r="U17" s="45">
        <f>'Nacionalidad (esp-extr)'!V17-'Nacionalidad (esp-extr)'!U17</f>
        <v>561</v>
      </c>
      <c r="V17" s="45">
        <f>'Nacionalidad (esp-extr)'!W17-'Nacionalidad (esp-extr)'!V17</f>
        <v>493</v>
      </c>
      <c r="W17" s="45">
        <f>'Nacionalidad (esp-extr)'!X17-'Nacionalidad (esp-extr)'!W17</f>
        <v>350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69</v>
      </c>
      <c r="B22" s="53">
        <f>'Nacionalidad (esp-extr)'!C22-'Nacionalidad (esp-extr)'!B22</f>
        <v>1664</v>
      </c>
      <c r="C22" s="53">
        <f>'Nacionalidad (esp-extr)'!D22-'Nacionalidad (esp-extr)'!C22</f>
        <v>1800</v>
      </c>
      <c r="D22" s="53">
        <f>'Nacionalidad (esp-extr)'!E22-'Nacionalidad (esp-extr)'!D22</f>
        <v>2675</v>
      </c>
      <c r="E22" s="53">
        <f>'Nacionalidad (esp-extr)'!F22-'Nacionalidad (esp-extr)'!E22</f>
        <v>2794</v>
      </c>
      <c r="F22" s="53">
        <f>'Nacionalidad (esp-extr)'!G22-'Nacionalidad (esp-extr)'!F22</f>
        <v>3621</v>
      </c>
      <c r="G22" s="53">
        <f>'Nacionalidad (esp-extr)'!H22-'Nacionalidad (esp-extr)'!G22</f>
        <v>2684</v>
      </c>
      <c r="H22" s="53">
        <f>'Nacionalidad (esp-extr)'!I22-'Nacionalidad (esp-extr)'!H22</f>
        <v>2318</v>
      </c>
      <c r="I22" s="53">
        <f>'Nacionalidad (esp-extr)'!J22-'Nacionalidad (esp-extr)'!I22</f>
        <v>2689</v>
      </c>
      <c r="J22" s="53">
        <f>'Nacionalidad (esp-extr)'!K22-'Nacionalidad (esp-extr)'!J22</f>
        <v>2117</v>
      </c>
      <c r="K22" s="53">
        <f>'Nacionalidad (esp-extr)'!L22-'Nacionalidad (esp-extr)'!K22</f>
        <v>1568</v>
      </c>
      <c r="L22" s="53">
        <f>'Nacionalidad (esp-extr)'!M22-'Nacionalidad (esp-extr)'!L22</f>
        <v>1925</v>
      </c>
      <c r="M22" s="53">
        <f>'Nacionalidad (esp-extr)'!N22-'Nacionalidad (esp-extr)'!M22</f>
        <v>1056</v>
      </c>
      <c r="N22" s="53">
        <f>'Nacionalidad (esp-extr)'!O22-'Nacionalidad (esp-extr)'!N22</f>
        <v>220</v>
      </c>
      <c r="O22" s="53">
        <f>'Nacionalidad (esp-extr)'!P22-'Nacionalidad (esp-extr)'!O22</f>
        <v>79</v>
      </c>
      <c r="P22" s="53">
        <f>'Nacionalidad (esp-extr)'!Q22-'Nacionalidad (esp-extr)'!P22</f>
        <v>265</v>
      </c>
      <c r="Q22" s="53">
        <f>'Nacionalidad (esp-extr)'!R22-'Nacionalidad (esp-extr)'!Q22</f>
        <v>839</v>
      </c>
      <c r="R22" s="53">
        <f>'Nacionalidad (esp-extr)'!S22-'Nacionalidad (esp-extr)'!R22</f>
        <v>816</v>
      </c>
      <c r="S22" s="53">
        <f>'Nacionalidad (esp-extr)'!T22-'Nacionalidad (esp-extr)'!S22</f>
        <v>1084</v>
      </c>
      <c r="T22" s="53">
        <f>'Nacionalidad (esp-extr)'!U22-'Nacionalidad (esp-extr)'!T22</f>
        <v>1414</v>
      </c>
      <c r="U22" s="53">
        <f>'Nacionalidad (esp-extr)'!V22-'Nacionalidad (esp-extr)'!U22</f>
        <v>1400</v>
      </c>
      <c r="V22" s="53">
        <f>'Nacionalidad (esp-extr)'!W22-'Nacionalidad (esp-extr)'!V22</f>
        <v>1365</v>
      </c>
      <c r="W22" s="53">
        <f>'Nacionalidad (esp-extr)'!X22-'Nacionalidad (esp-extr)'!W22</f>
        <v>1928</v>
      </c>
    </row>
    <row r="23" spans="1:23" ht="18" customHeight="1">
      <c r="A23" s="28" t="s">
        <v>70</v>
      </c>
      <c r="B23" s="6">
        <f>'Nacionalidad (esp-extr)'!C23-'Nacionalidad (esp-extr)'!B23</f>
        <v>1408</v>
      </c>
      <c r="C23" s="6">
        <f>'Nacionalidad (esp-extr)'!D23-'Nacionalidad (esp-extr)'!C23</f>
        <v>1249</v>
      </c>
      <c r="D23" s="6">
        <f>'Nacionalidad (esp-extr)'!E23-'Nacionalidad (esp-extr)'!D23</f>
        <v>2033</v>
      </c>
      <c r="E23" s="6">
        <f>'Nacionalidad (esp-extr)'!F23-'Nacionalidad (esp-extr)'!E23</f>
        <v>2237</v>
      </c>
      <c r="F23" s="6">
        <f>'Nacionalidad (esp-extr)'!G23-'Nacionalidad (esp-extr)'!F23</f>
        <v>2664</v>
      </c>
      <c r="G23" s="6">
        <f>'Nacionalidad (esp-extr)'!H23-'Nacionalidad (esp-extr)'!G23</f>
        <v>2003</v>
      </c>
      <c r="H23" s="6">
        <f>'Nacionalidad (esp-extr)'!I23-'Nacionalidad (esp-extr)'!H23</f>
        <v>1800</v>
      </c>
      <c r="I23" s="6">
        <f>'Nacionalidad (esp-extr)'!J23-'Nacionalidad (esp-extr)'!I23</f>
        <v>1919</v>
      </c>
      <c r="J23" s="6">
        <f>'Nacionalidad (esp-extr)'!K23-'Nacionalidad (esp-extr)'!J23</f>
        <v>1731</v>
      </c>
      <c r="K23" s="6">
        <f>'Nacionalidad (esp-extr)'!L23-'Nacionalidad (esp-extr)'!K23</f>
        <v>1259</v>
      </c>
      <c r="L23" s="6">
        <f>'Nacionalidad (esp-extr)'!M23-'Nacionalidad (esp-extr)'!L23</f>
        <v>1683</v>
      </c>
      <c r="M23" s="6">
        <f>'Nacionalidad (esp-extr)'!N23-'Nacionalidad (esp-extr)'!M23</f>
        <v>796</v>
      </c>
      <c r="N23" s="6">
        <f>'Nacionalidad (esp-extr)'!O23-'Nacionalidad (esp-extr)'!N23</f>
        <v>311</v>
      </c>
      <c r="O23" s="6">
        <f>'Nacionalidad (esp-extr)'!P23-'Nacionalidad (esp-extr)'!O23</f>
        <v>812</v>
      </c>
      <c r="P23" s="6">
        <f>'Nacionalidad (esp-extr)'!Q23-'Nacionalidad (esp-extr)'!P23</f>
        <v>824</v>
      </c>
      <c r="Q23" s="6">
        <f>'Nacionalidad (esp-extr)'!R23-'Nacionalidad (esp-extr)'!Q23</f>
        <v>881</v>
      </c>
      <c r="R23" s="6">
        <f>'Nacionalidad (esp-extr)'!S23-'Nacionalidad (esp-extr)'!R23</f>
        <v>751</v>
      </c>
      <c r="S23" s="6">
        <f>'Nacionalidad (esp-extr)'!T23-'Nacionalidad (esp-extr)'!S23</f>
        <v>636</v>
      </c>
      <c r="T23" s="6">
        <f>'Nacionalidad (esp-extr)'!U23-'Nacionalidad (esp-extr)'!T23</f>
        <v>837</v>
      </c>
      <c r="U23" s="6">
        <f>'Nacionalidad (esp-extr)'!V23-'Nacionalidad (esp-extr)'!U23</f>
        <v>724</v>
      </c>
      <c r="V23" s="6">
        <f>'Nacionalidad (esp-extr)'!W23-'Nacionalidad (esp-extr)'!V23</f>
        <v>968</v>
      </c>
      <c r="W23" s="6">
        <f>'Nacionalidad (esp-extr)'!X23-'Nacionalidad (esp-extr)'!W23</f>
        <v>1397</v>
      </c>
    </row>
    <row r="24" spans="1:23" ht="18" customHeight="1">
      <c r="A24" s="30" t="s">
        <v>71</v>
      </c>
      <c r="B24" s="45">
        <f>'Nacionalidad (esp-extr)'!C24-'Nacionalidad (esp-extr)'!B24</f>
        <v>256</v>
      </c>
      <c r="C24" s="45">
        <f>'Nacionalidad (esp-extr)'!D24-'Nacionalidad (esp-extr)'!C24</f>
        <v>551</v>
      </c>
      <c r="D24" s="45">
        <f>'Nacionalidad (esp-extr)'!E24-'Nacionalidad (esp-extr)'!D24</f>
        <v>642</v>
      </c>
      <c r="E24" s="45">
        <f>'Nacionalidad (esp-extr)'!F24-'Nacionalidad (esp-extr)'!E24</f>
        <v>557</v>
      </c>
      <c r="F24" s="45">
        <f>'Nacionalidad (esp-extr)'!G24-'Nacionalidad (esp-extr)'!F24</f>
        <v>957</v>
      </c>
      <c r="G24" s="45">
        <f>'Nacionalidad (esp-extr)'!H24-'Nacionalidad (esp-extr)'!G24</f>
        <v>681</v>
      </c>
      <c r="H24" s="45">
        <f>'Nacionalidad (esp-extr)'!I24-'Nacionalidad (esp-extr)'!H24</f>
        <v>518</v>
      </c>
      <c r="I24" s="45">
        <f>'Nacionalidad (esp-extr)'!J24-'Nacionalidad (esp-extr)'!I24</f>
        <v>770</v>
      </c>
      <c r="J24" s="45">
        <f>'Nacionalidad (esp-extr)'!K24-'Nacionalidad (esp-extr)'!J24</f>
        <v>386</v>
      </c>
      <c r="K24" s="45">
        <f>'Nacionalidad (esp-extr)'!L24-'Nacionalidad (esp-extr)'!K24</f>
        <v>309</v>
      </c>
      <c r="L24" s="45">
        <f>'Nacionalidad (esp-extr)'!M24-'Nacionalidad (esp-extr)'!L24</f>
        <v>242</v>
      </c>
      <c r="M24" s="45">
        <f>'Nacionalidad (esp-extr)'!N24-'Nacionalidad (esp-extr)'!M24</f>
        <v>260</v>
      </c>
      <c r="N24" s="45">
        <f>'Nacionalidad (esp-extr)'!O24-'Nacionalidad (esp-extr)'!N24</f>
        <v>-91</v>
      </c>
      <c r="O24" s="45">
        <f>'Nacionalidad (esp-extr)'!P24-'Nacionalidad (esp-extr)'!O24</f>
        <v>-733</v>
      </c>
      <c r="P24" s="45">
        <f>'Nacionalidad (esp-extr)'!Q24-'Nacionalidad (esp-extr)'!P24</f>
        <v>-559</v>
      </c>
      <c r="Q24" s="45">
        <f>'Nacionalidad (esp-extr)'!R24-'Nacionalidad (esp-extr)'!Q24</f>
        <v>-42</v>
      </c>
      <c r="R24" s="45">
        <f>'Nacionalidad (esp-extr)'!S24-'Nacionalidad (esp-extr)'!R24</f>
        <v>65</v>
      </c>
      <c r="S24" s="45">
        <f>'Nacionalidad (esp-extr)'!T24-'Nacionalidad (esp-extr)'!S24</f>
        <v>448</v>
      </c>
      <c r="T24" s="45">
        <f>'Nacionalidad (esp-extr)'!U24-'Nacionalidad (esp-extr)'!T24</f>
        <v>577</v>
      </c>
      <c r="U24" s="45">
        <f>'Nacionalidad (esp-extr)'!V24-'Nacionalidad (esp-extr)'!U24</f>
        <v>676</v>
      </c>
      <c r="V24" s="45">
        <f>'Nacionalidad (esp-extr)'!W24-'Nacionalidad (esp-extr)'!V24</f>
        <v>397</v>
      </c>
      <c r="W24" s="45">
        <f>'Nacionalidad (esp-extr)'!X24-'Nacionalidad (esp-extr)'!W24</f>
        <v>531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69</v>
      </c>
      <c r="B32" s="51">
        <f>('Nacionalidad (esp-extr)'!C8-'Nacionalidad (esp-extr)'!B8)/'Nacionalidad (esp-extr)'!B8</f>
        <v>3.6393730508765376E-2</v>
      </c>
      <c r="C32" s="51">
        <f>('Nacionalidad (esp-extr)'!D8-'Nacionalidad (esp-extr)'!C8)/'Nacionalidad (esp-extr)'!C8</f>
        <v>3.6936770248030458E-2</v>
      </c>
      <c r="D32" s="51">
        <f>('Nacionalidad (esp-extr)'!E8-'Nacionalidad (esp-extr)'!D8)/'Nacionalidad (esp-extr)'!D8</f>
        <v>5.3511391596701791E-2</v>
      </c>
      <c r="E32" s="51">
        <f>('Nacionalidad (esp-extr)'!F8-'Nacionalidad (esp-extr)'!E8)/'Nacionalidad (esp-extr)'!E8</f>
        <v>5.0436798003209125E-2</v>
      </c>
      <c r="F32" s="51">
        <f>('Nacionalidad (esp-extr)'!G8-'Nacionalidad (esp-extr)'!F8)/'Nacionalidad (esp-extr)'!F8</f>
        <v>6.1873079991174321E-2</v>
      </c>
      <c r="G32" s="51">
        <f>('Nacionalidad (esp-extr)'!H8-'Nacionalidad (esp-extr)'!G8)/'Nacionalidad (esp-extr)'!G8</f>
        <v>4.6080444980779837E-2</v>
      </c>
      <c r="H32" s="51">
        <f>('Nacionalidad (esp-extr)'!I8-'Nacionalidad (esp-extr)'!H8)/'Nacionalidad (esp-extr)'!H8</f>
        <v>3.4210626838305509E-2</v>
      </c>
      <c r="I32" s="51">
        <f>('Nacionalidad (esp-extr)'!J8-'Nacionalidad (esp-extr)'!I8)/'Nacionalidad (esp-extr)'!I8</f>
        <v>4.14484424515967E-2</v>
      </c>
      <c r="J32" s="51">
        <f>('Nacionalidad (esp-extr)'!K8-'Nacionalidad (esp-extr)'!J8)/'Nacionalidad (esp-extr)'!J8</f>
        <v>2.9301197298984283E-2</v>
      </c>
      <c r="K32" s="51">
        <f>('Nacionalidad (esp-extr)'!L8-'Nacionalidad (esp-extr)'!K8)/'Nacionalidad (esp-extr)'!K8</f>
        <v>2.2147951624573614E-2</v>
      </c>
      <c r="L32" s="51">
        <f>('Nacionalidad (esp-extr)'!M8-'Nacionalidad (esp-extr)'!L8)/'Nacionalidad (esp-extr)'!L8</f>
        <v>2.5935589129570079E-2</v>
      </c>
      <c r="M32" s="51">
        <f>('Nacionalidad (esp-extr)'!N8-'Nacionalidad (esp-extr)'!M8)/'Nacionalidad (esp-extr)'!M8</f>
        <v>1.4798654189885395E-2</v>
      </c>
      <c r="N32" s="51">
        <f>('Nacionalidad (esp-extr)'!O8-'Nacionalidad (esp-extr)'!N8)/'Nacionalidad (esp-extr)'!N8</f>
        <v>3.6198098790374803E-3</v>
      </c>
      <c r="O32" s="51">
        <f>('Nacionalidad (esp-extr)'!P8-'Nacionalidad (esp-extr)'!O8)/'Nacionalidad (esp-extr)'!O8</f>
        <v>-9.0330156722821919E-5</v>
      </c>
      <c r="P32" s="51">
        <f>('Nacionalidad (esp-extr)'!Q8-'Nacionalidad (esp-extr)'!P8)/'Nacionalidad (esp-extr)'!P8</f>
        <v>1.7874081291579824E-3</v>
      </c>
      <c r="Q32" s="51">
        <f>('Nacionalidad (esp-extr)'!R8-'Nacionalidad (esp-extr)'!Q8)/'Nacionalidad (esp-extr)'!Q8</f>
        <v>9.6231884057971021E-3</v>
      </c>
      <c r="R32" s="51">
        <f>('Nacionalidad (esp-extr)'!S8-'Nacionalidad (esp-extr)'!R8)/'Nacionalidad (esp-extr)'!R8</f>
        <v>9.5825039554943096E-3</v>
      </c>
      <c r="S32" s="51">
        <f>('Nacionalidad (esp-extr)'!T8-'Nacionalidad (esp-extr)'!S8)/'Nacionalidad (esp-extr)'!S8</f>
        <v>1.2764935606587213E-2</v>
      </c>
      <c r="T32" s="51">
        <f>('Nacionalidad (esp-extr)'!U8-'Nacionalidad (esp-extr)'!T8)/'Nacionalidad (esp-extr)'!T8</f>
        <v>1.7002982541524714E-2</v>
      </c>
      <c r="U32" s="51">
        <f>('Nacionalidad (esp-extr)'!V8-'Nacionalidad (esp-extr)'!U8)/'Nacionalidad (esp-extr)'!U8</f>
        <v>1.7056156474897388E-2</v>
      </c>
      <c r="V32" s="51">
        <f>('Nacionalidad (esp-extr)'!W8-'Nacionalidad (esp-extr)'!V8)/'Nacionalidad (esp-extr)'!V8</f>
        <v>1.7210489168793093E-2</v>
      </c>
      <c r="W32" s="51">
        <f>('Nacionalidad (esp-extr)'!X8-'Nacionalidad (esp-extr)'!W8)/'Nacionalidad (esp-extr)'!W8</f>
        <v>2.2440459246607838E-2</v>
      </c>
    </row>
    <row r="33" spans="1:23" ht="18" customHeight="1">
      <c r="A33" s="46" t="s">
        <v>70</v>
      </c>
      <c r="B33" s="25">
        <f>('Nacionalidad (esp-extr)'!C9-'Nacionalidad (esp-extr)'!B9)/'Nacionalidad (esp-extr)'!B9</f>
        <v>3.0220709592102431E-2</v>
      </c>
      <c r="C33" s="25">
        <f>('Nacionalidad (esp-extr)'!D9-'Nacionalidad (esp-extr)'!C9)/'Nacionalidad (esp-extr)'!C9</f>
        <v>2.5314188483238305E-2</v>
      </c>
      <c r="D33" s="25">
        <f>('Nacionalidad (esp-extr)'!E9-'Nacionalidad (esp-extr)'!D9)/'Nacionalidad (esp-extr)'!D9</f>
        <v>4.1294242097805731E-2</v>
      </c>
      <c r="E33" s="25">
        <f>('Nacionalidad (esp-extr)'!F9-'Nacionalidad (esp-extr)'!E9)/'Nacionalidad (esp-extr)'!E9</f>
        <v>4.2443334327467941E-2</v>
      </c>
      <c r="F33" s="25">
        <f>('Nacionalidad (esp-extr)'!G9-'Nacionalidad (esp-extr)'!F9)/'Nacionalidad (esp-extr)'!F9</f>
        <v>4.7992847563701382E-2</v>
      </c>
      <c r="G33" s="25">
        <f>('Nacionalidad (esp-extr)'!H9-'Nacionalidad (esp-extr)'!G9)/'Nacionalidad (esp-extr)'!G9</f>
        <v>3.6299885683086217E-2</v>
      </c>
      <c r="H33" s="25">
        <f>('Nacionalidad (esp-extr)'!I9-'Nacionalidad (esp-extr)'!H9)/'Nacionalidad (esp-extr)'!H9</f>
        <v>2.9619750891144533E-2</v>
      </c>
      <c r="I33" s="25">
        <f>('Nacionalidad (esp-extr)'!J9-'Nacionalidad (esp-extr)'!I9)/'Nacionalidad (esp-extr)'!I9</f>
        <v>3.1606047764869555E-2</v>
      </c>
      <c r="J33" s="25">
        <f>('Nacionalidad (esp-extr)'!K9-'Nacionalidad (esp-extr)'!J9)/'Nacionalidad (esp-extr)'!J9</f>
        <v>2.4941096230158732E-2</v>
      </c>
      <c r="K33" s="25">
        <f>('Nacionalidad (esp-extr)'!L9-'Nacionalidad (esp-extr)'!K9)/'Nacionalidad (esp-extr)'!K9</f>
        <v>2.070446605465737E-2</v>
      </c>
      <c r="L33" s="25">
        <f>('Nacionalidad (esp-extr)'!M9-'Nacionalidad (esp-extr)'!L9)/'Nacionalidad (esp-extr)'!L9</f>
        <v>2.459623647947844E-2</v>
      </c>
      <c r="M33" s="25">
        <f>('Nacionalidad (esp-extr)'!N9-'Nacionalidad (esp-extr)'!M9)/'Nacionalidad (esp-extr)'!M9</f>
        <v>1.2863340563991323E-2</v>
      </c>
      <c r="N33" s="25">
        <f>('Nacionalidad (esp-extr)'!O9-'Nacionalidad (esp-extr)'!N9)/'Nacionalidad (esp-extr)'!N9</f>
        <v>5.7110630429971655E-3</v>
      </c>
      <c r="O33" s="25">
        <f>('Nacionalidad (esp-extr)'!P9-'Nacionalidad (esp-extr)'!O9)/'Nacionalidad (esp-extr)'!O9</f>
        <v>1.1215298234655271E-2</v>
      </c>
      <c r="P33" s="25">
        <f>('Nacionalidad (esp-extr)'!Q9-'Nacionalidad (esp-extr)'!P9)/'Nacionalidad (esp-extr)'!P9</f>
        <v>1.118216469299939E-2</v>
      </c>
      <c r="Q33" s="25">
        <f>('Nacionalidad (esp-extr)'!R9-'Nacionalidad (esp-extr)'!Q9)/'Nacionalidad (esp-extr)'!Q9</f>
        <v>1.1384777719156971E-2</v>
      </c>
      <c r="R33" s="25">
        <f>('Nacionalidad (esp-extr)'!S9-'Nacionalidad (esp-extr)'!R9)/'Nacionalidad (esp-extr)'!R9</f>
        <v>1.0892842434725311E-2</v>
      </c>
      <c r="S33" s="25">
        <f>('Nacionalidad (esp-extr)'!T9-'Nacionalidad (esp-extr)'!S9)/'Nacionalidad (esp-extr)'!S9</f>
        <v>8.2021197862560177E-3</v>
      </c>
      <c r="T33" s="25">
        <f>('Nacionalidad (esp-extr)'!U9-'Nacionalidad (esp-extr)'!T9)/'Nacionalidad (esp-extr)'!T9</f>
        <v>1.0856169226935691E-2</v>
      </c>
      <c r="U33" s="25">
        <f>('Nacionalidad (esp-extr)'!V9-'Nacionalidad (esp-extr)'!U9)/'Nacionalidad (esp-extr)'!U9</f>
        <v>1.0279881944583241E-2</v>
      </c>
      <c r="V33" s="25">
        <f>('Nacionalidad (esp-extr)'!W9-'Nacionalidad (esp-extr)'!V9)/'Nacionalidad (esp-extr)'!V9</f>
        <v>1.294496247741391E-2</v>
      </c>
      <c r="W33" s="25">
        <f>('Nacionalidad (esp-extr)'!X9-'Nacionalidad (esp-extr)'!W9)/'Nacionalidad (esp-extr)'!W9</f>
        <v>1.8899124377461673E-2</v>
      </c>
    </row>
    <row r="34" spans="1:23" ht="18" customHeight="1">
      <c r="A34" s="48" t="s">
        <v>71</v>
      </c>
      <c r="B34" s="50">
        <f>('Nacionalidad (esp-extr)'!C10-'Nacionalidad (esp-extr)'!B10)/'Nacionalidad (esp-extr)'!B10</f>
        <v>0.42894393741851367</v>
      </c>
      <c r="C34" s="50">
        <f>('Nacionalidad (esp-extr)'!D10-'Nacionalidad (esp-extr)'!C10)/'Nacionalidad (esp-extr)'!C10</f>
        <v>0.56979927007299269</v>
      </c>
      <c r="D34" s="50">
        <f>('Nacionalidad (esp-extr)'!E10-'Nacionalidad (esp-extr)'!D10)/'Nacionalidad (esp-extr)'!D10</f>
        <v>0.41935483870967744</v>
      </c>
      <c r="E34" s="50">
        <f>('Nacionalidad (esp-extr)'!F10-'Nacionalidad (esp-extr)'!E10)/'Nacionalidad (esp-extr)'!E10</f>
        <v>0.22604422604422605</v>
      </c>
      <c r="F34" s="50">
        <f>('Nacionalidad (esp-extr)'!G10-'Nacionalidad (esp-extr)'!F10)/'Nacionalidad (esp-extr)'!F10</f>
        <v>0.32114228456913829</v>
      </c>
      <c r="G34" s="50">
        <f>('Nacionalidad (esp-extr)'!H10-'Nacionalidad (esp-extr)'!G10)/'Nacionalidad (esp-extr)'!G10</f>
        <v>0.19099987359373025</v>
      </c>
      <c r="H34" s="50">
        <f>('Nacionalidad (esp-extr)'!I10-'Nacionalidad (esp-extr)'!H10)/'Nacionalidad (esp-extr)'!H10</f>
        <v>9.3398429208236045E-2</v>
      </c>
      <c r="I34" s="50">
        <f>('Nacionalidad (esp-extr)'!J10-'Nacionalidad (esp-extr)'!I10)/'Nacionalidad (esp-extr)'!I10</f>
        <v>0.16093962337410211</v>
      </c>
      <c r="J34" s="50">
        <f>('Nacionalidad (esp-extr)'!K10-'Nacionalidad (esp-extr)'!J10)/'Nacionalidad (esp-extr)'!J10</f>
        <v>7.6337792642140467E-2</v>
      </c>
      <c r="K34" s="50">
        <f>('Nacionalidad (esp-extr)'!L10-'Nacionalidad (esp-extr)'!K10)/'Nacionalidad (esp-extr)'!K10</f>
        <v>3.6976617727025554E-2</v>
      </c>
      <c r="L34" s="50">
        <f>('Nacionalidad (esp-extr)'!M10-'Nacionalidad (esp-extr)'!L10)/'Nacionalidad (esp-extr)'!L10</f>
        <v>3.947861263015956E-2</v>
      </c>
      <c r="M34" s="50">
        <f>('Nacionalidad (esp-extr)'!N10-'Nacionalidad (esp-extr)'!M10)/'Nacionalidad (esp-extr)'!M10</f>
        <v>3.4087633323724414E-2</v>
      </c>
      <c r="N34" s="50">
        <f>('Nacionalidad (esp-extr)'!O10-'Nacionalidad (esp-extr)'!N10)/'Nacionalidad (esp-extr)'!N10</f>
        <v>-1.6795595511882363E-2</v>
      </c>
      <c r="O34" s="50">
        <f>('Nacionalidad (esp-extr)'!P10-'Nacionalidad (esp-extr)'!O10)/'Nacionalidad (esp-extr)'!O10</f>
        <v>-0.11298554011908138</v>
      </c>
      <c r="P34" s="50">
        <f>('Nacionalidad (esp-extr)'!Q10-'Nacionalidad (esp-extr)'!P10)/'Nacionalidad (esp-extr)'!P10</f>
        <v>-0.10516221831548665</v>
      </c>
      <c r="Q34" s="50">
        <f>('Nacionalidad (esp-extr)'!R10-'Nacionalidad (esp-extr)'!Q10)/'Nacionalidad (esp-extr)'!Q10</f>
        <v>-1.3038042507590641E-2</v>
      </c>
      <c r="R34" s="50">
        <f>('Nacionalidad (esp-extr)'!S10-'Nacionalidad (esp-extr)'!R10)/'Nacionalidad (esp-extr)'!R10</f>
        <v>-7.6909156713716974E-3</v>
      </c>
      <c r="S34" s="50">
        <f>('Nacionalidad (esp-extr)'!T10-'Nacionalidad (esp-extr)'!S10)/'Nacionalidad (esp-extr)'!S10</f>
        <v>7.4040302726360904E-2</v>
      </c>
      <c r="T34" s="50">
        <f>('Nacionalidad (esp-extr)'!U10-'Nacionalidad (esp-extr)'!T10)/'Nacionalidad (esp-extr)'!T10</f>
        <v>9.4490194413787254E-2</v>
      </c>
      <c r="U34" s="50">
        <f>('Nacionalidad (esp-extr)'!V10-'Nacionalidad (esp-extr)'!U10)/'Nacionalidad (esp-extr)'!U10</f>
        <v>9.5950977350294758E-2</v>
      </c>
      <c r="V34" s="50">
        <f>('Nacionalidad (esp-extr)'!W10-'Nacionalidad (esp-extr)'!V10)/'Nacionalidad (esp-extr)'!V10</f>
        <v>6.2991011395003182E-2</v>
      </c>
      <c r="W34" s="50">
        <f>('Nacionalidad (esp-extr)'!X10-'Nacionalidad (esp-extr)'!W10)/'Nacionalidad (esp-extr)'!W10</f>
        <v>5.8659031892935615E-2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69</v>
      </c>
      <c r="B39" s="51">
        <f>('Nacionalidad (esp-extr)'!C15-'Nacionalidad (esp-extr)'!B15)/'Nacionalidad (esp-extr)'!B15</f>
        <v>3.8940466403320564E-2</v>
      </c>
      <c r="C39" s="51">
        <f>('Nacionalidad (esp-extr)'!D15-'Nacionalidad (esp-extr)'!C15)/'Nacionalidad (esp-extr)'!C15</f>
        <v>3.8465250033775308E-2</v>
      </c>
      <c r="D39" s="51">
        <f>('Nacionalidad (esp-extr)'!E15-'Nacionalidad (esp-extr)'!D15)/'Nacionalidad (esp-extr)'!D15</f>
        <v>5.6183325279708582E-2</v>
      </c>
      <c r="E39" s="51">
        <f>('Nacionalidad (esp-extr)'!F15-'Nacionalidad (esp-extr)'!E15)/'Nacionalidad (esp-extr)'!E15</f>
        <v>5.0396804448433016E-2</v>
      </c>
      <c r="F39" s="51">
        <f>('Nacionalidad (esp-extr)'!G15-'Nacionalidad (esp-extr)'!F15)/'Nacionalidad (esp-extr)'!F15</f>
        <v>6.148124570720185E-2</v>
      </c>
      <c r="G39" s="51">
        <f>('Nacionalidad (esp-extr)'!H15-'Nacionalidad (esp-extr)'!G15)/'Nacionalidad (esp-extr)'!G15</f>
        <v>4.8640373719678678E-2</v>
      </c>
      <c r="H39" s="51">
        <f>('Nacionalidad (esp-extr)'!I15-'Nacionalidad (esp-extr)'!H15)/'Nacionalidad (esp-extr)'!H15</f>
        <v>3.2508089397245844E-2</v>
      </c>
      <c r="I39" s="51">
        <f>('Nacionalidad (esp-extr)'!J15-'Nacionalidad (esp-extr)'!I15)/'Nacionalidad (esp-extr)'!I15</f>
        <v>4.2591647839078782E-2</v>
      </c>
      <c r="J39" s="51">
        <f>('Nacionalidad (esp-extr)'!K15-'Nacionalidad (esp-extr)'!J15)/'Nacionalidad (esp-extr)'!J15</f>
        <v>2.8157199379255385E-2</v>
      </c>
      <c r="K39" s="51">
        <f>('Nacionalidad (esp-extr)'!L15-'Nacionalidad (esp-extr)'!K15)/'Nacionalidad (esp-extr)'!K15</f>
        <v>2.2382072585360548E-2</v>
      </c>
      <c r="L39" s="51">
        <f>('Nacionalidad (esp-extr)'!M15-'Nacionalidad (esp-extr)'!L15)/'Nacionalidad (esp-extr)'!L15</f>
        <v>2.5562929761793928E-2</v>
      </c>
      <c r="M39" s="51">
        <f>('Nacionalidad (esp-extr)'!N15-'Nacionalidad (esp-extr)'!M15)/'Nacionalidad (esp-extr)'!M15</f>
        <v>1.5510511094684149E-2</v>
      </c>
      <c r="N39" s="51">
        <f>('Nacionalidad (esp-extr)'!O15-'Nacionalidad (esp-extr)'!N15)/'Nacionalidad (esp-extr)'!N15</f>
        <v>4.3292254645297236E-3</v>
      </c>
      <c r="O39" s="51">
        <f>('Nacionalidad (esp-extr)'!P15-'Nacionalidad (esp-extr)'!O15)/'Nacionalidad (esp-extr)'!O15</f>
        <v>-1.1825441228828645E-3</v>
      </c>
      <c r="P39" s="51">
        <f>('Nacionalidad (esp-extr)'!Q15-'Nacionalidad (esp-extr)'!P15)/'Nacionalidad (esp-extr)'!P15</f>
        <v>1.5276699214523048E-4</v>
      </c>
      <c r="Q39" s="51">
        <f>('Nacionalidad (esp-extr)'!R15-'Nacionalidad (esp-extr)'!Q15)/'Nacionalidad (esp-extr)'!Q15</f>
        <v>8.3372579967669266E-3</v>
      </c>
      <c r="R39" s="51">
        <f>('Nacionalidad (esp-extr)'!S15-'Nacionalidad (esp-extr)'!R15)/'Nacionalidad (esp-extr)'!R15</f>
        <v>8.6596480597843917E-3</v>
      </c>
      <c r="S39" s="51">
        <f>('Nacionalidad (esp-extr)'!T15-'Nacionalidad (esp-extr)'!S15)/'Nacionalidad (esp-extr)'!S15</f>
        <v>1.171405686824189E-2</v>
      </c>
      <c r="T39" s="51">
        <f>('Nacionalidad (esp-extr)'!U15-'Nacionalidad (esp-extr)'!T15)/'Nacionalidad (esp-extr)'!T15</f>
        <v>1.6217219198416625E-2</v>
      </c>
      <c r="U39" s="51">
        <f>('Nacionalidad (esp-extr)'!V15-'Nacionalidad (esp-extr)'!U15)/'Nacionalidad (esp-extr)'!U15</f>
        <v>1.6798334773770251E-2</v>
      </c>
      <c r="V39" s="51">
        <f>('Nacionalidad (esp-extr)'!W15-'Nacionalidad (esp-extr)'!V15)/'Nacionalidad (esp-extr)'!V15</f>
        <v>1.7813745794974321E-2</v>
      </c>
      <c r="W39" s="51">
        <f>('Nacionalidad (esp-extr)'!X15-'Nacionalidad (esp-extr)'!W15)/'Nacionalidad (esp-extr)'!W15</f>
        <v>2.1830414377962574E-2</v>
      </c>
    </row>
    <row r="40" spans="1:23" ht="18" customHeight="1">
      <c r="A40" s="28" t="s">
        <v>70</v>
      </c>
      <c r="B40" s="25">
        <f>('Nacionalidad (esp-extr)'!C16-'Nacionalidad (esp-extr)'!B16)/'Nacionalidad (esp-extr)'!B16</f>
        <v>3.1406138472519628E-2</v>
      </c>
      <c r="C40" s="25">
        <f>('Nacionalidad (esp-extr)'!D16-'Nacionalidad (esp-extr)'!C16)/'Nacionalidad (esp-extr)'!C16</f>
        <v>2.5605536332179931E-2</v>
      </c>
      <c r="D40" s="25">
        <f>('Nacionalidad (esp-extr)'!E16-'Nacionalidad (esp-extr)'!D16)/'Nacionalidad (esp-extr)'!D16</f>
        <v>4.2837863890495473E-2</v>
      </c>
      <c r="E40" s="25">
        <f>('Nacionalidad (esp-extr)'!F16-'Nacionalidad (esp-extr)'!E16)/'Nacionalidad (esp-extr)'!E16</f>
        <v>4.2834430229978557E-2</v>
      </c>
      <c r="F40" s="25">
        <f>('Nacionalidad (esp-extr)'!G16-'Nacionalidad (esp-extr)'!F16)/'Nacionalidad (esp-extr)'!F16</f>
        <v>4.7935613111382933E-2</v>
      </c>
      <c r="G40" s="25">
        <f>('Nacionalidad (esp-extr)'!H16-'Nacionalidad (esp-extr)'!G16)/'Nacionalidad (esp-extr)'!G16</f>
        <v>3.8096526990678871E-2</v>
      </c>
      <c r="H40" s="25">
        <f>('Nacionalidad (esp-extr)'!I16-'Nacionalidad (esp-extr)'!H16)/'Nacionalidad (esp-extr)'!H16</f>
        <v>2.9300089627637905E-2</v>
      </c>
      <c r="I40" s="25">
        <f>('Nacionalidad (esp-extr)'!J16-'Nacionalidad (esp-extr)'!I16)/'Nacionalidad (esp-extr)'!I16</f>
        <v>3.2202396972911357E-2</v>
      </c>
      <c r="J40" s="25">
        <f>('Nacionalidad (esp-extr)'!K16-'Nacionalidad (esp-extr)'!J16)/'Nacionalidad (esp-extr)'!J16</f>
        <v>2.2807797904811571E-2</v>
      </c>
      <c r="K40" s="25">
        <f>('Nacionalidad (esp-extr)'!L16-'Nacionalidad (esp-extr)'!K16)/'Nacionalidad (esp-extr)'!K16</f>
        <v>2.2179233399316177E-2</v>
      </c>
      <c r="L40" s="25">
        <f>('Nacionalidad (esp-extr)'!M16-'Nacionalidad (esp-extr)'!L16)/'Nacionalidad (esp-extr)'!L16</f>
        <v>2.4015961738773236E-2</v>
      </c>
      <c r="M40" s="25">
        <f>('Nacionalidad (esp-extr)'!N16-'Nacionalidad (esp-extr)'!M16)/'Nacionalidad (esp-extr)'!M16</f>
        <v>1.4083094555873926E-2</v>
      </c>
      <c r="N40" s="25">
        <f>('Nacionalidad (esp-extr)'!O16-'Nacionalidad (esp-extr)'!N16)/'Nacionalidad (esp-extr)'!N16</f>
        <v>6.9084384668635125E-3</v>
      </c>
      <c r="O40" s="25">
        <f>('Nacionalidad (esp-extr)'!P16-'Nacionalidad (esp-extr)'!O16)/'Nacionalidad (esp-extr)'!O16</f>
        <v>1.0775620159389382E-2</v>
      </c>
      <c r="P40" s="25">
        <f>('Nacionalidad (esp-extr)'!Q16-'Nacionalidad (esp-extr)'!P16)/'Nacionalidad (esp-extr)'!P16</f>
        <v>1.0674625208217657E-2</v>
      </c>
      <c r="Q40" s="25">
        <f>('Nacionalidad (esp-extr)'!R16-'Nacionalidad (esp-extr)'!Q16)/'Nacionalidad (esp-extr)'!Q16</f>
        <v>1.0424535428312435E-2</v>
      </c>
      <c r="R40" s="25">
        <f>('Nacionalidad (esp-extr)'!S16-'Nacionalidad (esp-extr)'!R16)/'Nacionalidad (esp-extr)'!R16</f>
        <v>1.1363636363636364E-2</v>
      </c>
      <c r="S40" s="25">
        <f>('Nacionalidad (esp-extr)'!T16-'Nacionalidad (esp-extr)'!S16)/'Nacionalidad (esp-extr)'!S16</f>
        <v>7.68775872264932E-3</v>
      </c>
      <c r="T40" s="25">
        <f>('Nacionalidad (esp-extr)'!U16-'Nacionalidad (esp-extr)'!T16)/'Nacionalidad (esp-extr)'!T16</f>
        <v>1.0336641058472044E-2</v>
      </c>
      <c r="U40" s="25">
        <f>('Nacionalidad (esp-extr)'!V16-'Nacionalidad (esp-extr)'!U16)/'Nacionalidad (esp-extr)'!U16</f>
        <v>1.0811738458898233E-2</v>
      </c>
      <c r="V40" s="25">
        <f>('Nacionalidad (esp-extr)'!W16-'Nacionalidad (esp-extr)'!V16)/'Nacionalidad (esp-extr)'!V16</f>
        <v>1.2994645422489225E-2</v>
      </c>
      <c r="W40" s="25">
        <f>('Nacionalidad (esp-extr)'!X16-'Nacionalidad (esp-extr)'!W16)/'Nacionalidad (esp-extr)'!W16</f>
        <v>1.9415973699477857E-2</v>
      </c>
    </row>
    <row r="41" spans="1:23" ht="18" customHeight="1">
      <c r="A41" s="30" t="s">
        <v>71</v>
      </c>
      <c r="B41" s="50">
        <f>('Nacionalidad (esp-extr)'!C17-'Nacionalidad (esp-extr)'!B17)/'Nacionalidad (esp-extr)'!B17</f>
        <v>0.48086124401913877</v>
      </c>
      <c r="C41" s="50">
        <f>('Nacionalidad (esp-extr)'!D17-'Nacionalidad (esp-extr)'!C17)/'Nacionalidad (esp-extr)'!C17</f>
        <v>0.5638126009693053</v>
      </c>
      <c r="D41" s="50">
        <f>('Nacionalidad (esp-extr)'!E17-'Nacionalidad (esp-extr)'!D17)/'Nacionalidad (esp-extr)'!D17</f>
        <v>0.4137396694214876</v>
      </c>
      <c r="E41" s="50">
        <f>('Nacionalidad (esp-extr)'!F17-'Nacionalidad (esp-extr)'!E17)/'Nacionalidad (esp-extr)'!E17</f>
        <v>0.19985385458531238</v>
      </c>
      <c r="F41" s="50">
        <f>('Nacionalidad (esp-extr)'!G17-'Nacionalidad (esp-extr)'!F17)/'Nacionalidad (esp-extr)'!F17</f>
        <v>0.29415347137637027</v>
      </c>
      <c r="G41" s="50">
        <f>('Nacionalidad (esp-extr)'!H17-'Nacionalidad (esp-extr)'!G17)/'Nacionalidad (esp-extr)'!G17</f>
        <v>0.19529411764705881</v>
      </c>
      <c r="H41" s="50">
        <f>('Nacionalidad (esp-extr)'!I17-'Nacionalidad (esp-extr)'!H17)/'Nacionalidad (esp-extr)'!H17</f>
        <v>7.1259842519685035E-2</v>
      </c>
      <c r="I41" s="50">
        <f>('Nacionalidad (esp-extr)'!J17-'Nacionalidad (esp-extr)'!I17)/'Nacionalidad (esp-extr)'!I17</f>
        <v>0.1631753031973539</v>
      </c>
      <c r="J41" s="50">
        <f>('Nacionalidad (esp-extr)'!K17-'Nacionalidad (esp-extr)'!J17)/'Nacionalidad (esp-extr)'!J17</f>
        <v>8.3254344391785154E-2</v>
      </c>
      <c r="K41" s="50">
        <f>('Nacionalidad (esp-extr)'!L17-'Nacionalidad (esp-extr)'!K17)/'Nacionalidad (esp-extr)'!K17</f>
        <v>2.4354674055709492E-2</v>
      </c>
      <c r="L41" s="50">
        <f>('Nacionalidad (esp-extr)'!M17-'Nacionalidad (esp-extr)'!L17)/'Nacionalidad (esp-extr)'!L17</f>
        <v>4.0575170842824602E-2</v>
      </c>
      <c r="M41" s="50">
        <f>('Nacionalidad (esp-extr)'!N17-'Nacionalidad (esp-extr)'!M17)/'Nacionalidad (esp-extr)'!M17</f>
        <v>2.9142153509372007E-2</v>
      </c>
      <c r="N41" s="50">
        <f>('Nacionalidad (esp-extr)'!O17-'Nacionalidad (esp-extr)'!N17)/'Nacionalidad (esp-extr)'!N17</f>
        <v>-1.9941504918904545E-2</v>
      </c>
      <c r="O41" s="50">
        <f>('Nacionalidad (esp-extr)'!P17-'Nacionalidad (esp-extr)'!O17)/'Nacionalidad (esp-extr)'!O17</f>
        <v>-0.1167932718393923</v>
      </c>
      <c r="P41" s="50">
        <f>('Nacionalidad (esp-extr)'!Q17-'Nacionalidad (esp-extr)'!P17)/'Nacionalidad (esp-extr)'!P17</f>
        <v>-0.11626478267547227</v>
      </c>
      <c r="Q41" s="50">
        <f>('Nacionalidad (esp-extr)'!R17-'Nacionalidad (esp-extr)'!Q17)/'Nacionalidad (esp-extr)'!Q17</f>
        <v>-1.8074383037886686E-2</v>
      </c>
      <c r="R41" s="50">
        <f>('Nacionalidad (esp-extr)'!S17-'Nacionalidad (esp-extr)'!R17)/'Nacionalidad (esp-extr)'!R17</f>
        <v>-2.6548672566371681E-2</v>
      </c>
      <c r="S41" s="50">
        <f>('Nacionalidad (esp-extr)'!T17-'Nacionalidad (esp-extr)'!S17)/'Nacionalidad (esp-extr)'!S17</f>
        <v>6.6181818181818175E-2</v>
      </c>
      <c r="T41" s="50">
        <f>('Nacionalidad (esp-extr)'!U17-'Nacionalidad (esp-extr)'!T17)/'Nacionalidad (esp-extr)'!T17</f>
        <v>9.1405184174624829E-2</v>
      </c>
      <c r="U41" s="50">
        <f>('Nacionalidad (esp-extr)'!V17-'Nacionalidad (esp-extr)'!U17)/'Nacionalidad (esp-extr)'!U17</f>
        <v>8.7656250000000005E-2</v>
      </c>
      <c r="V41" s="50">
        <f>('Nacionalidad (esp-extr)'!W17-'Nacionalidad (esp-extr)'!V17)/'Nacionalidad (esp-extr)'!V17</f>
        <v>7.0823157592299957E-2</v>
      </c>
      <c r="W41" s="50">
        <f>('Nacionalidad (esp-extr)'!X17-'Nacionalidad (esp-extr)'!W17)/'Nacionalidad (esp-extr)'!W17</f>
        <v>4.6954655218674535E-2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69</v>
      </c>
      <c r="B46" s="51">
        <f>('Nacionalidad (esp-extr)'!C22-'Nacionalidad (esp-extr)'!B22)/'Nacionalidad (esp-extr)'!B22</f>
        <v>3.381289116475656E-2</v>
      </c>
      <c r="C46" s="51">
        <f>('Nacionalidad (esp-extr)'!D22-'Nacionalidad (esp-extr)'!C22)/'Nacionalidad (esp-extr)'!C22</f>
        <v>3.5380139948109131E-2</v>
      </c>
      <c r="D46" s="51">
        <f>('Nacionalidad (esp-extr)'!E22-'Nacionalidad (esp-extr)'!D22)/'Nacionalidad (esp-extr)'!D22</f>
        <v>5.0782139873946391E-2</v>
      </c>
      <c r="E46" s="51">
        <f>('Nacionalidad (esp-extr)'!F22-'Nacionalidad (esp-extr)'!E22)/'Nacionalidad (esp-extr)'!E22</f>
        <v>5.0477859478600208E-2</v>
      </c>
      <c r="F46" s="51">
        <f>('Nacionalidad (esp-extr)'!G22-'Nacionalidad (esp-extr)'!F22)/'Nacionalidad (esp-extr)'!F22</f>
        <v>6.2275346117464957E-2</v>
      </c>
      <c r="G46" s="51">
        <f>('Nacionalidad (esp-extr)'!H22-'Nacionalidad (esp-extr)'!G22)/'Nacionalidad (esp-extr)'!G22</f>
        <v>4.3454327623611698E-2</v>
      </c>
      <c r="H46" s="51">
        <f>('Nacionalidad (esp-extr)'!I22-'Nacionalidad (esp-extr)'!H22)/'Nacionalidad (esp-extr)'!H22</f>
        <v>3.5965865011636927E-2</v>
      </c>
      <c r="I46" s="51">
        <f>('Nacionalidad (esp-extr)'!J22-'Nacionalidad (esp-extr)'!I22)/'Nacionalidad (esp-extr)'!I22</f>
        <v>4.0273783848550203E-2</v>
      </c>
      <c r="J46" s="51">
        <f>('Nacionalidad (esp-extr)'!K22-'Nacionalidad (esp-extr)'!J22)/'Nacionalidad (esp-extr)'!J22</f>
        <v>3.0479289344486515E-2</v>
      </c>
      <c r="K46" s="51">
        <f>('Nacionalidad (esp-extr)'!L22-'Nacionalidad (esp-extr)'!K22)/'Nacionalidad (esp-extr)'!K22</f>
        <v>2.1907396540643252E-2</v>
      </c>
      <c r="L46" s="51">
        <f>('Nacionalidad (esp-extr)'!M22-'Nacionalidad (esp-extr)'!L22)/'Nacionalidad (esp-extr)'!L22</f>
        <v>2.6318667796888243E-2</v>
      </c>
      <c r="M46" s="51">
        <f>('Nacionalidad (esp-extr)'!N22-'Nacionalidad (esp-extr)'!M22)/'Nacionalidad (esp-extr)'!M22</f>
        <v>1.4067433093103494E-2</v>
      </c>
      <c r="N46" s="51">
        <f>('Nacionalidad (esp-extr)'!O22-'Nacionalidad (esp-extr)'!N22)/'Nacionalidad (esp-extr)'!N22</f>
        <v>2.8900595089526161E-3</v>
      </c>
      <c r="O46" s="51">
        <f>('Nacionalidad (esp-extr)'!P22-'Nacionalidad (esp-extr)'!O22)/'Nacionalidad (esp-extr)'!O22</f>
        <v>1.0348034528378503E-3</v>
      </c>
      <c r="P46" s="51">
        <f>('Nacionalidad (esp-extr)'!Q22-'Nacionalidad (esp-extr)'!P22)/'Nacionalidad (esp-extr)'!P22</f>
        <v>3.4675878673680353E-3</v>
      </c>
      <c r="Q46" s="51">
        <f>('Nacionalidad (esp-extr)'!R22-'Nacionalidad (esp-extr)'!Q22)/'Nacionalidad (esp-extr)'!Q22</f>
        <v>1.0940576629676476E-2</v>
      </c>
      <c r="R46" s="51">
        <f>('Nacionalidad (esp-extr)'!S22-'Nacionalidad (esp-extr)'!R22)/'Nacionalidad (esp-extr)'!R22</f>
        <v>1.0525501122204163E-2</v>
      </c>
      <c r="S46" s="51">
        <f>('Nacionalidad (esp-extr)'!T22-'Nacionalidad (esp-extr)'!S22)/'Nacionalidad (esp-extr)'!S22</f>
        <v>1.3836766995991933E-2</v>
      </c>
      <c r="T46" s="51">
        <f>('Nacionalidad (esp-extr)'!U22-'Nacionalidad (esp-extr)'!T22)/'Nacionalidad (esp-extr)'!T22</f>
        <v>1.7802734620904995E-2</v>
      </c>
      <c r="U46" s="51">
        <f>('Nacionalidad (esp-extr)'!V22-'Nacionalidad (esp-extr)'!U22)/'Nacionalidad (esp-extr)'!U22</f>
        <v>1.7318159327065808E-2</v>
      </c>
      <c r="V46" s="51">
        <f>('Nacionalidad (esp-extr)'!W22-'Nacionalidad (esp-extr)'!V22)/'Nacionalidad (esp-extr)'!V22</f>
        <v>1.6597762645914397E-2</v>
      </c>
      <c r="W46" s="51">
        <f>('Nacionalidad (esp-extr)'!X22-'Nacionalidad (esp-extr)'!W22)/'Nacionalidad (esp-extr)'!W22</f>
        <v>2.3060821721188923E-2</v>
      </c>
    </row>
    <row r="47" spans="1:23" ht="18" customHeight="1">
      <c r="A47" s="28" t="s">
        <v>70</v>
      </c>
      <c r="B47" s="25">
        <f>('Nacionalidad (esp-extr)'!C23-'Nacionalidad (esp-extr)'!B23)/'Nacionalidad (esp-extr)'!B23</f>
        <v>2.9022550191697243E-2</v>
      </c>
      <c r="C47" s="25">
        <f>('Nacionalidad (esp-extr)'!D23-'Nacionalidad (esp-extr)'!C23)/'Nacionalidad (esp-extr)'!C23</f>
        <v>2.5019029686310645E-2</v>
      </c>
      <c r="D47" s="25">
        <f>('Nacionalidad (esp-extr)'!E23-'Nacionalidad (esp-extr)'!D23)/'Nacionalidad (esp-extr)'!D23</f>
        <v>3.9729534306540817E-2</v>
      </c>
      <c r="E47" s="25">
        <f>('Nacionalidad (esp-extr)'!F23-'Nacionalidad (esp-extr)'!E23)/'Nacionalidad (esp-extr)'!E23</f>
        <v>4.2045710848808357E-2</v>
      </c>
      <c r="F47" s="25">
        <f>('Nacionalidad (esp-extr)'!G23-'Nacionalidad (esp-extr)'!F23)/'Nacionalidad (esp-extr)'!F23</f>
        <v>4.8051081329701845E-2</v>
      </c>
      <c r="G47" s="25">
        <f>('Nacionalidad (esp-extr)'!H23-'Nacionalidad (esp-extr)'!G23)/'Nacionalidad (esp-extr)'!G23</f>
        <v>3.4472076413389556E-2</v>
      </c>
      <c r="H47" s="25">
        <f>('Nacionalidad (esp-extr)'!I23-'Nacionalidad (esp-extr)'!H23)/'Nacionalidad (esp-extr)'!H23</f>
        <v>2.9946097025354362E-2</v>
      </c>
      <c r="I47" s="25">
        <f>('Nacionalidad (esp-extr)'!J23-'Nacionalidad (esp-extr)'!I23)/'Nacionalidad (esp-extr)'!I23</f>
        <v>3.0997609355818311E-2</v>
      </c>
      <c r="J47" s="25">
        <f>('Nacionalidad (esp-extr)'!K23-'Nacionalidad (esp-extr)'!J23)/'Nacionalidad (esp-extr)'!J23</f>
        <v>2.7120184248045499E-2</v>
      </c>
      <c r="K47" s="25">
        <f>('Nacionalidad (esp-extr)'!L23-'Nacionalidad (esp-extr)'!K23)/'Nacionalidad (esp-extr)'!K23</f>
        <v>1.9204368650660483E-2</v>
      </c>
      <c r="L47" s="25">
        <f>('Nacionalidad (esp-extr)'!M23-'Nacionalidad (esp-extr)'!L23)/'Nacionalidad (esp-extr)'!L23</f>
        <v>2.5188200607629795E-2</v>
      </c>
      <c r="M47" s="25">
        <f>('Nacionalidad (esp-extr)'!N23-'Nacionalidad (esp-extr)'!M23)/'Nacionalidad (esp-extr)'!M23</f>
        <v>1.162043795620438E-2</v>
      </c>
      <c r="N47" s="25">
        <f>('Nacionalidad (esp-extr)'!O23-'Nacionalidad (esp-extr)'!N23)/'Nacionalidad (esp-extr)'!N23</f>
        <v>4.4879935349803743E-3</v>
      </c>
      <c r="O47" s="25">
        <f>('Nacionalidad (esp-extr)'!P23-'Nacionalidad (esp-extr)'!O23)/'Nacionalidad (esp-extr)'!O23</f>
        <v>1.1665493413018806E-2</v>
      </c>
      <c r="P47" s="25">
        <f>('Nacionalidad (esp-extr)'!Q23-'Nacionalidad (esp-extr)'!P23)/'Nacionalidad (esp-extr)'!P23</f>
        <v>1.1701387409647964E-2</v>
      </c>
      <c r="Q47" s="25">
        <f>('Nacionalidad (esp-extr)'!R23-'Nacionalidad (esp-extr)'!Q23)/'Nacionalidad (esp-extr)'!Q23</f>
        <v>1.2366127198461602E-2</v>
      </c>
      <c r="R47" s="25">
        <f>('Nacionalidad (esp-extr)'!S23-'Nacionalidad (esp-extr)'!R23)/'Nacionalidad (esp-extr)'!R23</f>
        <v>1.0412622705340801E-2</v>
      </c>
      <c r="S47" s="25">
        <f>('Nacionalidad (esp-extr)'!T23-'Nacionalidad (esp-extr)'!S23)/'Nacionalidad (esp-extr)'!S23</f>
        <v>8.7272727272727276E-3</v>
      </c>
      <c r="T47" s="25">
        <f>('Nacionalidad (esp-extr)'!U23-'Nacionalidad (esp-extr)'!T23)/'Nacionalidad (esp-extr)'!T23</f>
        <v>1.1386051067187224E-2</v>
      </c>
      <c r="U47" s="25">
        <f>('Nacionalidad (esp-extr)'!V23-'Nacionalidad (esp-extr)'!U23)/'Nacionalidad (esp-extr)'!U23</f>
        <v>9.7379889169849892E-3</v>
      </c>
      <c r="V47" s="25">
        <f>('Nacionalidad (esp-extr)'!W23-'Nacionalidad (esp-extr)'!V23)/'Nacionalidad (esp-extr)'!V23</f>
        <v>1.2894288150042626E-2</v>
      </c>
      <c r="W47" s="25">
        <f>('Nacionalidad (esp-extr)'!X23-'Nacionalidad (esp-extr)'!W23)/'Nacionalidad (esp-extr)'!W23</f>
        <v>1.8371909521304578E-2</v>
      </c>
    </row>
    <row r="48" spans="1:23" ht="18" customHeight="1">
      <c r="A48" s="30" t="s">
        <v>71</v>
      </c>
      <c r="B48" s="50">
        <f>('Nacionalidad (esp-extr)'!C24-'Nacionalidad (esp-extr)'!B24)/'Nacionalidad (esp-extr)'!B24</f>
        <v>0.36676217765042979</v>
      </c>
      <c r="C48" s="50">
        <f>('Nacionalidad (esp-extr)'!D24-'Nacionalidad (esp-extr)'!C24)/'Nacionalidad (esp-extr)'!C24</f>
        <v>0.57756813417190778</v>
      </c>
      <c r="D48" s="50">
        <f>('Nacionalidad (esp-extr)'!E24-'Nacionalidad (esp-extr)'!D24)/'Nacionalidad (esp-extr)'!D24</f>
        <v>0.42657807308970097</v>
      </c>
      <c r="E48" s="50">
        <f>('Nacionalidad (esp-extr)'!F24-'Nacionalidad (esp-extr)'!E24)/'Nacionalidad (esp-extr)'!E24</f>
        <v>0.25943176525384259</v>
      </c>
      <c r="F48" s="50">
        <f>('Nacionalidad (esp-extr)'!G24-'Nacionalidad (esp-extr)'!F24)/'Nacionalidad (esp-extr)'!F24</f>
        <v>0.35392011834319526</v>
      </c>
      <c r="G48" s="50">
        <f>('Nacionalidad (esp-extr)'!H24-'Nacionalidad (esp-extr)'!G24)/'Nacionalidad (esp-extr)'!G24</f>
        <v>0.18601475006828735</v>
      </c>
      <c r="H48" s="50">
        <f>('Nacionalidad (esp-extr)'!I24-'Nacionalidad (esp-extr)'!H24)/'Nacionalidad (esp-extr)'!H24</f>
        <v>0.11929986181483188</v>
      </c>
      <c r="I48" s="50">
        <f>('Nacionalidad (esp-extr)'!J24-'Nacionalidad (esp-extr)'!I24)/'Nacionalidad (esp-extr)'!I24</f>
        <v>0.15843621399176955</v>
      </c>
      <c r="J48" s="50">
        <f>('Nacionalidad (esp-extr)'!K24-'Nacionalidad (esp-extr)'!J24)/'Nacionalidad (esp-extr)'!J24</f>
        <v>6.8561278863232683E-2</v>
      </c>
      <c r="K48" s="50">
        <f>('Nacionalidad (esp-extr)'!L24-'Nacionalidad (esp-extr)'!K24)/'Nacionalidad (esp-extr)'!K24</f>
        <v>5.1363031914893616E-2</v>
      </c>
      <c r="L48" s="50">
        <f>('Nacionalidad (esp-extr)'!M24-'Nacionalidad (esp-extr)'!L24)/'Nacionalidad (esp-extr)'!L24</f>
        <v>3.826086956521739E-2</v>
      </c>
      <c r="M48" s="50">
        <f>('Nacionalidad (esp-extr)'!N24-'Nacionalidad (esp-extr)'!M24)/'Nacionalidad (esp-extr)'!M24</f>
        <v>3.9591898888381299E-2</v>
      </c>
      <c r="N48" s="50">
        <f>('Nacionalidad (esp-extr)'!O24-'Nacionalidad (esp-extr)'!N24)/'Nacionalidad (esp-extr)'!N24</f>
        <v>-1.3329427274058885E-2</v>
      </c>
      <c r="O48" s="50">
        <f>('Nacionalidad (esp-extr)'!P24-'Nacionalidad (esp-extr)'!O24)/'Nacionalidad (esp-extr)'!O24</f>
        <v>-0.10881828978622328</v>
      </c>
      <c r="P48" s="50">
        <f>('Nacionalidad (esp-extr)'!Q24-'Nacionalidad (esp-extr)'!P24)/'Nacionalidad (esp-extr)'!P24</f>
        <v>-9.3120106613359982E-2</v>
      </c>
      <c r="Q48" s="50">
        <f>('Nacionalidad (esp-extr)'!R24-'Nacionalidad (esp-extr)'!Q24)/'Nacionalidad (esp-extr)'!Q24</f>
        <v>-7.7149155033063924E-3</v>
      </c>
      <c r="R48" s="50">
        <f>('Nacionalidad (esp-extr)'!S24-'Nacionalidad (esp-extr)'!R24)/'Nacionalidad (esp-extr)'!R24</f>
        <v>1.2032580525731211E-2</v>
      </c>
      <c r="S48" s="50">
        <f>('Nacionalidad (esp-extr)'!T24-'Nacionalidad (esp-extr)'!S24)/'Nacionalidad (esp-extr)'!S24</f>
        <v>8.1946222791293211E-2</v>
      </c>
      <c r="T48" s="50">
        <f>('Nacionalidad (esp-extr)'!U24-'Nacionalidad (esp-extr)'!T24)/'Nacionalidad (esp-extr)'!T24</f>
        <v>9.7548605240912939E-2</v>
      </c>
      <c r="U48" s="50">
        <f>('Nacionalidad (esp-extr)'!V24-'Nacionalidad (esp-extr)'!U24)/'Nacionalidad (esp-extr)'!U24</f>
        <v>0.10412815773259396</v>
      </c>
      <c r="V48" s="50">
        <f>('Nacionalidad (esp-extr)'!W24-'Nacionalidad (esp-extr)'!V24)/'Nacionalidad (esp-extr)'!V24</f>
        <v>5.5385044642857144E-2</v>
      </c>
      <c r="W48" s="50">
        <f>('Nacionalidad (esp-extr)'!X24-'Nacionalidad (esp-extr)'!W24)/'Nacionalidad (esp-extr)'!W24</f>
        <v>7.0191672174487768E-2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85"/>
  <sheetViews>
    <sheetView topLeftCell="A25" zoomScale="75" workbookViewId="0">
      <selection activeCell="E44" sqref="E44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74</v>
      </c>
      <c r="B8" s="40">
        <v>3441</v>
      </c>
      <c r="C8" s="40">
        <v>4884</v>
      </c>
      <c r="D8" s="40">
        <v>5988</v>
      </c>
      <c r="E8" s="40">
        <v>7911</v>
      </c>
      <c r="F8" s="40">
        <v>9422</v>
      </c>
      <c r="G8" s="40">
        <v>10302</v>
      </c>
      <c r="H8" s="40">
        <v>11960</v>
      </c>
      <c r="I8" s="40">
        <v>12873</v>
      </c>
      <c r="J8" s="40">
        <v>13349</v>
      </c>
      <c r="K8" s="40">
        <v>13876</v>
      </c>
      <c r="L8" s="40">
        <v>14349</v>
      </c>
      <c r="M8" s="40">
        <v>14108</v>
      </c>
      <c r="N8" s="40">
        <v>12514</v>
      </c>
      <c r="O8" s="40">
        <v>11198</v>
      </c>
      <c r="P8" s="40">
        <v>11052</v>
      </c>
      <c r="Q8" s="40">
        <v>10967</v>
      </c>
      <c r="R8" s="40">
        <v>11779</v>
      </c>
      <c r="S8" s="40">
        <v>12892</v>
      </c>
      <c r="T8" s="40">
        <v>14129</v>
      </c>
      <c r="U8" s="40">
        <v>15019</v>
      </c>
      <c r="V8" s="112">
        <v>15900</v>
      </c>
    </row>
    <row r="9" spans="1:22" ht="18" customHeight="1">
      <c r="A9" s="36" t="s">
        <v>75</v>
      </c>
      <c r="B9" s="6">
        <v>592</v>
      </c>
      <c r="C9" s="6">
        <v>863</v>
      </c>
      <c r="D9" s="6">
        <v>1043</v>
      </c>
      <c r="E9" s="6">
        <v>1383</v>
      </c>
      <c r="F9" s="6">
        <v>1644</v>
      </c>
      <c r="G9" s="6">
        <v>1807</v>
      </c>
      <c r="H9" s="6">
        <v>2080</v>
      </c>
      <c r="I9" s="6">
        <v>2183</v>
      </c>
      <c r="J9" s="6">
        <v>2224</v>
      </c>
      <c r="K9" s="6">
        <v>2278</v>
      </c>
      <c r="L9" s="6">
        <v>2302</v>
      </c>
      <c r="M9" s="6">
        <v>2189</v>
      </c>
      <c r="N9" s="6">
        <v>2069</v>
      </c>
      <c r="O9" s="6">
        <v>1946</v>
      </c>
      <c r="P9" s="6">
        <v>1937</v>
      </c>
      <c r="Q9" s="6">
        <v>1865</v>
      </c>
      <c r="R9" s="6">
        <v>1997</v>
      </c>
      <c r="S9" s="6">
        <v>2311</v>
      </c>
      <c r="T9" s="6">
        <v>2511</v>
      </c>
      <c r="U9" s="6">
        <v>2577</v>
      </c>
      <c r="V9" s="6">
        <v>2767</v>
      </c>
    </row>
    <row r="10" spans="1:22" ht="18" customHeight="1">
      <c r="A10" s="36" t="s">
        <v>76</v>
      </c>
      <c r="B10" s="29">
        <v>1910</v>
      </c>
      <c r="C10" s="29">
        <v>2713</v>
      </c>
      <c r="D10" s="29">
        <v>3246</v>
      </c>
      <c r="E10" s="29">
        <v>4149</v>
      </c>
      <c r="F10" s="29">
        <v>4866</v>
      </c>
      <c r="G10" s="29">
        <v>5256</v>
      </c>
      <c r="H10" s="29">
        <v>6132</v>
      </c>
      <c r="I10" s="29">
        <v>6568</v>
      </c>
      <c r="J10" s="29">
        <v>6692</v>
      </c>
      <c r="K10" s="29">
        <v>6770</v>
      </c>
      <c r="L10" s="29">
        <v>6850</v>
      </c>
      <c r="M10" s="29">
        <v>6538</v>
      </c>
      <c r="N10" s="29">
        <v>5741</v>
      </c>
      <c r="O10" s="29">
        <v>4941</v>
      </c>
      <c r="P10" s="29">
        <v>4738</v>
      </c>
      <c r="Q10" s="29">
        <v>4675</v>
      </c>
      <c r="R10" s="29">
        <v>4789</v>
      </c>
      <c r="S10" s="29">
        <v>4995</v>
      </c>
      <c r="T10" s="29">
        <v>5399</v>
      </c>
      <c r="U10" s="29">
        <v>5566</v>
      </c>
      <c r="V10" s="29">
        <v>5609</v>
      </c>
    </row>
    <row r="11" spans="1:22" ht="18" customHeight="1">
      <c r="A11" s="36" t="s">
        <v>77</v>
      </c>
      <c r="B11" s="29">
        <v>842</v>
      </c>
      <c r="C11" s="29">
        <v>1178</v>
      </c>
      <c r="D11" s="29">
        <v>1531</v>
      </c>
      <c r="E11" s="29">
        <v>2132</v>
      </c>
      <c r="F11" s="29">
        <v>2614</v>
      </c>
      <c r="G11" s="29">
        <v>2868</v>
      </c>
      <c r="H11" s="29">
        <v>3332</v>
      </c>
      <c r="I11" s="29">
        <v>3654</v>
      </c>
      <c r="J11" s="29">
        <v>3900</v>
      </c>
      <c r="K11" s="29">
        <v>4204</v>
      </c>
      <c r="L11" s="29">
        <v>4495</v>
      </c>
      <c r="M11" s="29">
        <v>4623</v>
      </c>
      <c r="N11" s="29">
        <v>4049</v>
      </c>
      <c r="O11" s="29">
        <v>3733</v>
      </c>
      <c r="P11" s="29">
        <v>3757</v>
      </c>
      <c r="Q11" s="29">
        <v>3742</v>
      </c>
      <c r="R11" s="29">
        <v>4213</v>
      </c>
      <c r="S11" s="29">
        <v>4674</v>
      </c>
      <c r="T11" s="29">
        <v>5210</v>
      </c>
      <c r="U11" s="29">
        <v>5726</v>
      </c>
      <c r="V11" s="29">
        <v>6211</v>
      </c>
    </row>
    <row r="12" spans="1:22" ht="18" customHeight="1">
      <c r="A12" s="36" t="s">
        <v>78</v>
      </c>
      <c r="B12" s="29">
        <v>61</v>
      </c>
      <c r="C12" s="29">
        <v>91</v>
      </c>
      <c r="D12" s="29">
        <v>127</v>
      </c>
      <c r="E12" s="29">
        <v>182</v>
      </c>
      <c r="F12" s="29">
        <v>221</v>
      </c>
      <c r="G12" s="29">
        <v>290</v>
      </c>
      <c r="H12" s="29">
        <v>334</v>
      </c>
      <c r="I12" s="29">
        <v>370</v>
      </c>
      <c r="J12" s="29">
        <v>414</v>
      </c>
      <c r="K12" s="29">
        <v>481</v>
      </c>
      <c r="L12" s="29">
        <v>537</v>
      </c>
      <c r="M12" s="29">
        <v>579</v>
      </c>
      <c r="N12" s="29">
        <v>483</v>
      </c>
      <c r="O12" s="29">
        <v>430</v>
      </c>
      <c r="P12" s="29">
        <v>458</v>
      </c>
      <c r="Q12" s="29">
        <v>507</v>
      </c>
      <c r="R12" s="29">
        <v>576</v>
      </c>
      <c r="S12" s="29">
        <v>669</v>
      </c>
      <c r="T12" s="29">
        <v>726</v>
      </c>
      <c r="U12" s="29">
        <v>822</v>
      </c>
      <c r="V12" s="29">
        <v>932</v>
      </c>
    </row>
    <row r="13" spans="1:22" ht="18" customHeight="1">
      <c r="A13" s="30" t="s">
        <v>79</v>
      </c>
      <c r="B13" s="54">
        <v>36</v>
      </c>
      <c r="C13" s="54">
        <v>39</v>
      </c>
      <c r="D13" s="54">
        <v>41</v>
      </c>
      <c r="E13" s="54">
        <v>65</v>
      </c>
      <c r="F13" s="54">
        <v>77</v>
      </c>
      <c r="G13" s="54">
        <v>81</v>
      </c>
      <c r="H13" s="54">
        <v>82</v>
      </c>
      <c r="I13" s="54">
        <v>98</v>
      </c>
      <c r="J13" s="54">
        <v>119</v>
      </c>
      <c r="K13" s="54">
        <v>143</v>
      </c>
      <c r="L13" s="54">
        <v>165</v>
      </c>
      <c r="M13" s="54">
        <v>179</v>
      </c>
      <c r="N13" s="54">
        <v>172</v>
      </c>
      <c r="O13" s="54">
        <v>148</v>
      </c>
      <c r="P13" s="54">
        <v>162</v>
      </c>
      <c r="Q13" s="54">
        <v>178</v>
      </c>
      <c r="R13" s="54">
        <v>204</v>
      </c>
      <c r="S13" s="54">
        <v>243</v>
      </c>
      <c r="T13" s="54">
        <v>283</v>
      </c>
      <c r="U13" s="54">
        <v>328</v>
      </c>
      <c r="V13" s="54">
        <v>381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3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3" ht="18" customHeight="1">
      <c r="A18" s="27" t="s">
        <v>74</v>
      </c>
      <c r="B18" s="40">
        <v>1936</v>
      </c>
      <c r="C18" s="40">
        <v>2737</v>
      </c>
      <c r="D18" s="40">
        <v>3284</v>
      </c>
      <c r="E18" s="40">
        <v>4250</v>
      </c>
      <c r="F18" s="40">
        <v>5080</v>
      </c>
      <c r="G18" s="40">
        <v>5442</v>
      </c>
      <c r="H18" s="40">
        <v>6330</v>
      </c>
      <c r="I18" s="40">
        <v>6857</v>
      </c>
      <c r="J18" s="40">
        <v>7024</v>
      </c>
      <c r="K18" s="40">
        <v>7309</v>
      </c>
      <c r="L18" s="40">
        <v>7522</v>
      </c>
      <c r="M18" s="40">
        <v>7372</v>
      </c>
      <c r="N18" s="40">
        <v>6511</v>
      </c>
      <c r="O18" s="40">
        <v>5754</v>
      </c>
      <c r="P18" s="40">
        <v>5650</v>
      </c>
      <c r="Q18" s="40">
        <v>5500</v>
      </c>
      <c r="R18" s="40">
        <v>5864</v>
      </c>
      <c r="S18" s="40">
        <v>6400</v>
      </c>
      <c r="T18" s="40">
        <v>6961</v>
      </c>
      <c r="U18" s="40">
        <v>7454</v>
      </c>
      <c r="V18" s="40">
        <v>7804</v>
      </c>
    </row>
    <row r="19" spans="1:23" ht="18" customHeight="1">
      <c r="A19" s="36" t="s">
        <v>75</v>
      </c>
      <c r="B19" s="6">
        <v>302</v>
      </c>
      <c r="C19" s="6">
        <v>436</v>
      </c>
      <c r="D19" s="6">
        <v>528</v>
      </c>
      <c r="E19" s="6">
        <v>692</v>
      </c>
      <c r="F19" s="6">
        <v>845</v>
      </c>
      <c r="G19" s="6">
        <v>924</v>
      </c>
      <c r="H19" s="6">
        <v>1064</v>
      </c>
      <c r="I19" s="6">
        <v>1129</v>
      </c>
      <c r="J19" s="6">
        <v>1144</v>
      </c>
      <c r="K19" s="6">
        <v>1186</v>
      </c>
      <c r="L19" s="6">
        <v>1201</v>
      </c>
      <c r="M19" s="6">
        <v>1136</v>
      </c>
      <c r="N19" s="6">
        <v>1113</v>
      </c>
      <c r="O19" s="6">
        <v>1067</v>
      </c>
      <c r="P19" s="6">
        <v>1067</v>
      </c>
      <c r="Q19" s="6">
        <v>988</v>
      </c>
      <c r="R19" s="6">
        <v>1078</v>
      </c>
      <c r="S19" s="6">
        <v>1281</v>
      </c>
      <c r="T19" s="6">
        <v>1361</v>
      </c>
      <c r="U19" s="6">
        <v>1379</v>
      </c>
      <c r="V19" s="6">
        <v>1457</v>
      </c>
    </row>
    <row r="20" spans="1:23" ht="18" customHeight="1">
      <c r="A20" s="36" t="s">
        <v>76</v>
      </c>
      <c r="B20" s="29">
        <v>1148</v>
      </c>
      <c r="C20" s="29">
        <v>1612</v>
      </c>
      <c r="D20" s="29">
        <v>1840</v>
      </c>
      <c r="E20" s="29">
        <v>2284</v>
      </c>
      <c r="F20" s="29">
        <v>2660</v>
      </c>
      <c r="G20" s="29">
        <v>2762</v>
      </c>
      <c r="H20" s="29">
        <v>3218</v>
      </c>
      <c r="I20" s="29">
        <v>3480</v>
      </c>
      <c r="J20" s="29">
        <v>3482</v>
      </c>
      <c r="K20" s="29">
        <v>3504</v>
      </c>
      <c r="L20" s="29">
        <v>3513</v>
      </c>
      <c r="M20" s="29">
        <v>3350</v>
      </c>
      <c r="N20" s="29">
        <v>2917</v>
      </c>
      <c r="O20" s="29">
        <v>2466</v>
      </c>
      <c r="P20" s="29">
        <v>2342</v>
      </c>
      <c r="Q20" s="29">
        <v>2256</v>
      </c>
      <c r="R20" s="29">
        <v>2253</v>
      </c>
      <c r="S20" s="29">
        <v>2336</v>
      </c>
      <c r="T20" s="29">
        <v>2536</v>
      </c>
      <c r="U20" s="29">
        <v>2636</v>
      </c>
      <c r="V20" s="29">
        <v>2608</v>
      </c>
    </row>
    <row r="21" spans="1:23" ht="18" customHeight="1">
      <c r="A21" s="36" t="s">
        <v>77</v>
      </c>
      <c r="B21" s="29">
        <v>444</v>
      </c>
      <c r="C21" s="29">
        <v>630</v>
      </c>
      <c r="D21" s="29">
        <v>826</v>
      </c>
      <c r="E21" s="29">
        <v>1150</v>
      </c>
      <c r="F21" s="29">
        <v>1431</v>
      </c>
      <c r="G21" s="29">
        <v>1572</v>
      </c>
      <c r="H21" s="29">
        <v>1835</v>
      </c>
      <c r="I21" s="29">
        <v>2003</v>
      </c>
      <c r="J21" s="29">
        <v>2127</v>
      </c>
      <c r="K21" s="29">
        <v>2297</v>
      </c>
      <c r="L21" s="29">
        <v>2458</v>
      </c>
      <c r="M21" s="29">
        <v>2514</v>
      </c>
      <c r="N21" s="29">
        <v>2170</v>
      </c>
      <c r="O21" s="29">
        <v>1951</v>
      </c>
      <c r="P21" s="29">
        <v>1944</v>
      </c>
      <c r="Q21" s="29">
        <v>1926</v>
      </c>
      <c r="R21" s="29">
        <v>2145</v>
      </c>
      <c r="S21" s="29">
        <v>2351</v>
      </c>
      <c r="T21" s="29">
        <v>2589</v>
      </c>
      <c r="U21" s="29">
        <v>2893</v>
      </c>
      <c r="V21" s="29">
        <v>3128</v>
      </c>
    </row>
    <row r="22" spans="1:23" ht="18" customHeight="1">
      <c r="A22" s="36" t="s">
        <v>78</v>
      </c>
      <c r="B22" s="29">
        <v>31</v>
      </c>
      <c r="C22" s="29">
        <v>46</v>
      </c>
      <c r="D22" s="29">
        <v>77</v>
      </c>
      <c r="E22" s="29">
        <v>102</v>
      </c>
      <c r="F22" s="29">
        <v>115</v>
      </c>
      <c r="G22" s="29">
        <v>153</v>
      </c>
      <c r="H22" s="29">
        <v>177</v>
      </c>
      <c r="I22" s="29">
        <v>199</v>
      </c>
      <c r="J22" s="29">
        <v>217</v>
      </c>
      <c r="K22" s="29">
        <v>260</v>
      </c>
      <c r="L22" s="29">
        <v>273</v>
      </c>
      <c r="M22" s="29">
        <v>290</v>
      </c>
      <c r="N22" s="29">
        <v>236</v>
      </c>
      <c r="O22" s="29">
        <v>209</v>
      </c>
      <c r="P22" s="29">
        <v>227</v>
      </c>
      <c r="Q22" s="29">
        <v>252</v>
      </c>
      <c r="R22" s="29">
        <v>295</v>
      </c>
      <c r="S22" s="29">
        <v>327</v>
      </c>
      <c r="T22" s="29">
        <v>348</v>
      </c>
      <c r="U22" s="29">
        <v>400</v>
      </c>
      <c r="V22" s="29">
        <v>435</v>
      </c>
    </row>
    <row r="23" spans="1:23" ht="18" customHeight="1">
      <c r="A23" s="30" t="s">
        <v>79</v>
      </c>
      <c r="B23" s="54">
        <v>11</v>
      </c>
      <c r="C23" s="54">
        <v>13</v>
      </c>
      <c r="D23" s="54">
        <v>13</v>
      </c>
      <c r="E23" s="54">
        <v>22</v>
      </c>
      <c r="F23" s="54">
        <v>29</v>
      </c>
      <c r="G23" s="54">
        <v>31</v>
      </c>
      <c r="H23" s="54">
        <v>36</v>
      </c>
      <c r="I23" s="54">
        <v>46</v>
      </c>
      <c r="J23" s="54">
        <v>54</v>
      </c>
      <c r="K23" s="54">
        <v>62</v>
      </c>
      <c r="L23" s="54">
        <v>77</v>
      </c>
      <c r="M23" s="54">
        <v>82</v>
      </c>
      <c r="N23" s="54">
        <v>75</v>
      </c>
      <c r="O23" s="54">
        <v>61</v>
      </c>
      <c r="P23" s="54">
        <v>70</v>
      </c>
      <c r="Q23" s="54">
        <v>78</v>
      </c>
      <c r="R23" s="54">
        <v>93</v>
      </c>
      <c r="S23" s="54">
        <v>105</v>
      </c>
      <c r="T23" s="54">
        <v>127</v>
      </c>
      <c r="U23" s="54">
        <v>146</v>
      </c>
      <c r="V23" s="54">
        <v>176</v>
      </c>
    </row>
    <row r="24" spans="1:23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3" ht="18" customHeight="1"/>
    <row r="26" spans="1:23" ht="18" customHeight="1"/>
    <row r="27" spans="1:23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3" ht="18" customHeight="1">
      <c r="A28" s="27" t="s">
        <v>74</v>
      </c>
      <c r="B28" s="40">
        <v>1505</v>
      </c>
      <c r="C28" s="40">
        <v>2147</v>
      </c>
      <c r="D28" s="40">
        <v>2704</v>
      </c>
      <c r="E28" s="40">
        <v>3661</v>
      </c>
      <c r="F28" s="40">
        <v>4342</v>
      </c>
      <c r="G28" s="40">
        <v>4860</v>
      </c>
      <c r="H28" s="40">
        <v>5630</v>
      </c>
      <c r="I28" s="40">
        <v>6016</v>
      </c>
      <c r="J28" s="40">
        <v>6325</v>
      </c>
      <c r="K28" s="40">
        <v>6567</v>
      </c>
      <c r="L28" s="40">
        <v>6827</v>
      </c>
      <c r="M28" s="40">
        <v>6736</v>
      </c>
      <c r="N28" s="40">
        <v>6003</v>
      </c>
      <c r="O28" s="40">
        <v>5444</v>
      </c>
      <c r="P28" s="40">
        <v>5402</v>
      </c>
      <c r="Q28" s="40">
        <v>5467</v>
      </c>
      <c r="R28" s="40">
        <v>5915</v>
      </c>
      <c r="S28" s="40">
        <v>6492</v>
      </c>
      <c r="T28" s="40">
        <v>7168</v>
      </c>
      <c r="U28" s="40">
        <v>7565</v>
      </c>
      <c r="V28" s="112">
        <v>8096</v>
      </c>
    </row>
    <row r="29" spans="1:23" ht="18" customHeight="1">
      <c r="A29" s="36" t="s">
        <v>75</v>
      </c>
      <c r="B29" s="6">
        <v>290</v>
      </c>
      <c r="C29" s="6">
        <v>427</v>
      </c>
      <c r="D29" s="6">
        <v>515</v>
      </c>
      <c r="E29" s="6">
        <v>691</v>
      </c>
      <c r="F29" s="6">
        <v>799</v>
      </c>
      <c r="G29" s="6">
        <v>883</v>
      </c>
      <c r="H29" s="6">
        <v>1016</v>
      </c>
      <c r="I29" s="6">
        <v>1054</v>
      </c>
      <c r="J29" s="6">
        <v>1080</v>
      </c>
      <c r="K29" s="6">
        <v>1092</v>
      </c>
      <c r="L29" s="6">
        <v>1101</v>
      </c>
      <c r="M29" s="6">
        <v>1053</v>
      </c>
      <c r="N29" s="6">
        <v>956</v>
      </c>
      <c r="O29" s="6">
        <v>879</v>
      </c>
      <c r="P29" s="6">
        <v>870</v>
      </c>
      <c r="Q29" s="6">
        <v>877</v>
      </c>
      <c r="R29" s="6">
        <v>919</v>
      </c>
      <c r="S29" s="6">
        <v>1030</v>
      </c>
      <c r="T29" s="6">
        <v>1150</v>
      </c>
      <c r="U29" s="6">
        <v>1198</v>
      </c>
      <c r="V29" s="113">
        <v>1310</v>
      </c>
      <c r="W29" s="6"/>
    </row>
    <row r="30" spans="1:23" ht="18" customHeight="1">
      <c r="A30" s="36" t="s">
        <v>76</v>
      </c>
      <c r="B30" s="29">
        <v>762</v>
      </c>
      <c r="C30" s="29">
        <v>1101</v>
      </c>
      <c r="D30" s="29">
        <v>1406</v>
      </c>
      <c r="E30" s="29">
        <v>1865</v>
      </c>
      <c r="F30" s="29">
        <v>2206</v>
      </c>
      <c r="G30" s="29">
        <v>2494</v>
      </c>
      <c r="H30" s="29">
        <v>2914</v>
      </c>
      <c r="I30" s="29">
        <v>3088</v>
      </c>
      <c r="J30" s="29">
        <v>3210</v>
      </c>
      <c r="K30" s="29">
        <v>3266</v>
      </c>
      <c r="L30" s="29">
        <v>3337</v>
      </c>
      <c r="M30" s="29">
        <v>3188</v>
      </c>
      <c r="N30" s="29">
        <v>2824</v>
      </c>
      <c r="O30" s="29">
        <v>2475</v>
      </c>
      <c r="P30" s="29">
        <v>2396</v>
      </c>
      <c r="Q30" s="29">
        <v>2419</v>
      </c>
      <c r="R30" s="29">
        <v>2536</v>
      </c>
      <c r="S30" s="29">
        <v>2659</v>
      </c>
      <c r="T30" s="29">
        <v>2863</v>
      </c>
      <c r="U30" s="29">
        <v>2930</v>
      </c>
      <c r="V30" s="114">
        <v>3001</v>
      </c>
    </row>
    <row r="31" spans="1:23" ht="18" customHeight="1">
      <c r="A31" s="36" t="s">
        <v>77</v>
      </c>
      <c r="B31" s="29">
        <v>398</v>
      </c>
      <c r="C31" s="29">
        <v>548</v>
      </c>
      <c r="D31" s="29">
        <v>705</v>
      </c>
      <c r="E31" s="29">
        <v>982</v>
      </c>
      <c r="F31" s="29">
        <v>1183</v>
      </c>
      <c r="G31" s="29">
        <v>1296</v>
      </c>
      <c r="H31" s="29">
        <v>1497</v>
      </c>
      <c r="I31" s="29">
        <v>1651</v>
      </c>
      <c r="J31" s="29">
        <v>1773</v>
      </c>
      <c r="K31" s="29">
        <v>1907</v>
      </c>
      <c r="L31" s="29">
        <v>2037</v>
      </c>
      <c r="M31" s="29">
        <v>2109</v>
      </c>
      <c r="N31" s="29">
        <v>1879</v>
      </c>
      <c r="O31" s="29">
        <v>1782</v>
      </c>
      <c r="P31" s="29">
        <v>1813</v>
      </c>
      <c r="Q31" s="29">
        <v>1816</v>
      </c>
      <c r="R31" s="29">
        <v>2068</v>
      </c>
      <c r="S31" s="29">
        <v>2323</v>
      </c>
      <c r="T31" s="29">
        <v>2621</v>
      </c>
      <c r="U31" s="29">
        <v>2833</v>
      </c>
      <c r="V31" s="114">
        <v>3083</v>
      </c>
    </row>
    <row r="32" spans="1:23" ht="18" customHeight="1">
      <c r="A32" s="36" t="s">
        <v>78</v>
      </c>
      <c r="B32" s="29">
        <v>30</v>
      </c>
      <c r="C32" s="29">
        <v>45</v>
      </c>
      <c r="D32" s="29">
        <v>50</v>
      </c>
      <c r="E32" s="29">
        <v>80</v>
      </c>
      <c r="F32" s="29">
        <v>106</v>
      </c>
      <c r="G32" s="29">
        <v>137</v>
      </c>
      <c r="H32" s="29">
        <v>157</v>
      </c>
      <c r="I32" s="29">
        <v>171</v>
      </c>
      <c r="J32" s="29">
        <v>197</v>
      </c>
      <c r="K32" s="29">
        <v>221</v>
      </c>
      <c r="L32" s="29">
        <v>264</v>
      </c>
      <c r="M32" s="29">
        <v>289</v>
      </c>
      <c r="N32" s="29">
        <v>247</v>
      </c>
      <c r="O32" s="29">
        <v>221</v>
      </c>
      <c r="P32" s="29">
        <v>231</v>
      </c>
      <c r="Q32" s="29">
        <v>255</v>
      </c>
      <c r="R32" s="29">
        <v>281</v>
      </c>
      <c r="S32" s="29">
        <v>342</v>
      </c>
      <c r="T32" s="29">
        <v>378</v>
      </c>
      <c r="U32" s="29">
        <v>422</v>
      </c>
      <c r="V32" s="114">
        <v>497</v>
      </c>
    </row>
    <row r="33" spans="1:22" ht="18" customHeight="1">
      <c r="A33" s="30" t="s">
        <v>79</v>
      </c>
      <c r="B33" s="54">
        <v>25</v>
      </c>
      <c r="C33" s="54">
        <v>26</v>
      </c>
      <c r="D33" s="54">
        <v>28</v>
      </c>
      <c r="E33" s="54">
        <v>43</v>
      </c>
      <c r="F33" s="54">
        <v>48</v>
      </c>
      <c r="G33" s="54">
        <v>50</v>
      </c>
      <c r="H33" s="54">
        <v>46</v>
      </c>
      <c r="I33" s="54">
        <v>52</v>
      </c>
      <c r="J33" s="54">
        <v>65</v>
      </c>
      <c r="K33" s="54">
        <v>81</v>
      </c>
      <c r="L33" s="54">
        <v>88</v>
      </c>
      <c r="M33" s="54">
        <v>97</v>
      </c>
      <c r="N33" s="54">
        <v>97</v>
      </c>
      <c r="O33" s="54">
        <v>87</v>
      </c>
      <c r="P33" s="54">
        <v>92</v>
      </c>
      <c r="Q33" s="54">
        <v>100</v>
      </c>
      <c r="R33" s="54">
        <v>111</v>
      </c>
      <c r="S33" s="54">
        <v>138</v>
      </c>
      <c r="T33" s="54">
        <v>156</v>
      </c>
      <c r="U33" s="54">
        <v>182</v>
      </c>
      <c r="V33" s="115">
        <v>205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74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1</v>
      </c>
      <c r="E41" s="52">
        <f t="shared" si="0"/>
        <v>1</v>
      </c>
      <c r="F41" s="52">
        <f t="shared" si="0"/>
        <v>1</v>
      </c>
      <c r="G41" s="52">
        <f t="shared" si="0"/>
        <v>1</v>
      </c>
      <c r="H41" s="52">
        <f t="shared" si="0"/>
        <v>1</v>
      </c>
      <c r="I41" s="52">
        <f t="shared" si="0"/>
        <v>1</v>
      </c>
      <c r="J41" s="52">
        <f t="shared" si="0"/>
        <v>1</v>
      </c>
      <c r="K41" s="52">
        <f t="shared" si="0"/>
        <v>0.99999999999999989</v>
      </c>
      <c r="L41" s="52">
        <f t="shared" si="0"/>
        <v>1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1</v>
      </c>
      <c r="Q41" s="52">
        <f t="shared" si="0"/>
        <v>1</v>
      </c>
      <c r="R41" s="52">
        <f t="shared" si="0"/>
        <v>1</v>
      </c>
      <c r="S41" s="52">
        <f t="shared" si="0"/>
        <v>1</v>
      </c>
      <c r="T41" s="52">
        <f t="shared" si="0"/>
        <v>1</v>
      </c>
      <c r="U41" s="52">
        <f>SUM(U42:U46)</f>
        <v>1</v>
      </c>
      <c r="V41" s="52">
        <f>SUM(V42:V46)</f>
        <v>0.99999999999999989</v>
      </c>
    </row>
    <row r="42" spans="1:22" ht="18" customHeight="1">
      <c r="A42" s="36" t="s">
        <v>75</v>
      </c>
      <c r="B42" s="7">
        <f t="shared" ref="B42:T42" si="1">B9/B8</f>
        <v>0.17204301075268819</v>
      </c>
      <c r="C42" s="7">
        <f t="shared" si="1"/>
        <v>0.1766994266994267</v>
      </c>
      <c r="D42" s="7">
        <f t="shared" si="1"/>
        <v>0.17418169672678691</v>
      </c>
      <c r="E42" s="7">
        <f t="shared" si="1"/>
        <v>0.17481987106560484</v>
      </c>
      <c r="F42" s="7">
        <f t="shared" si="1"/>
        <v>0.17448524729356824</v>
      </c>
      <c r="G42" s="7">
        <f t="shared" si="1"/>
        <v>0.17540283440108717</v>
      </c>
      <c r="H42" s="7">
        <f t="shared" si="1"/>
        <v>0.17391304347826086</v>
      </c>
      <c r="I42" s="7">
        <f t="shared" si="1"/>
        <v>0.16957974054222016</v>
      </c>
      <c r="J42" s="7">
        <f t="shared" si="1"/>
        <v>0.16660424001797888</v>
      </c>
      <c r="K42" s="7">
        <f t="shared" si="1"/>
        <v>0.16416834822715479</v>
      </c>
      <c r="L42" s="7">
        <f t="shared" si="1"/>
        <v>0.16042929820893442</v>
      </c>
      <c r="M42" s="7">
        <f t="shared" si="1"/>
        <v>0.15516019279841226</v>
      </c>
      <c r="N42" s="7">
        <f t="shared" si="1"/>
        <v>0.16533482499600446</v>
      </c>
      <c r="O42" s="7">
        <f t="shared" si="1"/>
        <v>0.1737810323272013</v>
      </c>
      <c r="P42" s="7">
        <f t="shared" si="1"/>
        <v>0.17526239594643503</v>
      </c>
      <c r="Q42" s="7">
        <f t="shared" si="1"/>
        <v>0.17005562140968358</v>
      </c>
      <c r="R42" s="7">
        <f t="shared" si="1"/>
        <v>0.16953901010272518</v>
      </c>
      <c r="S42" s="7">
        <f t="shared" si="1"/>
        <v>0.17925845485572448</v>
      </c>
      <c r="T42" s="7">
        <f t="shared" si="1"/>
        <v>0.17771958383466629</v>
      </c>
      <c r="U42" s="7">
        <f>U9/U8</f>
        <v>0.17158266196151542</v>
      </c>
      <c r="V42" s="7">
        <f>V9/V8</f>
        <v>0.1740251572327044</v>
      </c>
    </row>
    <row r="43" spans="1:22" ht="18" customHeight="1">
      <c r="A43" s="36" t="s">
        <v>76</v>
      </c>
      <c r="B43" s="37">
        <f t="shared" ref="B43:T43" si="2">B10/B8</f>
        <v>0.55507120023249057</v>
      </c>
      <c r="C43" s="37">
        <f t="shared" si="2"/>
        <v>0.55548730548730552</v>
      </c>
      <c r="D43" s="37">
        <f t="shared" si="2"/>
        <v>0.54208416833667339</v>
      </c>
      <c r="E43" s="37">
        <f t="shared" si="2"/>
        <v>0.52445961319681456</v>
      </c>
      <c r="F43" s="37">
        <f t="shared" si="2"/>
        <v>0.51645085969008708</v>
      </c>
      <c r="G43" s="37">
        <f t="shared" si="2"/>
        <v>0.51019219569015728</v>
      </c>
      <c r="H43" s="37">
        <f t="shared" si="2"/>
        <v>0.51270903010033442</v>
      </c>
      <c r="I43" s="37">
        <f t="shared" si="2"/>
        <v>0.51021517905694092</v>
      </c>
      <c r="J43" s="37">
        <f t="shared" si="2"/>
        <v>0.50131095962244365</v>
      </c>
      <c r="K43" s="37">
        <f t="shared" si="2"/>
        <v>0.4878927644854425</v>
      </c>
      <c r="L43" s="37">
        <f t="shared" si="2"/>
        <v>0.47738518363649035</v>
      </c>
      <c r="M43" s="37">
        <f t="shared" si="2"/>
        <v>0.46342500708817691</v>
      </c>
      <c r="N43" s="37">
        <f t="shared" si="2"/>
        <v>0.45876618187629853</v>
      </c>
      <c r="O43" s="37">
        <f t="shared" si="2"/>
        <v>0.44123950705483123</v>
      </c>
      <c r="P43" s="37">
        <f t="shared" si="2"/>
        <v>0.42870068765834241</v>
      </c>
      <c r="Q43" s="37">
        <f t="shared" si="2"/>
        <v>0.42627883650952858</v>
      </c>
      <c r="R43" s="37">
        <f t="shared" si="2"/>
        <v>0.4065710162152984</v>
      </c>
      <c r="S43" s="37">
        <f t="shared" si="2"/>
        <v>0.38744958113558797</v>
      </c>
      <c r="T43" s="37">
        <f t="shared" si="2"/>
        <v>0.38212187699058675</v>
      </c>
      <c r="U43" s="7">
        <f>U10/U8</f>
        <v>0.37059724349157736</v>
      </c>
      <c r="V43" s="7">
        <f>V10/V8</f>
        <v>0.35276729559748427</v>
      </c>
    </row>
    <row r="44" spans="1:22" ht="18" customHeight="1">
      <c r="A44" s="36" t="s">
        <v>77</v>
      </c>
      <c r="B44" s="37">
        <f t="shared" ref="B44:T44" si="3">B11/B8</f>
        <v>0.24469630921243823</v>
      </c>
      <c r="C44" s="37">
        <f t="shared" si="3"/>
        <v>0.24119574119574119</v>
      </c>
      <c r="D44" s="37">
        <f t="shared" si="3"/>
        <v>0.25567802271209084</v>
      </c>
      <c r="E44" s="37">
        <f t="shared" si="3"/>
        <v>0.26949816710908864</v>
      </c>
      <c r="F44" s="37">
        <f t="shared" si="3"/>
        <v>0.27743578857991935</v>
      </c>
      <c r="G44" s="37">
        <f t="shared" si="3"/>
        <v>0.27839254513686662</v>
      </c>
      <c r="H44" s="37">
        <f t="shared" si="3"/>
        <v>0.27859531772575252</v>
      </c>
      <c r="I44" s="37">
        <f t="shared" si="3"/>
        <v>0.28384991843393148</v>
      </c>
      <c r="J44" s="37">
        <f t="shared" si="3"/>
        <v>0.29215671585886582</v>
      </c>
      <c r="K44" s="37">
        <f t="shared" si="3"/>
        <v>0.30296915537618913</v>
      </c>
      <c r="L44" s="37">
        <f t="shared" si="3"/>
        <v>0.31326224824029547</v>
      </c>
      <c r="M44" s="37">
        <f t="shared" si="3"/>
        <v>0.32768641905301954</v>
      </c>
      <c r="N44" s="37">
        <f t="shared" si="3"/>
        <v>0.32355761547067285</v>
      </c>
      <c r="O44" s="37">
        <f t="shared" si="3"/>
        <v>0.3333631005536703</v>
      </c>
      <c r="P44" s="37">
        <f t="shared" si="3"/>
        <v>0.33993847267462901</v>
      </c>
      <c r="Q44" s="37">
        <f t="shared" si="3"/>
        <v>0.34120543448527402</v>
      </c>
      <c r="R44" s="37">
        <f t="shared" si="3"/>
        <v>0.35767043042703117</v>
      </c>
      <c r="S44" s="37">
        <f t="shared" si="3"/>
        <v>0.36255041886441203</v>
      </c>
      <c r="T44" s="37">
        <f t="shared" si="3"/>
        <v>0.36874513412131077</v>
      </c>
      <c r="U44" s="7">
        <f>U11/U8</f>
        <v>0.38125041613955657</v>
      </c>
      <c r="V44" s="7">
        <f>V11/V8</f>
        <v>0.39062893081761008</v>
      </c>
    </row>
    <row r="45" spans="1:22" ht="18" customHeight="1">
      <c r="A45" s="36" t="s">
        <v>78</v>
      </c>
      <c r="B45" s="37">
        <f t="shared" ref="B45:T45" si="4">B12/B8</f>
        <v>1.7727404824179019E-2</v>
      </c>
      <c r="C45" s="37">
        <f t="shared" si="4"/>
        <v>1.8632268632268634E-2</v>
      </c>
      <c r="D45" s="37">
        <f t="shared" si="4"/>
        <v>2.1209084836339345E-2</v>
      </c>
      <c r="E45" s="37">
        <f t="shared" si="4"/>
        <v>2.3005941094678295E-2</v>
      </c>
      <c r="F45" s="37">
        <f t="shared" si="4"/>
        <v>2.3455741880704734E-2</v>
      </c>
      <c r="G45" s="37">
        <f t="shared" si="4"/>
        <v>2.8149873810910504E-2</v>
      </c>
      <c r="H45" s="37">
        <f t="shared" si="4"/>
        <v>2.7926421404682274E-2</v>
      </c>
      <c r="I45" s="37">
        <f t="shared" si="4"/>
        <v>2.8742328905461044E-2</v>
      </c>
      <c r="J45" s="37">
        <f t="shared" si="4"/>
        <v>3.1013559068094988E-2</v>
      </c>
      <c r="K45" s="37">
        <f t="shared" si="4"/>
        <v>3.4664168348227158E-2</v>
      </c>
      <c r="L45" s="37">
        <f t="shared" si="4"/>
        <v>3.7424210746393474E-2</v>
      </c>
      <c r="M45" s="37">
        <f t="shared" si="4"/>
        <v>4.1040544371987522E-2</v>
      </c>
      <c r="N45" s="37">
        <f t="shared" si="4"/>
        <v>3.8596771615790317E-2</v>
      </c>
      <c r="O45" s="37">
        <f t="shared" si="4"/>
        <v>3.8399714234684766E-2</v>
      </c>
      <c r="P45" s="37">
        <f t="shared" si="4"/>
        <v>4.1440463264567497E-2</v>
      </c>
      <c r="Q45" s="37">
        <f t="shared" si="4"/>
        <v>4.6229597884562781E-2</v>
      </c>
      <c r="R45" s="37">
        <f t="shared" si="4"/>
        <v>4.8900585788267253E-2</v>
      </c>
      <c r="S45" s="37">
        <f t="shared" si="4"/>
        <v>5.1892646602544217E-2</v>
      </c>
      <c r="T45" s="37">
        <f t="shared" si="4"/>
        <v>5.1383678958171135E-2</v>
      </c>
      <c r="U45" s="7">
        <f>U12/U8</f>
        <v>5.4730674478993276E-2</v>
      </c>
      <c r="V45" s="7">
        <f>V12/V8</f>
        <v>5.8616352201257861E-2</v>
      </c>
    </row>
    <row r="46" spans="1:22" ht="18" customHeight="1">
      <c r="A46" s="30" t="s">
        <v>79</v>
      </c>
      <c r="B46" s="55">
        <f t="shared" ref="B46:T46" si="5">B13/B8</f>
        <v>1.0462074978204011E-2</v>
      </c>
      <c r="C46" s="55">
        <f t="shared" si="5"/>
        <v>7.9852579852579854E-3</v>
      </c>
      <c r="D46" s="55">
        <f t="shared" si="5"/>
        <v>6.8470273881095526E-3</v>
      </c>
      <c r="E46" s="55">
        <f t="shared" si="5"/>
        <v>8.2164075338136775E-3</v>
      </c>
      <c r="F46" s="55">
        <f t="shared" si="5"/>
        <v>8.1723625557206542E-3</v>
      </c>
      <c r="G46" s="55">
        <f t="shared" si="5"/>
        <v>7.8625509609784507E-3</v>
      </c>
      <c r="H46" s="55">
        <f t="shared" si="5"/>
        <v>6.8561872909698998E-3</v>
      </c>
      <c r="I46" s="55">
        <f t="shared" si="5"/>
        <v>7.6128330614464385E-3</v>
      </c>
      <c r="J46" s="55">
        <f t="shared" si="5"/>
        <v>8.9145254326166747E-3</v>
      </c>
      <c r="K46" s="55">
        <f t="shared" si="5"/>
        <v>1.0305563562986451E-2</v>
      </c>
      <c r="L46" s="55">
        <f t="shared" si="5"/>
        <v>1.1499059167886265E-2</v>
      </c>
      <c r="M46" s="55">
        <f t="shared" si="5"/>
        <v>1.2687836688403743E-2</v>
      </c>
      <c r="N46" s="55">
        <f t="shared" si="5"/>
        <v>1.3744606041233818E-2</v>
      </c>
      <c r="O46" s="55">
        <f t="shared" si="5"/>
        <v>1.321664582961243E-2</v>
      </c>
      <c r="P46" s="55">
        <f t="shared" si="5"/>
        <v>1.4657980456026058E-2</v>
      </c>
      <c r="Q46" s="55">
        <f t="shared" si="5"/>
        <v>1.6230509710951035E-2</v>
      </c>
      <c r="R46" s="55">
        <f t="shared" si="5"/>
        <v>1.7318957466677987E-2</v>
      </c>
      <c r="S46" s="55">
        <f t="shared" si="5"/>
        <v>1.8848898541731305E-2</v>
      </c>
      <c r="T46" s="55">
        <f t="shared" si="5"/>
        <v>2.0029726095265057E-2</v>
      </c>
      <c r="U46" s="95">
        <f>U13/U8</f>
        <v>2.1839003928357414E-2</v>
      </c>
      <c r="V46" s="95">
        <f>V13/V8</f>
        <v>2.3962264150943397E-2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74</v>
      </c>
      <c r="B51" s="52">
        <f t="shared" ref="B51:T51" si="6">SUM(B52:B56)</f>
        <v>1</v>
      </c>
      <c r="C51" s="52">
        <f t="shared" si="6"/>
        <v>1</v>
      </c>
      <c r="D51" s="52">
        <f t="shared" si="6"/>
        <v>1</v>
      </c>
      <c r="E51" s="52">
        <f t="shared" si="6"/>
        <v>1</v>
      </c>
      <c r="F51" s="52">
        <f t="shared" si="6"/>
        <v>0.99999999999999989</v>
      </c>
      <c r="G51" s="52">
        <f t="shared" si="6"/>
        <v>1</v>
      </c>
      <c r="H51" s="52">
        <f t="shared" si="6"/>
        <v>1</v>
      </c>
      <c r="I51" s="52">
        <f t="shared" si="6"/>
        <v>1</v>
      </c>
      <c r="J51" s="52">
        <f t="shared" si="6"/>
        <v>0.99999999999999989</v>
      </c>
      <c r="K51" s="52">
        <f t="shared" si="6"/>
        <v>1</v>
      </c>
      <c r="L51" s="52">
        <f t="shared" si="6"/>
        <v>1</v>
      </c>
      <c r="M51" s="52">
        <f t="shared" si="6"/>
        <v>1</v>
      </c>
      <c r="N51" s="52">
        <f t="shared" si="6"/>
        <v>1</v>
      </c>
      <c r="O51" s="52">
        <f t="shared" si="6"/>
        <v>1</v>
      </c>
      <c r="P51" s="52">
        <f t="shared" si="6"/>
        <v>1</v>
      </c>
      <c r="Q51" s="52">
        <f t="shared" si="6"/>
        <v>1</v>
      </c>
      <c r="R51" s="52">
        <f t="shared" si="6"/>
        <v>0.99999999999999989</v>
      </c>
      <c r="S51" s="52">
        <f t="shared" si="6"/>
        <v>1.0000000000000002</v>
      </c>
      <c r="T51" s="52">
        <f t="shared" si="6"/>
        <v>1</v>
      </c>
      <c r="U51" s="52">
        <f>SUM(U52:U56)</f>
        <v>1</v>
      </c>
      <c r="V51" s="52">
        <f>SUM(V52:V56)</f>
        <v>1</v>
      </c>
    </row>
    <row r="52" spans="1:22" ht="18" customHeight="1">
      <c r="A52" s="36" t="s">
        <v>75</v>
      </c>
      <c r="B52" s="7">
        <f t="shared" ref="B52:T52" si="7">B19/B18</f>
        <v>0.15599173553719009</v>
      </c>
      <c r="C52" s="7">
        <f t="shared" si="7"/>
        <v>0.15929850200949947</v>
      </c>
      <c r="D52" s="7">
        <f t="shared" si="7"/>
        <v>0.1607795371498173</v>
      </c>
      <c r="E52" s="7">
        <f t="shared" si="7"/>
        <v>0.1628235294117647</v>
      </c>
      <c r="F52" s="7">
        <f t="shared" si="7"/>
        <v>0.16633858267716536</v>
      </c>
      <c r="G52" s="7">
        <f t="shared" si="7"/>
        <v>0.16979051819184124</v>
      </c>
      <c r="H52" s="7">
        <f t="shared" si="7"/>
        <v>0.16808846761453397</v>
      </c>
      <c r="I52" s="7">
        <f t="shared" si="7"/>
        <v>0.16464926352632347</v>
      </c>
      <c r="J52" s="7">
        <f t="shared" si="7"/>
        <v>0.16287015945330297</v>
      </c>
      <c r="K52" s="7">
        <f t="shared" si="7"/>
        <v>0.16226569982213709</v>
      </c>
      <c r="L52" s="7">
        <f t="shared" si="7"/>
        <v>0.1596649827173624</v>
      </c>
      <c r="M52" s="7">
        <f t="shared" si="7"/>
        <v>0.15409658166033641</v>
      </c>
      <c r="N52" s="7">
        <f t="shared" si="7"/>
        <v>0.17094148364306558</v>
      </c>
      <c r="O52" s="7">
        <f t="shared" si="7"/>
        <v>0.18543621828293361</v>
      </c>
      <c r="P52" s="7">
        <f t="shared" si="7"/>
        <v>0.1888495575221239</v>
      </c>
      <c r="Q52" s="7">
        <f t="shared" si="7"/>
        <v>0.17963636363636365</v>
      </c>
      <c r="R52" s="7">
        <f t="shared" si="7"/>
        <v>0.18383356070941337</v>
      </c>
      <c r="S52" s="7">
        <f t="shared" si="7"/>
        <v>0.20015625000000001</v>
      </c>
      <c r="T52" s="7">
        <f t="shared" si="7"/>
        <v>0.19551788536129866</v>
      </c>
      <c r="U52" s="7">
        <f>U19/U18</f>
        <v>0.18500134156157769</v>
      </c>
      <c r="V52" s="7">
        <f>V19/V18</f>
        <v>0.18669912865197336</v>
      </c>
    </row>
    <row r="53" spans="1:22" ht="18" customHeight="1">
      <c r="A53" s="36" t="s">
        <v>76</v>
      </c>
      <c r="B53" s="37">
        <f t="shared" ref="B53:T53" si="8">B20/B18</f>
        <v>0.59297520661157022</v>
      </c>
      <c r="C53" s="37">
        <f t="shared" si="8"/>
        <v>0.5889660211910851</v>
      </c>
      <c r="D53" s="37">
        <f t="shared" si="8"/>
        <v>0.56029232643118143</v>
      </c>
      <c r="E53" s="37">
        <f t="shared" si="8"/>
        <v>0.53741176470588237</v>
      </c>
      <c r="F53" s="37">
        <f t="shared" si="8"/>
        <v>0.52362204724409445</v>
      </c>
      <c r="G53" s="37">
        <f t="shared" si="8"/>
        <v>0.50753399485483275</v>
      </c>
      <c r="H53" s="37">
        <f t="shared" si="8"/>
        <v>0.50837282780410742</v>
      </c>
      <c r="I53" s="37">
        <f t="shared" si="8"/>
        <v>0.50751057313694037</v>
      </c>
      <c r="J53" s="37">
        <f t="shared" si="8"/>
        <v>0.49572892938496582</v>
      </c>
      <c r="K53" s="37">
        <f t="shared" si="8"/>
        <v>0.479408947872486</v>
      </c>
      <c r="L53" s="37">
        <f t="shared" si="8"/>
        <v>0.46703004520074448</v>
      </c>
      <c r="M53" s="37">
        <f t="shared" si="8"/>
        <v>0.45442213781877372</v>
      </c>
      <c r="N53" s="37">
        <f t="shared" si="8"/>
        <v>0.44801105820918447</v>
      </c>
      <c r="O53" s="37">
        <f t="shared" si="8"/>
        <v>0.42857142857142855</v>
      </c>
      <c r="P53" s="37">
        <f t="shared" si="8"/>
        <v>0.41451327433628321</v>
      </c>
      <c r="Q53" s="37">
        <f t="shared" si="8"/>
        <v>0.4101818181818182</v>
      </c>
      <c r="R53" s="37">
        <f t="shared" si="8"/>
        <v>0.38420873124147342</v>
      </c>
      <c r="S53" s="37">
        <f t="shared" si="8"/>
        <v>0.36499999999999999</v>
      </c>
      <c r="T53" s="37">
        <f t="shared" si="8"/>
        <v>0.36431547191495472</v>
      </c>
      <c r="U53" s="7">
        <f>U20/U18</f>
        <v>0.35363563187550306</v>
      </c>
      <c r="V53" s="7">
        <f>V20/V18</f>
        <v>0.33418759610456178</v>
      </c>
    </row>
    <row r="54" spans="1:22" ht="18" customHeight="1">
      <c r="A54" s="36" t="s">
        <v>77</v>
      </c>
      <c r="B54" s="37">
        <f t="shared" ref="B54:T54" si="9">B21/B18</f>
        <v>0.22933884297520662</v>
      </c>
      <c r="C54" s="37">
        <f t="shared" si="9"/>
        <v>0.23017902813299232</v>
      </c>
      <c r="D54" s="37">
        <f t="shared" si="9"/>
        <v>0.25152253349573689</v>
      </c>
      <c r="E54" s="37">
        <f t="shared" si="9"/>
        <v>0.27058823529411763</v>
      </c>
      <c r="F54" s="37">
        <f t="shared" si="9"/>
        <v>0.28169291338582675</v>
      </c>
      <c r="G54" s="37">
        <f t="shared" si="9"/>
        <v>0.288864388092613</v>
      </c>
      <c r="H54" s="37">
        <f t="shared" si="9"/>
        <v>0.28988941548183256</v>
      </c>
      <c r="I54" s="37">
        <f t="shared" si="9"/>
        <v>0.29211025229692283</v>
      </c>
      <c r="J54" s="37">
        <f t="shared" si="9"/>
        <v>0.30281890660592253</v>
      </c>
      <c r="K54" s="37">
        <f t="shared" si="9"/>
        <v>0.31427007798604462</v>
      </c>
      <c r="L54" s="37">
        <f t="shared" si="9"/>
        <v>0.32677479393778253</v>
      </c>
      <c r="M54" s="37">
        <f t="shared" si="9"/>
        <v>0.34102007596310363</v>
      </c>
      <c r="N54" s="37">
        <f t="shared" si="9"/>
        <v>0.33328213792044231</v>
      </c>
      <c r="O54" s="37">
        <f t="shared" si="9"/>
        <v>0.33906847410497043</v>
      </c>
      <c r="P54" s="37">
        <f t="shared" si="9"/>
        <v>0.34407079646017696</v>
      </c>
      <c r="Q54" s="37">
        <f t="shared" si="9"/>
        <v>0.35018181818181821</v>
      </c>
      <c r="R54" s="37">
        <f t="shared" si="9"/>
        <v>0.36579126875852658</v>
      </c>
      <c r="S54" s="37">
        <f t="shared" si="9"/>
        <v>0.36734375000000002</v>
      </c>
      <c r="T54" s="37">
        <f t="shared" si="9"/>
        <v>0.37192932049992816</v>
      </c>
      <c r="U54" s="7">
        <f>U21/U18</f>
        <v>0.38811376442178697</v>
      </c>
      <c r="V54" s="7">
        <f>V21/V18</f>
        <v>0.40082009226037929</v>
      </c>
    </row>
    <row r="55" spans="1:22" ht="18" customHeight="1">
      <c r="A55" s="36" t="s">
        <v>78</v>
      </c>
      <c r="B55" s="37">
        <f t="shared" ref="B55:T55" si="10">B22/B18</f>
        <v>1.6012396694214875E-2</v>
      </c>
      <c r="C55" s="37">
        <f t="shared" si="10"/>
        <v>1.680672268907563E-2</v>
      </c>
      <c r="D55" s="37">
        <f t="shared" si="10"/>
        <v>2.3447015834348356E-2</v>
      </c>
      <c r="E55" s="37">
        <f t="shared" si="10"/>
        <v>2.4E-2</v>
      </c>
      <c r="F55" s="37">
        <f t="shared" si="10"/>
        <v>2.2637795275590553E-2</v>
      </c>
      <c r="G55" s="37">
        <f t="shared" si="10"/>
        <v>2.8114663726571114E-2</v>
      </c>
      <c r="H55" s="37">
        <f t="shared" si="10"/>
        <v>2.7962085308056873E-2</v>
      </c>
      <c r="I55" s="37">
        <f t="shared" si="10"/>
        <v>2.9021437946623888E-2</v>
      </c>
      <c r="J55" s="37">
        <f t="shared" si="10"/>
        <v>3.0894077448747153E-2</v>
      </c>
      <c r="K55" s="37">
        <f t="shared" si="10"/>
        <v>3.557258174852921E-2</v>
      </c>
      <c r="L55" s="37">
        <f t="shared" si="10"/>
        <v>3.6293538952406272E-2</v>
      </c>
      <c r="M55" s="37">
        <f t="shared" si="10"/>
        <v>3.9338035811177431E-2</v>
      </c>
      <c r="N55" s="37">
        <f t="shared" si="10"/>
        <v>3.6246352326831516E-2</v>
      </c>
      <c r="O55" s="37">
        <f t="shared" si="10"/>
        <v>3.6322558220368437E-2</v>
      </c>
      <c r="P55" s="37">
        <f t="shared" si="10"/>
        <v>4.017699115044248E-2</v>
      </c>
      <c r="Q55" s="37">
        <f t="shared" si="10"/>
        <v>4.581818181818182E-2</v>
      </c>
      <c r="R55" s="37">
        <f t="shared" si="10"/>
        <v>5.0306957708049112E-2</v>
      </c>
      <c r="S55" s="37">
        <f t="shared" si="10"/>
        <v>5.109375E-2</v>
      </c>
      <c r="T55" s="37">
        <f t="shared" si="10"/>
        <v>4.9992817123976442E-2</v>
      </c>
      <c r="U55" s="7">
        <f>U22/U18</f>
        <v>5.3662463107056614E-2</v>
      </c>
      <c r="V55" s="7">
        <f>V22/V18</f>
        <v>5.5740645822655047E-2</v>
      </c>
    </row>
    <row r="56" spans="1:22" ht="18" customHeight="1">
      <c r="A56" s="30" t="s">
        <v>79</v>
      </c>
      <c r="B56" s="55">
        <f t="shared" ref="B56:T56" si="11">B23/B18</f>
        <v>5.681818181818182E-3</v>
      </c>
      <c r="C56" s="55">
        <f t="shared" si="11"/>
        <v>4.7497259773474606E-3</v>
      </c>
      <c r="D56" s="55">
        <f t="shared" si="11"/>
        <v>3.9585870889159557E-3</v>
      </c>
      <c r="E56" s="55">
        <f t="shared" si="11"/>
        <v>5.1764705882352945E-3</v>
      </c>
      <c r="F56" s="55">
        <f t="shared" si="11"/>
        <v>5.7086614173228346E-3</v>
      </c>
      <c r="G56" s="55">
        <f t="shared" si="11"/>
        <v>5.6964351341418596E-3</v>
      </c>
      <c r="H56" s="55">
        <f t="shared" si="11"/>
        <v>5.6872037914691941E-3</v>
      </c>
      <c r="I56" s="55">
        <f t="shared" si="11"/>
        <v>6.7084730931894418E-3</v>
      </c>
      <c r="J56" s="55">
        <f t="shared" si="11"/>
        <v>7.6879271070615035E-3</v>
      </c>
      <c r="K56" s="55">
        <f t="shared" si="11"/>
        <v>8.4826925708031201E-3</v>
      </c>
      <c r="L56" s="55">
        <f t="shared" si="11"/>
        <v>1.0236639191704333E-2</v>
      </c>
      <c r="M56" s="55">
        <f t="shared" si="11"/>
        <v>1.112316874660879E-2</v>
      </c>
      <c r="N56" s="55">
        <f t="shared" si="11"/>
        <v>1.1518967900476117E-2</v>
      </c>
      <c r="O56" s="55">
        <f t="shared" si="11"/>
        <v>1.0601320820298922E-2</v>
      </c>
      <c r="P56" s="55">
        <f t="shared" si="11"/>
        <v>1.2389380530973451E-2</v>
      </c>
      <c r="Q56" s="55">
        <f t="shared" si="11"/>
        <v>1.4181818181818183E-2</v>
      </c>
      <c r="R56" s="55">
        <f t="shared" si="11"/>
        <v>1.5859481582537516E-2</v>
      </c>
      <c r="S56" s="55">
        <f t="shared" si="11"/>
        <v>1.6406250000000001E-2</v>
      </c>
      <c r="T56" s="55">
        <f t="shared" si="11"/>
        <v>1.8244505099841976E-2</v>
      </c>
      <c r="U56" s="95">
        <f>U23/U18</f>
        <v>1.9586799034075664E-2</v>
      </c>
      <c r="V56" s="95">
        <f>V23/V18</f>
        <v>2.2552537160430548E-2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74</v>
      </c>
      <c r="B61" s="52">
        <f t="shared" ref="B61:T61" si="12">SUM(B62:B66)</f>
        <v>1.0000000000000002</v>
      </c>
      <c r="C61" s="52">
        <f t="shared" si="12"/>
        <v>1</v>
      </c>
      <c r="D61" s="52">
        <f t="shared" si="12"/>
        <v>1</v>
      </c>
      <c r="E61" s="52">
        <f t="shared" si="12"/>
        <v>1</v>
      </c>
      <c r="F61" s="52">
        <f t="shared" si="12"/>
        <v>1</v>
      </c>
      <c r="G61" s="52">
        <f t="shared" si="12"/>
        <v>1</v>
      </c>
      <c r="H61" s="52">
        <f t="shared" si="12"/>
        <v>1</v>
      </c>
      <c r="I61" s="52">
        <f t="shared" si="12"/>
        <v>1</v>
      </c>
      <c r="J61" s="52">
        <f t="shared" si="12"/>
        <v>1</v>
      </c>
      <c r="K61" s="52">
        <f t="shared" si="12"/>
        <v>1</v>
      </c>
      <c r="L61" s="52">
        <f t="shared" si="12"/>
        <v>0.99999999999999989</v>
      </c>
      <c r="M61" s="52">
        <f t="shared" si="12"/>
        <v>1</v>
      </c>
      <c r="N61" s="52">
        <f t="shared" si="12"/>
        <v>1.0000000000000002</v>
      </c>
      <c r="O61" s="52">
        <f t="shared" si="12"/>
        <v>1</v>
      </c>
      <c r="P61" s="52">
        <f t="shared" si="12"/>
        <v>1</v>
      </c>
      <c r="Q61" s="52">
        <f t="shared" si="12"/>
        <v>0.99999999999999989</v>
      </c>
      <c r="R61" s="52">
        <f t="shared" si="12"/>
        <v>1</v>
      </c>
      <c r="S61" s="52">
        <f t="shared" si="12"/>
        <v>1</v>
      </c>
      <c r="T61" s="52">
        <f t="shared" si="12"/>
        <v>1</v>
      </c>
      <c r="U61" s="52">
        <f>SUM(U62:U66)</f>
        <v>1</v>
      </c>
      <c r="V61" s="52">
        <f>SUM(V62:V66)</f>
        <v>1</v>
      </c>
    </row>
    <row r="62" spans="1:22" ht="18" customHeight="1">
      <c r="A62" s="36" t="s">
        <v>75</v>
      </c>
      <c r="B62" s="7">
        <f t="shared" ref="B62:T62" si="13">B29/B28</f>
        <v>0.19269102990033224</v>
      </c>
      <c r="C62" s="7">
        <f t="shared" si="13"/>
        <v>0.19888216115510013</v>
      </c>
      <c r="D62" s="7">
        <f t="shared" si="13"/>
        <v>0.19045857988165679</v>
      </c>
      <c r="E62" s="7">
        <f t="shared" si="13"/>
        <v>0.18874624419557498</v>
      </c>
      <c r="F62" s="7">
        <f t="shared" si="13"/>
        <v>0.18401658222017503</v>
      </c>
      <c r="G62" s="7">
        <f t="shared" si="13"/>
        <v>0.18168724279835391</v>
      </c>
      <c r="H62" s="7">
        <f t="shared" si="13"/>
        <v>0.18046181172291298</v>
      </c>
      <c r="I62" s="7">
        <f t="shared" si="13"/>
        <v>0.17519946808510639</v>
      </c>
      <c r="J62" s="7">
        <f t="shared" si="13"/>
        <v>0.1707509881422925</v>
      </c>
      <c r="K62" s="7">
        <f t="shared" si="13"/>
        <v>0.16628597533120146</v>
      </c>
      <c r="L62" s="7">
        <f t="shared" si="13"/>
        <v>0.16127142229383332</v>
      </c>
      <c r="M62" s="7">
        <f t="shared" si="13"/>
        <v>0.15632422802850357</v>
      </c>
      <c r="N62" s="7">
        <f t="shared" si="13"/>
        <v>0.15925370648009329</v>
      </c>
      <c r="O62" s="7">
        <f t="shared" si="13"/>
        <v>0.16146216017634094</v>
      </c>
      <c r="P62" s="7">
        <f t="shared" si="13"/>
        <v>0.16105146242132543</v>
      </c>
      <c r="Q62" s="7">
        <f t="shared" si="13"/>
        <v>0.16041704774099141</v>
      </c>
      <c r="R62" s="7">
        <f t="shared" si="13"/>
        <v>0.15536770921386306</v>
      </c>
      <c r="S62" s="7">
        <f t="shared" si="13"/>
        <v>0.15865680837954405</v>
      </c>
      <c r="T62" s="7">
        <f t="shared" si="13"/>
        <v>0.16043526785714285</v>
      </c>
      <c r="U62" s="7">
        <f>U29/U28</f>
        <v>0.15836087243886318</v>
      </c>
      <c r="V62" s="7">
        <f>V29/V28</f>
        <v>0.16180830039525693</v>
      </c>
    </row>
    <row r="63" spans="1:22" ht="18" customHeight="1">
      <c r="A63" s="36" t="s">
        <v>76</v>
      </c>
      <c r="B63" s="37">
        <f t="shared" ref="B63:T63" si="14">B30/B28</f>
        <v>0.50631229235880404</v>
      </c>
      <c r="C63" s="37">
        <f t="shared" si="14"/>
        <v>0.51280857009781089</v>
      </c>
      <c r="D63" s="37">
        <f t="shared" si="14"/>
        <v>0.5199704142011834</v>
      </c>
      <c r="E63" s="37">
        <f t="shared" si="14"/>
        <v>0.50942365473914231</v>
      </c>
      <c r="F63" s="37">
        <f t="shared" si="14"/>
        <v>0.50806080147397514</v>
      </c>
      <c r="G63" s="37">
        <f t="shared" si="14"/>
        <v>0.5131687242798354</v>
      </c>
      <c r="H63" s="37">
        <f t="shared" si="14"/>
        <v>0.51758436944937836</v>
      </c>
      <c r="I63" s="37">
        <f t="shared" si="14"/>
        <v>0.51329787234042556</v>
      </c>
      <c r="J63" s="37">
        <f t="shared" si="14"/>
        <v>0.50750988142292486</v>
      </c>
      <c r="K63" s="37">
        <f t="shared" si="14"/>
        <v>0.49733516065174355</v>
      </c>
      <c r="L63" s="37">
        <f t="shared" si="14"/>
        <v>0.48879449245642304</v>
      </c>
      <c r="M63" s="37">
        <f t="shared" si="14"/>
        <v>0.47327790973871736</v>
      </c>
      <c r="N63" s="37">
        <f t="shared" si="14"/>
        <v>0.47043145094119609</v>
      </c>
      <c r="O63" s="37">
        <f t="shared" si="14"/>
        <v>0.45462894930198383</v>
      </c>
      <c r="P63" s="37">
        <f t="shared" si="14"/>
        <v>0.44353942984079969</v>
      </c>
      <c r="Q63" s="37">
        <f t="shared" si="14"/>
        <v>0.44247301993780869</v>
      </c>
      <c r="R63" s="37">
        <f t="shared" si="14"/>
        <v>0.42874049027895184</v>
      </c>
      <c r="S63" s="37">
        <f t="shared" si="14"/>
        <v>0.40958102279728897</v>
      </c>
      <c r="T63" s="37">
        <f t="shared" si="14"/>
        <v>0.3994140625</v>
      </c>
      <c r="U63" s="7">
        <f>U30/U28</f>
        <v>0.38730998017184404</v>
      </c>
      <c r="V63" s="7">
        <f>V30/V28</f>
        <v>0.37067687747035571</v>
      </c>
    </row>
    <row r="64" spans="1:22" ht="18" customHeight="1">
      <c r="A64" s="36" t="s">
        <v>77</v>
      </c>
      <c r="B64" s="37">
        <f t="shared" ref="B64:T64" si="15">B31/B28</f>
        <v>0.26445182724252492</v>
      </c>
      <c r="C64" s="37">
        <f t="shared" si="15"/>
        <v>0.25523986958546807</v>
      </c>
      <c r="D64" s="37">
        <f t="shared" si="15"/>
        <v>0.26072485207100593</v>
      </c>
      <c r="E64" s="37">
        <f t="shared" si="15"/>
        <v>0.26823272329964493</v>
      </c>
      <c r="F64" s="37">
        <f t="shared" si="15"/>
        <v>0.27245508982035926</v>
      </c>
      <c r="G64" s="37">
        <f t="shared" si="15"/>
        <v>0.26666666666666666</v>
      </c>
      <c r="H64" s="37">
        <f t="shared" si="15"/>
        <v>0.2658969804618117</v>
      </c>
      <c r="I64" s="37">
        <f t="shared" si="15"/>
        <v>0.2744348404255319</v>
      </c>
      <c r="J64" s="37">
        <f t="shared" si="15"/>
        <v>0.28031620553359682</v>
      </c>
      <c r="K64" s="37">
        <f t="shared" si="15"/>
        <v>0.29039135069285821</v>
      </c>
      <c r="L64" s="37">
        <f t="shared" si="15"/>
        <v>0.29837410282701038</v>
      </c>
      <c r="M64" s="37">
        <f t="shared" si="15"/>
        <v>0.31309382422802851</v>
      </c>
      <c r="N64" s="37">
        <f t="shared" si="15"/>
        <v>0.31301016158587375</v>
      </c>
      <c r="O64" s="37">
        <f t="shared" si="15"/>
        <v>0.32733284349742836</v>
      </c>
      <c r="P64" s="37">
        <f t="shared" si="15"/>
        <v>0.33561643835616439</v>
      </c>
      <c r="Q64" s="37">
        <f t="shared" si="15"/>
        <v>0.332174867386135</v>
      </c>
      <c r="R64" s="37">
        <f t="shared" si="15"/>
        <v>0.34961961115807272</v>
      </c>
      <c r="S64" s="37">
        <f t="shared" si="15"/>
        <v>0.35782501540357364</v>
      </c>
      <c r="T64" s="37">
        <f t="shared" si="15"/>
        <v>0.3656529017857143</v>
      </c>
      <c r="U64" s="7">
        <f>U31/U28</f>
        <v>0.37448777263714472</v>
      </c>
      <c r="V64" s="7">
        <f>V31/V28</f>
        <v>0.38080533596837945</v>
      </c>
    </row>
    <row r="65" spans="1:22" ht="18" customHeight="1">
      <c r="A65" s="36" t="s">
        <v>78</v>
      </c>
      <c r="B65" s="37">
        <f t="shared" ref="B65:T65" si="16">B32/B28</f>
        <v>1.9933554817275746E-2</v>
      </c>
      <c r="C65" s="37">
        <f t="shared" si="16"/>
        <v>2.0959478341872381E-2</v>
      </c>
      <c r="D65" s="37">
        <f t="shared" si="16"/>
        <v>1.849112426035503E-2</v>
      </c>
      <c r="E65" s="37">
        <f t="shared" si="16"/>
        <v>2.185195301830101E-2</v>
      </c>
      <c r="F65" s="37">
        <f t="shared" si="16"/>
        <v>2.4412713035467527E-2</v>
      </c>
      <c r="G65" s="37">
        <f t="shared" si="16"/>
        <v>2.8189300411522632E-2</v>
      </c>
      <c r="H65" s="37">
        <f t="shared" si="16"/>
        <v>2.7886323268206038E-2</v>
      </c>
      <c r="I65" s="37">
        <f t="shared" si="16"/>
        <v>2.8424202127659573E-2</v>
      </c>
      <c r="J65" s="37">
        <f t="shared" si="16"/>
        <v>3.1146245059288539E-2</v>
      </c>
      <c r="K65" s="37">
        <f t="shared" si="16"/>
        <v>3.3653114055124105E-2</v>
      </c>
      <c r="L65" s="37">
        <f t="shared" si="16"/>
        <v>3.8669986817049952E-2</v>
      </c>
      <c r="M65" s="37">
        <f t="shared" si="16"/>
        <v>4.290380047505938E-2</v>
      </c>
      <c r="N65" s="37">
        <f t="shared" si="16"/>
        <v>4.1146093619856737E-2</v>
      </c>
      <c r="O65" s="37">
        <f t="shared" si="16"/>
        <v>4.0595150624540777E-2</v>
      </c>
      <c r="P65" s="37">
        <f t="shared" si="16"/>
        <v>4.2761940022213993E-2</v>
      </c>
      <c r="Q65" s="37">
        <f t="shared" si="16"/>
        <v>4.6643497347722697E-2</v>
      </c>
      <c r="R65" s="37">
        <f t="shared" si="16"/>
        <v>4.7506339814032121E-2</v>
      </c>
      <c r="S65" s="37">
        <f t="shared" si="16"/>
        <v>5.2680221811460259E-2</v>
      </c>
      <c r="T65" s="37">
        <f t="shared" si="16"/>
        <v>5.2734375E-2</v>
      </c>
      <c r="U65" s="7">
        <f>U32/U28</f>
        <v>5.5783212161269004E-2</v>
      </c>
      <c r="V65" s="7">
        <f>V32/V28</f>
        <v>6.1388339920948616E-2</v>
      </c>
    </row>
    <row r="66" spans="1:22" ht="18" customHeight="1">
      <c r="A66" s="30" t="s">
        <v>79</v>
      </c>
      <c r="B66" s="55">
        <f t="shared" ref="B66:T66" si="17">B33/B28</f>
        <v>1.6611295681063124E-2</v>
      </c>
      <c r="C66" s="55">
        <f t="shared" si="17"/>
        <v>1.2109920819748486E-2</v>
      </c>
      <c r="D66" s="55">
        <f t="shared" si="17"/>
        <v>1.0355029585798817E-2</v>
      </c>
      <c r="E66" s="55">
        <f t="shared" si="17"/>
        <v>1.1745424747336794E-2</v>
      </c>
      <c r="F66" s="55">
        <f t="shared" si="17"/>
        <v>1.1054813450023031E-2</v>
      </c>
      <c r="G66" s="55">
        <f t="shared" si="17"/>
        <v>1.0288065843621399E-2</v>
      </c>
      <c r="H66" s="55">
        <f t="shared" si="17"/>
        <v>8.1705150976909419E-3</v>
      </c>
      <c r="I66" s="55">
        <f t="shared" si="17"/>
        <v>8.6436170212765961E-3</v>
      </c>
      <c r="J66" s="55">
        <f t="shared" si="17"/>
        <v>1.0276679841897233E-2</v>
      </c>
      <c r="K66" s="55">
        <f t="shared" si="17"/>
        <v>1.2334399269072635E-2</v>
      </c>
      <c r="L66" s="55">
        <f t="shared" si="17"/>
        <v>1.2889995605683316E-2</v>
      </c>
      <c r="M66" s="55">
        <f t="shared" si="17"/>
        <v>1.4400237529691211E-2</v>
      </c>
      <c r="N66" s="55">
        <f t="shared" si="17"/>
        <v>1.6158587372980177E-2</v>
      </c>
      <c r="O66" s="55">
        <f t="shared" si="17"/>
        <v>1.5980896399706099E-2</v>
      </c>
      <c r="P66" s="55">
        <f t="shared" si="17"/>
        <v>1.7030729359496483E-2</v>
      </c>
      <c r="Q66" s="55">
        <f t="shared" si="17"/>
        <v>1.8291567587342236E-2</v>
      </c>
      <c r="R66" s="55">
        <f t="shared" si="17"/>
        <v>1.8765849535080304E-2</v>
      </c>
      <c r="S66" s="55">
        <f t="shared" si="17"/>
        <v>2.1256931608133085E-2</v>
      </c>
      <c r="T66" s="55">
        <f t="shared" si="17"/>
        <v>2.1763392857142856E-2</v>
      </c>
      <c r="U66" s="95">
        <f>U33/U28</f>
        <v>2.4058162590879048E-2</v>
      </c>
      <c r="V66" s="95">
        <f>V33/V28</f>
        <v>2.5321146245059288E-2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topLeftCell="A43" zoomScale="75" workbookViewId="0">
      <selection activeCell="B56" sqref="B56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82</v>
      </c>
      <c r="B8" s="40">
        <v>5573</v>
      </c>
      <c r="C8" s="40">
        <v>7120</v>
      </c>
      <c r="D8" s="40">
        <v>8390</v>
      </c>
      <c r="E8" s="40">
        <v>10498</v>
      </c>
      <c r="F8" s="40">
        <v>12192</v>
      </c>
      <c r="G8" s="40">
        <v>13160</v>
      </c>
      <c r="H8" s="40">
        <v>15005</v>
      </c>
      <c r="I8" s="40">
        <v>16027</v>
      </c>
      <c r="J8" s="40">
        <v>16599</v>
      </c>
      <c r="K8" s="40">
        <v>17427</v>
      </c>
      <c r="L8" s="40">
        <v>18091</v>
      </c>
      <c r="M8" s="40">
        <v>17982</v>
      </c>
      <c r="N8" s="40">
        <v>16690</v>
      </c>
      <c r="O8" s="40">
        <v>15814</v>
      </c>
      <c r="P8" s="40">
        <v>15919</v>
      </c>
      <c r="Q8" s="40">
        <v>16261</v>
      </c>
      <c r="R8" s="40">
        <v>17181</v>
      </c>
      <c r="S8" s="40">
        <v>18526</v>
      </c>
      <c r="T8" s="40">
        <v>20103</v>
      </c>
      <c r="U8" s="40">
        <v>21352</v>
      </c>
      <c r="V8" s="40">
        <v>22737</v>
      </c>
    </row>
    <row r="9" spans="1:22" customFormat="1" ht="18" customHeight="1">
      <c r="A9" s="36" t="s">
        <v>83</v>
      </c>
      <c r="B9" s="6">
        <v>2154</v>
      </c>
      <c r="C9" s="6">
        <v>2529</v>
      </c>
      <c r="D9" s="6">
        <v>2874</v>
      </c>
      <c r="E9" s="6">
        <v>3835</v>
      </c>
      <c r="F9" s="6">
        <v>4481</v>
      </c>
      <c r="G9" s="6">
        <v>6782</v>
      </c>
      <c r="H9" s="6">
        <v>7934</v>
      </c>
      <c r="I9" s="6">
        <v>8491</v>
      </c>
      <c r="J9" s="6">
        <v>8851</v>
      </c>
      <c r="K9" s="6">
        <v>9290</v>
      </c>
      <c r="L9" s="6">
        <v>9679</v>
      </c>
      <c r="M9" s="6">
        <v>9489</v>
      </c>
      <c r="N9" s="6">
        <v>8114</v>
      </c>
      <c r="O9" s="6">
        <v>7078</v>
      </c>
      <c r="P9" s="6">
        <v>6804</v>
      </c>
      <c r="Q9" s="6">
        <v>6651</v>
      </c>
      <c r="R9" s="6">
        <v>6848</v>
      </c>
      <c r="S9" s="6">
        <v>7129</v>
      </c>
      <c r="T9" s="6">
        <v>7401</v>
      </c>
      <c r="U9" s="6">
        <v>6777</v>
      </c>
      <c r="V9" s="6">
        <v>6890</v>
      </c>
    </row>
    <row r="10" spans="1:22" customFormat="1" ht="18" customHeight="1">
      <c r="A10" s="36" t="s">
        <v>84</v>
      </c>
      <c r="B10" s="6">
        <v>760</v>
      </c>
      <c r="C10" s="6">
        <v>1182</v>
      </c>
      <c r="D10" s="6">
        <v>1542</v>
      </c>
      <c r="E10" s="6">
        <v>1840</v>
      </c>
      <c r="F10" s="6">
        <v>2211</v>
      </c>
      <c r="G10" s="6">
        <v>697</v>
      </c>
      <c r="H10" s="6">
        <v>755</v>
      </c>
      <c r="I10" s="6">
        <v>802</v>
      </c>
      <c r="J10" s="6">
        <v>811</v>
      </c>
      <c r="K10" s="6">
        <v>804</v>
      </c>
      <c r="L10" s="6">
        <v>858</v>
      </c>
      <c r="M10" s="6">
        <v>905</v>
      </c>
      <c r="N10" s="6">
        <v>886</v>
      </c>
      <c r="O10" s="6">
        <v>899</v>
      </c>
      <c r="P10" s="6">
        <v>955</v>
      </c>
      <c r="Q10" s="6">
        <v>960</v>
      </c>
      <c r="R10" s="6">
        <v>1056</v>
      </c>
      <c r="S10" s="6">
        <v>1131</v>
      </c>
      <c r="T10" s="6">
        <v>1229</v>
      </c>
      <c r="U10" s="6">
        <v>2505</v>
      </c>
      <c r="V10" s="6">
        <v>2667</v>
      </c>
    </row>
    <row r="11" spans="1:22" customFormat="1" ht="18" customHeight="1">
      <c r="A11" s="36" t="s">
        <v>85</v>
      </c>
      <c r="B11" s="6">
        <v>1028</v>
      </c>
      <c r="C11" s="6">
        <v>1195</v>
      </c>
      <c r="D11" s="6">
        <v>1229</v>
      </c>
      <c r="E11" s="6">
        <v>1424</v>
      </c>
      <c r="F11" s="6">
        <v>1608</v>
      </c>
      <c r="G11" s="6">
        <v>1504</v>
      </c>
      <c r="H11" s="6">
        <v>1621</v>
      </c>
      <c r="I11" s="6">
        <v>1824</v>
      </c>
      <c r="J11" s="6">
        <v>1882</v>
      </c>
      <c r="K11" s="6">
        <v>1934</v>
      </c>
      <c r="L11" s="6">
        <v>1941</v>
      </c>
      <c r="M11" s="6">
        <v>1942</v>
      </c>
      <c r="N11" s="6">
        <v>1952</v>
      </c>
      <c r="O11" s="6">
        <v>1959</v>
      </c>
      <c r="P11" s="6">
        <v>2056</v>
      </c>
      <c r="Q11" s="6">
        <v>2178</v>
      </c>
      <c r="R11" s="6">
        <v>2321</v>
      </c>
      <c r="S11" s="6">
        <v>2503</v>
      </c>
      <c r="T11" s="6">
        <v>2747</v>
      </c>
      <c r="U11" s="6">
        <v>2744</v>
      </c>
      <c r="V11" s="6">
        <v>2845</v>
      </c>
    </row>
    <row r="12" spans="1:22" customFormat="1" ht="18" customHeight="1">
      <c r="A12" s="36" t="s">
        <v>86</v>
      </c>
      <c r="B12" s="6">
        <v>153</v>
      </c>
      <c r="C12" s="6">
        <v>171</v>
      </c>
      <c r="D12" s="6">
        <v>181</v>
      </c>
      <c r="E12" s="6">
        <v>217</v>
      </c>
      <c r="F12" s="6">
        <v>216</v>
      </c>
      <c r="G12" s="6">
        <v>219</v>
      </c>
      <c r="H12" s="6">
        <v>220</v>
      </c>
      <c r="I12" s="6">
        <v>222</v>
      </c>
      <c r="J12" s="6">
        <v>238</v>
      </c>
      <c r="K12" s="6">
        <v>265</v>
      </c>
      <c r="L12" s="6">
        <v>283</v>
      </c>
      <c r="M12" s="6">
        <v>299</v>
      </c>
      <c r="N12" s="6">
        <v>289</v>
      </c>
      <c r="O12" s="6">
        <v>306</v>
      </c>
      <c r="P12" s="6">
        <v>327</v>
      </c>
      <c r="Q12" s="6">
        <v>326</v>
      </c>
      <c r="R12" s="6">
        <v>338</v>
      </c>
      <c r="S12" s="6">
        <v>375</v>
      </c>
      <c r="T12" s="6">
        <v>429</v>
      </c>
      <c r="U12" s="6">
        <v>469</v>
      </c>
      <c r="V12" s="6">
        <v>554</v>
      </c>
    </row>
    <row r="13" spans="1:22" customFormat="1" ht="18" customHeight="1">
      <c r="A13" s="36" t="s">
        <v>87</v>
      </c>
      <c r="B13" s="6">
        <v>112</v>
      </c>
      <c r="C13" s="6">
        <v>155</v>
      </c>
      <c r="D13" s="6">
        <v>167</v>
      </c>
      <c r="E13" s="6">
        <v>192</v>
      </c>
      <c r="F13" s="6">
        <v>218</v>
      </c>
      <c r="G13" s="6">
        <v>241</v>
      </c>
      <c r="H13" s="6">
        <v>298</v>
      </c>
      <c r="I13" s="6">
        <v>323</v>
      </c>
      <c r="J13" s="6">
        <v>392</v>
      </c>
      <c r="K13" s="6">
        <v>411</v>
      </c>
      <c r="L13" s="6">
        <v>448</v>
      </c>
      <c r="M13" s="6">
        <v>474</v>
      </c>
      <c r="N13" s="6">
        <v>508</v>
      </c>
      <c r="O13" s="6">
        <v>521</v>
      </c>
      <c r="P13" s="6">
        <v>569</v>
      </c>
      <c r="Q13" s="6">
        <v>601</v>
      </c>
      <c r="R13" s="6">
        <v>660</v>
      </c>
      <c r="S13" s="6">
        <v>757</v>
      </c>
      <c r="T13" s="6">
        <v>876</v>
      </c>
      <c r="U13" s="6">
        <v>948</v>
      </c>
      <c r="V13" s="6">
        <v>1115</v>
      </c>
    </row>
    <row r="14" spans="1:22" customFormat="1" ht="18" customHeight="1">
      <c r="A14" s="36" t="s">
        <v>88</v>
      </c>
      <c r="B14" s="6">
        <v>1154</v>
      </c>
      <c r="C14" s="6">
        <v>1637</v>
      </c>
      <c r="D14" s="6">
        <v>2113</v>
      </c>
      <c r="E14" s="6">
        <v>2635</v>
      </c>
      <c r="F14" s="6">
        <v>3042</v>
      </c>
      <c r="G14" s="6">
        <v>3294</v>
      </c>
      <c r="H14" s="6">
        <v>3746</v>
      </c>
      <c r="I14" s="6">
        <v>3862</v>
      </c>
      <c r="J14" s="6">
        <v>3864</v>
      </c>
      <c r="K14" s="6">
        <v>4086</v>
      </c>
      <c r="L14" s="6">
        <v>4161</v>
      </c>
      <c r="M14" s="6">
        <v>4095</v>
      </c>
      <c r="N14" s="6">
        <v>4094</v>
      </c>
      <c r="O14" s="6">
        <v>4159</v>
      </c>
      <c r="P14" s="6">
        <v>4302</v>
      </c>
      <c r="Q14" s="6">
        <v>4585</v>
      </c>
      <c r="R14" s="6">
        <v>4853</v>
      </c>
      <c r="S14" s="6">
        <v>5404</v>
      </c>
      <c r="T14" s="6">
        <v>6043</v>
      </c>
      <c r="U14" s="6">
        <v>6495</v>
      </c>
      <c r="V14" s="6">
        <v>7162</v>
      </c>
    </row>
    <row r="15" spans="1:22" customFormat="1" ht="18" customHeight="1">
      <c r="A15" s="36" t="s">
        <v>89</v>
      </c>
      <c r="B15" s="6">
        <v>187</v>
      </c>
      <c r="C15" s="6">
        <v>219</v>
      </c>
      <c r="D15" s="6">
        <v>254</v>
      </c>
      <c r="E15" s="6">
        <v>327</v>
      </c>
      <c r="F15" s="6">
        <v>389</v>
      </c>
      <c r="G15" s="6">
        <v>397</v>
      </c>
      <c r="H15" s="6">
        <v>408</v>
      </c>
      <c r="I15" s="6">
        <v>476</v>
      </c>
      <c r="J15" s="6">
        <v>529</v>
      </c>
      <c r="K15" s="6">
        <v>605</v>
      </c>
      <c r="L15" s="6">
        <v>689</v>
      </c>
      <c r="M15" s="6">
        <v>743</v>
      </c>
      <c r="N15" s="6">
        <v>808</v>
      </c>
      <c r="O15" s="6">
        <v>851</v>
      </c>
      <c r="P15" s="6">
        <v>869</v>
      </c>
      <c r="Q15" s="6">
        <v>918</v>
      </c>
      <c r="R15" s="6">
        <v>1057</v>
      </c>
      <c r="S15" s="6">
        <v>1174</v>
      </c>
      <c r="T15" s="6">
        <v>1328</v>
      </c>
      <c r="U15" s="6">
        <v>1367</v>
      </c>
      <c r="V15" s="6">
        <v>1455</v>
      </c>
    </row>
    <row r="16" spans="1:22" customFormat="1" ht="18" customHeight="1">
      <c r="A16" s="30" t="s">
        <v>90</v>
      </c>
      <c r="B16" s="54">
        <v>25</v>
      </c>
      <c r="C16" s="54">
        <v>32</v>
      </c>
      <c r="D16" s="54">
        <v>30</v>
      </c>
      <c r="E16" s="54">
        <v>28</v>
      </c>
      <c r="F16" s="54">
        <v>27</v>
      </c>
      <c r="G16" s="54">
        <v>26</v>
      </c>
      <c r="H16" s="54">
        <v>23</v>
      </c>
      <c r="I16" s="54">
        <v>27</v>
      </c>
      <c r="J16" s="54">
        <v>32</v>
      </c>
      <c r="K16" s="54">
        <v>32</v>
      </c>
      <c r="L16" s="54">
        <v>32</v>
      </c>
      <c r="M16" s="54">
        <v>35</v>
      </c>
      <c r="N16" s="54">
        <v>39</v>
      </c>
      <c r="O16" s="54">
        <v>41</v>
      </c>
      <c r="P16" s="54">
        <v>37</v>
      </c>
      <c r="Q16" s="54">
        <v>42</v>
      </c>
      <c r="R16" s="54">
        <v>48</v>
      </c>
      <c r="S16" s="54">
        <v>53</v>
      </c>
      <c r="T16" s="54">
        <v>50</v>
      </c>
      <c r="U16" s="54">
        <v>47</v>
      </c>
      <c r="V16" s="54">
        <v>49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82</v>
      </c>
      <c r="B21" s="40">
        <v>2932</v>
      </c>
      <c r="C21" s="40">
        <v>3789</v>
      </c>
      <c r="D21" s="40">
        <v>4395</v>
      </c>
      <c r="E21" s="40">
        <v>5460</v>
      </c>
      <c r="F21" s="40">
        <v>6391</v>
      </c>
      <c r="G21" s="40">
        <v>6775</v>
      </c>
      <c r="H21" s="40">
        <v>7753</v>
      </c>
      <c r="I21" s="40">
        <v>8309</v>
      </c>
      <c r="J21" s="40">
        <v>8504</v>
      </c>
      <c r="K21" s="40">
        <v>8898</v>
      </c>
      <c r="L21" s="40">
        <v>9212</v>
      </c>
      <c r="M21" s="40">
        <v>9124</v>
      </c>
      <c r="N21" s="40">
        <v>8362</v>
      </c>
      <c r="O21" s="40">
        <v>7820</v>
      </c>
      <c r="P21" s="40">
        <v>7806</v>
      </c>
      <c r="Q21" s="40">
        <v>7894</v>
      </c>
      <c r="R21" s="40">
        <v>8318</v>
      </c>
      <c r="S21" s="40">
        <v>8958</v>
      </c>
      <c r="T21" s="40">
        <v>9668</v>
      </c>
      <c r="U21" s="40">
        <v>10308</v>
      </c>
      <c r="V21" s="40">
        <v>10913</v>
      </c>
    </row>
    <row r="22" spans="1:22" customFormat="1" ht="18" customHeight="1">
      <c r="A22" s="36" t="s">
        <v>83</v>
      </c>
      <c r="B22" s="6">
        <v>1058</v>
      </c>
      <c r="C22" s="6">
        <v>1261</v>
      </c>
      <c r="D22" s="6">
        <v>1439</v>
      </c>
      <c r="E22" s="6">
        <v>1959</v>
      </c>
      <c r="F22" s="6">
        <v>2290</v>
      </c>
      <c r="G22" s="6">
        <v>3509</v>
      </c>
      <c r="H22" s="6">
        <v>4176</v>
      </c>
      <c r="I22" s="6">
        <v>4483</v>
      </c>
      <c r="J22" s="6">
        <v>4667</v>
      </c>
      <c r="K22" s="6">
        <v>4889</v>
      </c>
      <c r="L22" s="6">
        <v>5090</v>
      </c>
      <c r="M22" s="6">
        <v>4988</v>
      </c>
      <c r="N22" s="6">
        <v>4200</v>
      </c>
      <c r="O22" s="6">
        <v>3597</v>
      </c>
      <c r="P22" s="6">
        <v>3431</v>
      </c>
      <c r="Q22" s="6">
        <v>3327</v>
      </c>
      <c r="R22" s="6">
        <v>3431</v>
      </c>
      <c r="S22" s="6">
        <v>3563</v>
      </c>
      <c r="T22" s="6">
        <v>3653</v>
      </c>
      <c r="U22" s="6">
        <v>3334</v>
      </c>
      <c r="V22" s="6">
        <v>3381</v>
      </c>
    </row>
    <row r="23" spans="1:22" customFormat="1" ht="18" customHeight="1">
      <c r="A23" s="36" t="s">
        <v>84</v>
      </c>
      <c r="B23" s="6">
        <v>408</v>
      </c>
      <c r="C23" s="6">
        <v>639</v>
      </c>
      <c r="D23" s="6">
        <v>808</v>
      </c>
      <c r="E23" s="6">
        <v>957</v>
      </c>
      <c r="F23" s="6">
        <v>1157</v>
      </c>
      <c r="G23" s="6">
        <v>361</v>
      </c>
      <c r="H23" s="6">
        <v>373</v>
      </c>
      <c r="I23" s="6">
        <v>396</v>
      </c>
      <c r="J23" s="6">
        <v>381</v>
      </c>
      <c r="K23" s="6">
        <v>370</v>
      </c>
      <c r="L23" s="6">
        <v>393</v>
      </c>
      <c r="M23" s="6">
        <v>416</v>
      </c>
      <c r="N23" s="6">
        <v>407</v>
      </c>
      <c r="O23" s="6">
        <v>408</v>
      </c>
      <c r="P23" s="6">
        <v>426</v>
      </c>
      <c r="Q23" s="6">
        <v>415</v>
      </c>
      <c r="R23" s="6">
        <v>451</v>
      </c>
      <c r="S23" s="6">
        <v>484</v>
      </c>
      <c r="T23" s="6">
        <v>529</v>
      </c>
      <c r="U23" s="6">
        <v>1161</v>
      </c>
      <c r="V23" s="6">
        <v>1237</v>
      </c>
    </row>
    <row r="24" spans="1:22" customFormat="1" ht="18" customHeight="1">
      <c r="A24" s="36" t="s">
        <v>85</v>
      </c>
      <c r="B24" s="6">
        <v>724</v>
      </c>
      <c r="C24" s="6">
        <v>859</v>
      </c>
      <c r="D24" s="6">
        <v>869</v>
      </c>
      <c r="E24" s="6">
        <v>985</v>
      </c>
      <c r="F24" s="6">
        <v>1108</v>
      </c>
      <c r="G24" s="6">
        <v>970</v>
      </c>
      <c r="H24" s="6">
        <v>1039</v>
      </c>
      <c r="I24" s="6">
        <v>1192</v>
      </c>
      <c r="J24" s="6">
        <v>1189</v>
      </c>
      <c r="K24" s="6">
        <v>1220</v>
      </c>
      <c r="L24" s="6">
        <v>1203</v>
      </c>
      <c r="M24" s="6">
        <v>1191</v>
      </c>
      <c r="N24" s="6">
        <v>1192</v>
      </c>
      <c r="O24" s="6">
        <v>1179</v>
      </c>
      <c r="P24" s="6">
        <v>1245</v>
      </c>
      <c r="Q24" s="6">
        <v>1317</v>
      </c>
      <c r="R24" s="6">
        <v>1364</v>
      </c>
      <c r="S24" s="6">
        <v>1471</v>
      </c>
      <c r="T24" s="6">
        <v>1612</v>
      </c>
      <c r="U24" s="6">
        <v>1629</v>
      </c>
      <c r="V24" s="6">
        <v>1654</v>
      </c>
    </row>
    <row r="25" spans="1:22" customFormat="1" ht="18" customHeight="1">
      <c r="A25" s="36" t="s">
        <v>86</v>
      </c>
      <c r="B25" s="29">
        <v>55</v>
      </c>
      <c r="C25" s="29">
        <v>62</v>
      </c>
      <c r="D25" s="29">
        <v>66</v>
      </c>
      <c r="E25" s="29">
        <v>82</v>
      </c>
      <c r="F25" s="29">
        <v>86</v>
      </c>
      <c r="G25" s="29">
        <v>87</v>
      </c>
      <c r="H25" s="29">
        <v>85</v>
      </c>
      <c r="I25" s="29">
        <v>82</v>
      </c>
      <c r="J25" s="29">
        <v>91</v>
      </c>
      <c r="K25" s="29">
        <v>98</v>
      </c>
      <c r="L25" s="29">
        <v>103</v>
      </c>
      <c r="M25" s="29">
        <v>105</v>
      </c>
      <c r="N25" s="29">
        <v>103</v>
      </c>
      <c r="O25" s="29">
        <v>118</v>
      </c>
      <c r="P25" s="29">
        <v>132</v>
      </c>
      <c r="Q25" s="29">
        <v>131</v>
      </c>
      <c r="R25" s="29">
        <v>132</v>
      </c>
      <c r="S25" s="29">
        <v>156</v>
      </c>
      <c r="T25" s="29">
        <v>181</v>
      </c>
      <c r="U25" s="29">
        <v>202</v>
      </c>
      <c r="V25" s="29">
        <v>246</v>
      </c>
    </row>
    <row r="26" spans="1:22" customFormat="1" ht="18" customHeight="1">
      <c r="A26" s="36" t="s">
        <v>87</v>
      </c>
      <c r="B26" s="29">
        <v>41</v>
      </c>
      <c r="C26" s="29">
        <v>62</v>
      </c>
      <c r="D26" s="29">
        <v>64</v>
      </c>
      <c r="E26" s="29">
        <v>69</v>
      </c>
      <c r="F26" s="29">
        <v>82</v>
      </c>
      <c r="G26" s="29">
        <v>90</v>
      </c>
      <c r="H26" s="29">
        <v>115</v>
      </c>
      <c r="I26" s="29">
        <v>121</v>
      </c>
      <c r="J26" s="29">
        <v>150</v>
      </c>
      <c r="K26" s="29">
        <v>161</v>
      </c>
      <c r="L26" s="29">
        <v>169</v>
      </c>
      <c r="M26" s="29">
        <v>173</v>
      </c>
      <c r="N26" s="29">
        <v>190</v>
      </c>
      <c r="O26" s="29">
        <v>198</v>
      </c>
      <c r="P26" s="29">
        <v>215</v>
      </c>
      <c r="Q26" s="29">
        <v>222</v>
      </c>
      <c r="R26" s="29">
        <v>245</v>
      </c>
      <c r="S26" s="29">
        <v>275</v>
      </c>
      <c r="T26" s="29">
        <v>313</v>
      </c>
      <c r="U26" s="29">
        <v>344</v>
      </c>
      <c r="V26" s="29">
        <v>405</v>
      </c>
    </row>
    <row r="27" spans="1:22" customFormat="1" ht="18" customHeight="1">
      <c r="A27" s="36" t="s">
        <v>88</v>
      </c>
      <c r="B27" s="29">
        <v>521</v>
      </c>
      <c r="C27" s="29">
        <v>757</v>
      </c>
      <c r="D27" s="29">
        <v>991</v>
      </c>
      <c r="E27" s="29">
        <v>1206</v>
      </c>
      <c r="F27" s="29">
        <v>1426</v>
      </c>
      <c r="G27" s="29">
        <v>1530</v>
      </c>
      <c r="H27" s="29">
        <v>1747</v>
      </c>
      <c r="I27" s="29">
        <v>1790</v>
      </c>
      <c r="J27" s="29">
        <v>1749</v>
      </c>
      <c r="K27" s="29">
        <v>1845</v>
      </c>
      <c r="L27" s="29">
        <v>1892</v>
      </c>
      <c r="M27" s="29">
        <v>1853</v>
      </c>
      <c r="N27" s="29">
        <v>1824</v>
      </c>
      <c r="O27" s="29">
        <v>1853</v>
      </c>
      <c r="P27" s="29">
        <v>1888</v>
      </c>
      <c r="Q27" s="29">
        <v>1990</v>
      </c>
      <c r="R27" s="29">
        <v>2138</v>
      </c>
      <c r="S27" s="29">
        <v>2393</v>
      </c>
      <c r="T27" s="29">
        <v>2677</v>
      </c>
      <c r="U27" s="29">
        <v>2917</v>
      </c>
      <c r="V27" s="29">
        <v>3224</v>
      </c>
    </row>
    <row r="28" spans="1:22" customFormat="1" ht="18" customHeight="1">
      <c r="A28" s="36" t="s">
        <v>89</v>
      </c>
      <c r="B28" s="29">
        <v>112</v>
      </c>
      <c r="C28" s="29">
        <v>131</v>
      </c>
      <c r="D28" s="29">
        <v>142</v>
      </c>
      <c r="E28" s="29">
        <v>187</v>
      </c>
      <c r="F28" s="29">
        <v>227</v>
      </c>
      <c r="G28" s="29">
        <v>215</v>
      </c>
      <c r="H28" s="29">
        <v>204</v>
      </c>
      <c r="I28" s="29">
        <v>230</v>
      </c>
      <c r="J28" s="29">
        <v>262</v>
      </c>
      <c r="K28" s="29">
        <v>300</v>
      </c>
      <c r="L28" s="29">
        <v>345</v>
      </c>
      <c r="M28" s="29">
        <v>379</v>
      </c>
      <c r="N28" s="29">
        <v>425</v>
      </c>
      <c r="O28" s="29">
        <v>445</v>
      </c>
      <c r="P28" s="29">
        <v>451</v>
      </c>
      <c r="Q28" s="29">
        <v>467</v>
      </c>
      <c r="R28" s="29">
        <v>528</v>
      </c>
      <c r="S28" s="29">
        <v>583</v>
      </c>
      <c r="T28" s="29">
        <v>672</v>
      </c>
      <c r="U28" s="29">
        <v>694</v>
      </c>
      <c r="V28" s="29">
        <v>741</v>
      </c>
    </row>
    <row r="29" spans="1:22" customFormat="1" ht="18" customHeight="1">
      <c r="A29" s="30" t="s">
        <v>90</v>
      </c>
      <c r="B29" s="54">
        <v>13</v>
      </c>
      <c r="C29" s="54">
        <v>18</v>
      </c>
      <c r="D29" s="54">
        <v>16</v>
      </c>
      <c r="E29" s="54">
        <v>15</v>
      </c>
      <c r="F29" s="54">
        <v>15</v>
      </c>
      <c r="G29" s="54">
        <v>13</v>
      </c>
      <c r="H29" s="54">
        <v>14</v>
      </c>
      <c r="I29" s="54">
        <v>15</v>
      </c>
      <c r="J29" s="54">
        <v>15</v>
      </c>
      <c r="K29" s="54">
        <v>15</v>
      </c>
      <c r="L29" s="54">
        <v>17</v>
      </c>
      <c r="M29" s="54">
        <v>19</v>
      </c>
      <c r="N29" s="54">
        <v>21</v>
      </c>
      <c r="O29" s="54">
        <v>22</v>
      </c>
      <c r="P29" s="54">
        <v>18</v>
      </c>
      <c r="Q29" s="54">
        <v>25</v>
      </c>
      <c r="R29" s="54">
        <v>29</v>
      </c>
      <c r="S29" s="54">
        <v>33</v>
      </c>
      <c r="T29" s="54">
        <v>31</v>
      </c>
      <c r="U29" s="54">
        <v>27</v>
      </c>
      <c r="V29" s="54">
        <v>25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82</v>
      </c>
      <c r="B34" s="40">
        <v>2641</v>
      </c>
      <c r="C34" s="40">
        <v>3331</v>
      </c>
      <c r="D34" s="40">
        <v>3995</v>
      </c>
      <c r="E34" s="40">
        <v>5038</v>
      </c>
      <c r="F34" s="40">
        <v>5801</v>
      </c>
      <c r="G34" s="40">
        <v>6385</v>
      </c>
      <c r="H34" s="40">
        <v>7252</v>
      </c>
      <c r="I34" s="40">
        <v>7718</v>
      </c>
      <c r="J34" s="40">
        <v>8095</v>
      </c>
      <c r="K34" s="40">
        <v>8529</v>
      </c>
      <c r="L34" s="40">
        <v>8879</v>
      </c>
      <c r="M34" s="40">
        <v>8858</v>
      </c>
      <c r="N34" s="40">
        <v>8328</v>
      </c>
      <c r="O34" s="40">
        <v>7994</v>
      </c>
      <c r="P34" s="40">
        <v>8113</v>
      </c>
      <c r="Q34" s="40">
        <v>8367</v>
      </c>
      <c r="R34" s="40">
        <v>8863</v>
      </c>
      <c r="S34" s="40">
        <v>9568</v>
      </c>
      <c r="T34" s="40">
        <v>10435</v>
      </c>
      <c r="U34" s="40">
        <v>11044</v>
      </c>
      <c r="V34" s="40">
        <v>11824</v>
      </c>
    </row>
    <row r="35" spans="1:22" customFormat="1" ht="18" customHeight="1">
      <c r="A35" s="36" t="s">
        <v>83</v>
      </c>
      <c r="B35" s="6">
        <v>1096</v>
      </c>
      <c r="C35" s="6">
        <v>1268</v>
      </c>
      <c r="D35" s="6">
        <v>1435</v>
      </c>
      <c r="E35" s="6">
        <v>1876</v>
      </c>
      <c r="F35" s="6">
        <v>2191</v>
      </c>
      <c r="G35" s="6">
        <v>3273</v>
      </c>
      <c r="H35" s="6">
        <v>3758</v>
      </c>
      <c r="I35" s="6">
        <v>4008</v>
      </c>
      <c r="J35" s="6">
        <v>4184</v>
      </c>
      <c r="K35" s="6">
        <v>4401</v>
      </c>
      <c r="L35" s="6">
        <v>4589</v>
      </c>
      <c r="M35" s="6">
        <v>4501</v>
      </c>
      <c r="N35" s="6">
        <v>3914</v>
      </c>
      <c r="O35" s="6">
        <v>3481</v>
      </c>
      <c r="P35" s="6">
        <v>3373</v>
      </c>
      <c r="Q35" s="6">
        <v>3324</v>
      </c>
      <c r="R35" s="6">
        <v>3417</v>
      </c>
      <c r="S35" s="6">
        <v>3566</v>
      </c>
      <c r="T35" s="6">
        <v>3748</v>
      </c>
      <c r="U35" s="6">
        <v>3443</v>
      </c>
      <c r="V35" s="6">
        <v>3509</v>
      </c>
    </row>
    <row r="36" spans="1:22" customFormat="1" ht="18" customHeight="1">
      <c r="A36" s="36" t="s">
        <v>84</v>
      </c>
      <c r="B36" s="6">
        <v>352</v>
      </c>
      <c r="C36" s="6">
        <v>543</v>
      </c>
      <c r="D36" s="6">
        <v>734</v>
      </c>
      <c r="E36" s="6">
        <v>883</v>
      </c>
      <c r="F36" s="6">
        <v>1054</v>
      </c>
      <c r="G36" s="6">
        <v>336</v>
      </c>
      <c r="H36" s="6">
        <v>382</v>
      </c>
      <c r="I36" s="6">
        <v>406</v>
      </c>
      <c r="J36" s="6">
        <v>430</v>
      </c>
      <c r="K36" s="6">
        <v>434</v>
      </c>
      <c r="L36" s="6">
        <v>465</v>
      </c>
      <c r="M36" s="6">
        <v>489</v>
      </c>
      <c r="N36" s="6">
        <v>479</v>
      </c>
      <c r="O36" s="6">
        <v>491</v>
      </c>
      <c r="P36" s="6">
        <v>529</v>
      </c>
      <c r="Q36" s="6">
        <v>545</v>
      </c>
      <c r="R36" s="6">
        <v>605</v>
      </c>
      <c r="S36" s="6">
        <v>647</v>
      </c>
      <c r="T36" s="6">
        <v>700</v>
      </c>
      <c r="U36" s="6">
        <v>1344</v>
      </c>
      <c r="V36" s="6">
        <v>1430</v>
      </c>
    </row>
    <row r="37" spans="1:22" customFormat="1" ht="18" customHeight="1">
      <c r="A37" s="36" t="s">
        <v>85</v>
      </c>
      <c r="B37" s="6">
        <v>304</v>
      </c>
      <c r="C37" s="6">
        <v>336</v>
      </c>
      <c r="D37" s="6">
        <v>360</v>
      </c>
      <c r="E37" s="6">
        <v>439</v>
      </c>
      <c r="F37" s="6">
        <v>500</v>
      </c>
      <c r="G37" s="6">
        <v>534</v>
      </c>
      <c r="H37" s="6">
        <v>582</v>
      </c>
      <c r="I37" s="6">
        <v>632</v>
      </c>
      <c r="J37" s="6">
        <v>693</v>
      </c>
      <c r="K37" s="6">
        <v>714</v>
      </c>
      <c r="L37" s="6">
        <v>738</v>
      </c>
      <c r="M37" s="6">
        <v>751</v>
      </c>
      <c r="N37" s="6">
        <v>760</v>
      </c>
      <c r="O37" s="6">
        <v>780</v>
      </c>
      <c r="P37" s="6">
        <v>811</v>
      </c>
      <c r="Q37" s="6">
        <v>861</v>
      </c>
      <c r="R37" s="6">
        <v>957</v>
      </c>
      <c r="S37" s="6">
        <v>1032</v>
      </c>
      <c r="T37" s="6">
        <v>1135</v>
      </c>
      <c r="U37" s="6">
        <v>1115</v>
      </c>
      <c r="V37" s="6">
        <v>1191</v>
      </c>
    </row>
    <row r="38" spans="1:22" customFormat="1" ht="18" customHeight="1">
      <c r="A38" s="36" t="s">
        <v>86</v>
      </c>
      <c r="B38" s="6">
        <v>98</v>
      </c>
      <c r="C38" s="6">
        <v>109</v>
      </c>
      <c r="D38" s="6">
        <v>115</v>
      </c>
      <c r="E38" s="6">
        <v>135</v>
      </c>
      <c r="F38" s="6">
        <v>130</v>
      </c>
      <c r="G38" s="6">
        <v>132</v>
      </c>
      <c r="H38" s="6">
        <v>135</v>
      </c>
      <c r="I38" s="6">
        <v>140</v>
      </c>
      <c r="J38" s="6">
        <v>147</v>
      </c>
      <c r="K38" s="6">
        <v>167</v>
      </c>
      <c r="L38" s="6">
        <v>180</v>
      </c>
      <c r="M38" s="6">
        <v>194</v>
      </c>
      <c r="N38" s="6">
        <v>186</v>
      </c>
      <c r="O38" s="6">
        <v>188</v>
      </c>
      <c r="P38" s="6">
        <v>195</v>
      </c>
      <c r="Q38" s="6">
        <v>195</v>
      </c>
      <c r="R38" s="6">
        <v>206</v>
      </c>
      <c r="S38" s="6">
        <v>219</v>
      </c>
      <c r="T38" s="6">
        <v>248</v>
      </c>
      <c r="U38" s="6">
        <v>267</v>
      </c>
      <c r="V38" s="6">
        <v>308</v>
      </c>
    </row>
    <row r="39" spans="1:22" customFormat="1" ht="18" customHeight="1">
      <c r="A39" s="36" t="s">
        <v>87</v>
      </c>
      <c r="B39" s="29">
        <v>71</v>
      </c>
      <c r="C39" s="29">
        <v>93</v>
      </c>
      <c r="D39" s="29">
        <v>103</v>
      </c>
      <c r="E39" s="29">
        <v>123</v>
      </c>
      <c r="F39" s="29">
        <v>136</v>
      </c>
      <c r="G39" s="29">
        <v>151</v>
      </c>
      <c r="H39" s="29">
        <v>183</v>
      </c>
      <c r="I39" s="29">
        <v>202</v>
      </c>
      <c r="J39" s="29">
        <v>242</v>
      </c>
      <c r="K39" s="29">
        <v>250</v>
      </c>
      <c r="L39" s="29">
        <v>279</v>
      </c>
      <c r="M39" s="29">
        <v>301</v>
      </c>
      <c r="N39" s="29">
        <v>318</v>
      </c>
      <c r="O39" s="29">
        <v>323</v>
      </c>
      <c r="P39" s="29">
        <v>354</v>
      </c>
      <c r="Q39" s="29">
        <v>379</v>
      </c>
      <c r="R39" s="29">
        <v>415</v>
      </c>
      <c r="S39" s="29">
        <v>482</v>
      </c>
      <c r="T39" s="29">
        <v>563</v>
      </c>
      <c r="U39" s="29">
        <v>604</v>
      </c>
      <c r="V39" s="29">
        <v>710</v>
      </c>
    </row>
    <row r="40" spans="1:22" customFormat="1" ht="18" customHeight="1">
      <c r="A40" s="36" t="s">
        <v>88</v>
      </c>
      <c r="B40" s="29">
        <v>633</v>
      </c>
      <c r="C40" s="29">
        <v>880</v>
      </c>
      <c r="D40" s="29">
        <v>1122</v>
      </c>
      <c r="E40" s="29">
        <v>1429</v>
      </c>
      <c r="F40" s="29">
        <v>1616</v>
      </c>
      <c r="G40" s="29">
        <v>1764</v>
      </c>
      <c r="H40" s="29">
        <v>1999</v>
      </c>
      <c r="I40" s="29">
        <v>2072</v>
      </c>
      <c r="J40" s="29">
        <v>2115</v>
      </c>
      <c r="K40" s="29">
        <v>2241</v>
      </c>
      <c r="L40" s="29">
        <v>2269</v>
      </c>
      <c r="M40" s="29">
        <v>2242</v>
      </c>
      <c r="N40" s="29">
        <v>2270</v>
      </c>
      <c r="O40" s="29">
        <v>2306</v>
      </c>
      <c r="P40" s="29">
        <v>2414</v>
      </c>
      <c r="Q40" s="29">
        <v>2595</v>
      </c>
      <c r="R40" s="29">
        <v>2715</v>
      </c>
      <c r="S40" s="29">
        <v>3011</v>
      </c>
      <c r="T40" s="29">
        <v>3366</v>
      </c>
      <c r="U40" s="29">
        <v>3578</v>
      </c>
      <c r="V40" s="29">
        <v>3938</v>
      </c>
    </row>
    <row r="41" spans="1:22" customFormat="1" ht="18" customHeight="1">
      <c r="A41" s="36" t="s">
        <v>89</v>
      </c>
      <c r="B41" s="29">
        <v>75</v>
      </c>
      <c r="C41" s="29">
        <v>88</v>
      </c>
      <c r="D41" s="29">
        <v>112</v>
      </c>
      <c r="E41" s="29">
        <v>140</v>
      </c>
      <c r="F41" s="29">
        <v>162</v>
      </c>
      <c r="G41" s="29">
        <v>182</v>
      </c>
      <c r="H41" s="29">
        <v>204</v>
      </c>
      <c r="I41" s="29">
        <v>246</v>
      </c>
      <c r="J41" s="29">
        <v>267</v>
      </c>
      <c r="K41" s="29">
        <v>305</v>
      </c>
      <c r="L41" s="29">
        <v>344</v>
      </c>
      <c r="M41" s="29">
        <v>364</v>
      </c>
      <c r="N41" s="29">
        <v>383</v>
      </c>
      <c r="O41" s="29">
        <v>406</v>
      </c>
      <c r="P41" s="29">
        <v>418</v>
      </c>
      <c r="Q41" s="29">
        <v>451</v>
      </c>
      <c r="R41" s="29">
        <v>529</v>
      </c>
      <c r="S41" s="29">
        <v>591</v>
      </c>
      <c r="T41" s="29">
        <v>656</v>
      </c>
      <c r="U41" s="29">
        <v>673</v>
      </c>
      <c r="V41" s="29">
        <v>714</v>
      </c>
    </row>
    <row r="42" spans="1:22" customFormat="1" ht="18" customHeight="1">
      <c r="A42" s="30" t="s">
        <v>90</v>
      </c>
      <c r="B42" s="54">
        <v>12</v>
      </c>
      <c r="C42" s="54">
        <v>14</v>
      </c>
      <c r="D42" s="54">
        <v>14</v>
      </c>
      <c r="E42" s="54">
        <v>13</v>
      </c>
      <c r="F42" s="54">
        <v>12</v>
      </c>
      <c r="G42" s="54">
        <v>13</v>
      </c>
      <c r="H42" s="54">
        <v>9</v>
      </c>
      <c r="I42" s="54">
        <v>12</v>
      </c>
      <c r="J42" s="54">
        <v>17</v>
      </c>
      <c r="K42" s="54">
        <v>17</v>
      </c>
      <c r="L42" s="54">
        <v>15</v>
      </c>
      <c r="M42" s="54">
        <v>16</v>
      </c>
      <c r="N42" s="54">
        <v>18</v>
      </c>
      <c r="O42" s="54">
        <v>19</v>
      </c>
      <c r="P42" s="54">
        <v>19</v>
      </c>
      <c r="Q42" s="54">
        <v>17</v>
      </c>
      <c r="R42" s="54">
        <v>19</v>
      </c>
      <c r="S42" s="54">
        <v>20</v>
      </c>
      <c r="T42" s="54">
        <v>19</v>
      </c>
      <c r="U42" s="54">
        <v>20</v>
      </c>
      <c r="V42" s="54">
        <v>24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82</v>
      </c>
      <c r="B50" s="52">
        <f t="shared" ref="B50:U50" si="0">SUM(B51:B58)</f>
        <v>1</v>
      </c>
      <c r="C50" s="52">
        <f t="shared" si="0"/>
        <v>1</v>
      </c>
      <c r="D50" s="52">
        <f t="shared" si="0"/>
        <v>1</v>
      </c>
      <c r="E50" s="52">
        <f t="shared" si="0"/>
        <v>1</v>
      </c>
      <c r="F50" s="52">
        <f t="shared" si="0"/>
        <v>1</v>
      </c>
      <c r="G50" s="52">
        <f t="shared" si="0"/>
        <v>1</v>
      </c>
      <c r="H50" s="52">
        <f t="shared" si="0"/>
        <v>1</v>
      </c>
      <c r="I50" s="52">
        <f t="shared" si="0"/>
        <v>1</v>
      </c>
      <c r="J50" s="52">
        <f t="shared" si="0"/>
        <v>0.99999999999999989</v>
      </c>
      <c r="K50" s="52">
        <f t="shared" si="0"/>
        <v>1</v>
      </c>
      <c r="L50" s="52">
        <f t="shared" si="0"/>
        <v>1</v>
      </c>
      <c r="M50" s="52">
        <f t="shared" si="0"/>
        <v>1</v>
      </c>
      <c r="N50" s="52">
        <f t="shared" si="0"/>
        <v>1</v>
      </c>
      <c r="O50" s="52">
        <f t="shared" si="0"/>
        <v>1</v>
      </c>
      <c r="P50" s="52">
        <f t="shared" si="0"/>
        <v>1</v>
      </c>
      <c r="Q50" s="52">
        <f t="shared" si="0"/>
        <v>1</v>
      </c>
      <c r="R50" s="52">
        <f t="shared" si="0"/>
        <v>1</v>
      </c>
      <c r="S50" s="52">
        <f t="shared" si="0"/>
        <v>1</v>
      </c>
      <c r="T50" s="52">
        <f t="shared" si="0"/>
        <v>1</v>
      </c>
      <c r="U50" s="52">
        <f t="shared" si="0"/>
        <v>1</v>
      </c>
      <c r="V50" s="52">
        <f>SUM(V51:V58)</f>
        <v>0.99999999999999989</v>
      </c>
    </row>
    <row r="51" spans="1:22" customFormat="1" ht="18" customHeight="1">
      <c r="A51" s="36" t="s">
        <v>83</v>
      </c>
      <c r="B51" s="7">
        <f t="shared" ref="B51:U51" si="1">B9/B8</f>
        <v>0.38650636999820565</v>
      </c>
      <c r="C51" s="7">
        <f t="shared" si="1"/>
        <v>0.35519662921348316</v>
      </c>
      <c r="D51" s="7">
        <f t="shared" si="1"/>
        <v>0.34255065554231229</v>
      </c>
      <c r="E51" s="7">
        <f t="shared" si="1"/>
        <v>0.36530767765288624</v>
      </c>
      <c r="F51" s="7">
        <f t="shared" si="1"/>
        <v>0.36753608923884512</v>
      </c>
      <c r="G51" s="7">
        <f t="shared" si="1"/>
        <v>0.51534954407294831</v>
      </c>
      <c r="H51" s="7">
        <f t="shared" si="1"/>
        <v>0.528757080973009</v>
      </c>
      <c r="I51" s="7">
        <f t="shared" si="1"/>
        <v>0.52979347351344608</v>
      </c>
      <c r="J51" s="7">
        <f t="shared" si="1"/>
        <v>0.53322489306584731</v>
      </c>
      <c r="K51" s="7">
        <f t="shared" si="1"/>
        <v>0.53308085155218909</v>
      </c>
      <c r="L51" s="7">
        <f t="shared" si="1"/>
        <v>0.53501741197280417</v>
      </c>
      <c r="M51" s="7">
        <f t="shared" si="1"/>
        <v>0.5276943610276944</v>
      </c>
      <c r="N51" s="7">
        <f t="shared" si="1"/>
        <v>0.48615937687237865</v>
      </c>
      <c r="O51" s="7">
        <f t="shared" si="1"/>
        <v>0.44757809535854304</v>
      </c>
      <c r="P51" s="7">
        <f t="shared" si="1"/>
        <v>0.42741378227275584</v>
      </c>
      <c r="Q51" s="7">
        <f t="shared" si="1"/>
        <v>0.40901543570506121</v>
      </c>
      <c r="R51" s="7">
        <f t="shared" si="1"/>
        <v>0.39857982655258717</v>
      </c>
      <c r="S51" s="7">
        <f t="shared" si="1"/>
        <v>0.38481053654323655</v>
      </c>
      <c r="T51" s="7">
        <f t="shared" si="1"/>
        <v>0.36815400686464705</v>
      </c>
      <c r="U51" s="7">
        <f t="shared" si="1"/>
        <v>0.31739415511427499</v>
      </c>
      <c r="V51" s="7">
        <f>V9/V8</f>
        <v>0.30303030303030304</v>
      </c>
    </row>
    <row r="52" spans="1:22" customFormat="1" ht="18" customHeight="1">
      <c r="A52" s="36" t="s">
        <v>84</v>
      </c>
      <c r="B52" s="7">
        <f t="shared" ref="B52:U52" si="2">B10/B8</f>
        <v>0.13637179257132603</v>
      </c>
      <c r="C52" s="7">
        <f t="shared" si="2"/>
        <v>0.16601123595505618</v>
      </c>
      <c r="D52" s="7">
        <f t="shared" si="2"/>
        <v>0.18379022646007151</v>
      </c>
      <c r="E52" s="7">
        <f t="shared" si="2"/>
        <v>0.17527148028195846</v>
      </c>
      <c r="F52" s="7">
        <f t="shared" si="2"/>
        <v>0.1813484251968504</v>
      </c>
      <c r="G52" s="7">
        <f t="shared" si="2"/>
        <v>5.2963525835866263E-2</v>
      </c>
      <c r="H52" s="7">
        <f t="shared" si="2"/>
        <v>5.031656114628457E-2</v>
      </c>
      <c r="I52" s="7">
        <f t="shared" si="2"/>
        <v>5.0040556560803647E-2</v>
      </c>
      <c r="J52" s="7">
        <f t="shared" si="2"/>
        <v>4.8858364961744685E-2</v>
      </c>
      <c r="K52" s="7">
        <f t="shared" si="2"/>
        <v>4.6135307281804094E-2</v>
      </c>
      <c r="L52" s="7">
        <f t="shared" si="2"/>
        <v>4.7426897352274615E-2</v>
      </c>
      <c r="M52" s="7">
        <f t="shared" si="2"/>
        <v>5.0328105883661441E-2</v>
      </c>
      <c r="N52" s="7">
        <f t="shared" si="2"/>
        <v>5.3085680047932897E-2</v>
      </c>
      <c r="O52" s="7">
        <f t="shared" si="2"/>
        <v>5.6848362210699381E-2</v>
      </c>
      <c r="P52" s="7">
        <f t="shared" si="2"/>
        <v>5.9991205477731013E-2</v>
      </c>
      <c r="Q52" s="7">
        <f t="shared" si="2"/>
        <v>5.9036959596580778E-2</v>
      </c>
      <c r="R52" s="7">
        <f t="shared" si="2"/>
        <v>6.146324428147372E-2</v>
      </c>
      <c r="S52" s="7">
        <f t="shared" si="2"/>
        <v>6.1049336068228433E-2</v>
      </c>
      <c r="T52" s="7">
        <f t="shared" si="2"/>
        <v>6.1135153957120825E-2</v>
      </c>
      <c r="U52" s="7">
        <f t="shared" si="2"/>
        <v>0.11731922068190334</v>
      </c>
      <c r="V52" s="7">
        <f>V10/V8</f>
        <v>0.11729779654307956</v>
      </c>
    </row>
    <row r="53" spans="1:22" customFormat="1" ht="18" customHeight="1">
      <c r="A53" s="36" t="s">
        <v>85</v>
      </c>
      <c r="B53" s="7">
        <f t="shared" ref="B53:U53" si="3">B11/B8</f>
        <v>0.18446079310963576</v>
      </c>
      <c r="C53" s="7">
        <f t="shared" si="3"/>
        <v>0.1678370786516854</v>
      </c>
      <c r="D53" s="7">
        <f t="shared" si="3"/>
        <v>0.14648390941597139</v>
      </c>
      <c r="E53" s="7">
        <f t="shared" si="3"/>
        <v>0.13564488473995046</v>
      </c>
      <c r="F53" s="7">
        <f t="shared" si="3"/>
        <v>0.13188976377952755</v>
      </c>
      <c r="G53" s="7">
        <f t="shared" si="3"/>
        <v>0.11428571428571428</v>
      </c>
      <c r="H53" s="7">
        <f t="shared" si="3"/>
        <v>0.10803065644785072</v>
      </c>
      <c r="I53" s="7">
        <f t="shared" si="3"/>
        <v>0.11380794908591751</v>
      </c>
      <c r="J53" s="7">
        <f t="shared" si="3"/>
        <v>0.11338032411591059</v>
      </c>
      <c r="K53" s="7">
        <f t="shared" si="3"/>
        <v>0.11097721925747403</v>
      </c>
      <c r="L53" s="7">
        <f t="shared" si="3"/>
        <v>0.10729091813608976</v>
      </c>
      <c r="M53" s="7">
        <f t="shared" si="3"/>
        <v>0.10799688577466356</v>
      </c>
      <c r="N53" s="7">
        <f t="shared" si="3"/>
        <v>0.11695626123427202</v>
      </c>
      <c r="O53" s="7">
        <f t="shared" si="3"/>
        <v>0.12387757683065638</v>
      </c>
      <c r="P53" s="7">
        <f t="shared" si="3"/>
        <v>0.12915384132169105</v>
      </c>
      <c r="Q53" s="7">
        <f t="shared" si="3"/>
        <v>0.13394010208474263</v>
      </c>
      <c r="R53" s="7">
        <f t="shared" si="3"/>
        <v>0.13509108899365579</v>
      </c>
      <c r="S53" s="7">
        <f t="shared" si="3"/>
        <v>0.1351074166036921</v>
      </c>
      <c r="T53" s="7">
        <f t="shared" si="3"/>
        <v>0.13664627170074117</v>
      </c>
      <c r="U53" s="7">
        <f t="shared" si="3"/>
        <v>0.12851255151742225</v>
      </c>
      <c r="V53" s="7">
        <f>V11/V8</f>
        <v>0.12512644588116287</v>
      </c>
    </row>
    <row r="54" spans="1:22" customFormat="1" ht="18" customHeight="1">
      <c r="A54" s="36" t="s">
        <v>86</v>
      </c>
      <c r="B54" s="7">
        <f t="shared" ref="B54:U54" si="4">B12/B8</f>
        <v>2.7453795083438006E-2</v>
      </c>
      <c r="C54" s="7">
        <f t="shared" si="4"/>
        <v>2.4016853932584268E-2</v>
      </c>
      <c r="D54" s="7">
        <f t="shared" si="4"/>
        <v>2.1573301549463648E-2</v>
      </c>
      <c r="E54" s="7">
        <f t="shared" si="4"/>
        <v>2.0670603924557059E-2</v>
      </c>
      <c r="F54" s="7">
        <f t="shared" si="4"/>
        <v>1.7716535433070866E-2</v>
      </c>
      <c r="G54" s="7">
        <f t="shared" si="4"/>
        <v>1.6641337386018237E-2</v>
      </c>
      <c r="H54" s="7">
        <f t="shared" si="4"/>
        <v>1.4661779406864379E-2</v>
      </c>
      <c r="I54" s="7">
        <f t="shared" si="4"/>
        <v>1.3851625382167592E-2</v>
      </c>
      <c r="J54" s="7">
        <f t="shared" si="4"/>
        <v>1.4338213145370203E-2</v>
      </c>
      <c r="K54" s="7">
        <f t="shared" si="4"/>
        <v>1.5206289091639411E-2</v>
      </c>
      <c r="L54" s="7">
        <f t="shared" si="4"/>
        <v>1.5643137471670995E-2</v>
      </c>
      <c r="M54" s="7">
        <f t="shared" si="4"/>
        <v>1.6627738849961073E-2</v>
      </c>
      <c r="N54" s="7">
        <f t="shared" si="4"/>
        <v>1.7315757938885561E-2</v>
      </c>
      <c r="O54" s="7">
        <f t="shared" si="4"/>
        <v>1.9349943088402682E-2</v>
      </c>
      <c r="P54" s="7">
        <f t="shared" si="4"/>
        <v>2.0541491299704756E-2</v>
      </c>
      <c r="Q54" s="7">
        <f t="shared" si="4"/>
        <v>2.0047967529672223E-2</v>
      </c>
      <c r="R54" s="7">
        <f t="shared" si="4"/>
        <v>1.9672894476456551E-2</v>
      </c>
      <c r="S54" s="7">
        <f t="shared" si="4"/>
        <v>2.0241822303789268E-2</v>
      </c>
      <c r="T54" s="7">
        <f t="shared" si="4"/>
        <v>2.1340098492762274E-2</v>
      </c>
      <c r="U54" s="7">
        <f t="shared" si="4"/>
        <v>2.1965155488947171E-2</v>
      </c>
      <c r="V54" s="7">
        <f>V12/V8</f>
        <v>2.4365571535382855E-2</v>
      </c>
    </row>
    <row r="55" spans="1:22" customFormat="1" ht="18" customHeight="1">
      <c r="A55" s="36" t="s">
        <v>87</v>
      </c>
      <c r="B55" s="7">
        <f t="shared" ref="B55:U55" si="5">B13/B8</f>
        <v>2.0096895747353311E-2</v>
      </c>
      <c r="C55" s="7">
        <f t="shared" si="5"/>
        <v>2.1769662921348316E-2</v>
      </c>
      <c r="D55" s="7">
        <f t="shared" si="5"/>
        <v>1.9904648390941596E-2</v>
      </c>
      <c r="E55" s="7">
        <f t="shared" si="5"/>
        <v>1.8289197942465231E-2</v>
      </c>
      <c r="F55" s="7">
        <f t="shared" si="5"/>
        <v>1.7880577427821523E-2</v>
      </c>
      <c r="G55" s="7">
        <f t="shared" si="5"/>
        <v>1.8313069908814591E-2</v>
      </c>
      <c r="H55" s="7">
        <f t="shared" si="5"/>
        <v>1.9860046651116296E-2</v>
      </c>
      <c r="I55" s="7">
        <f t="shared" si="5"/>
        <v>2.0153490983964559E-2</v>
      </c>
      <c r="J55" s="7">
        <f t="shared" si="5"/>
        <v>2.3615880474727392E-2</v>
      </c>
      <c r="K55" s="7">
        <f t="shared" si="5"/>
        <v>2.3584093647787914E-2</v>
      </c>
      <c r="L55" s="7">
        <f t="shared" si="5"/>
        <v>2.476369465480073E-2</v>
      </c>
      <c r="M55" s="7">
        <f t="shared" si="5"/>
        <v>2.6359693026359692E-2</v>
      </c>
      <c r="N55" s="7">
        <f t="shared" si="5"/>
        <v>3.0437387657279807E-2</v>
      </c>
      <c r="O55" s="7">
        <f t="shared" si="5"/>
        <v>3.2945491336790186E-2</v>
      </c>
      <c r="P55" s="7">
        <f t="shared" si="5"/>
        <v>3.5743451221810413E-2</v>
      </c>
      <c r="Q55" s="7">
        <f t="shared" si="5"/>
        <v>3.6959596580776091E-2</v>
      </c>
      <c r="R55" s="7">
        <f t="shared" si="5"/>
        <v>3.8414527675921073E-2</v>
      </c>
      <c r="S55" s="7">
        <f t="shared" si="5"/>
        <v>4.0861491957249273E-2</v>
      </c>
      <c r="T55" s="7">
        <f t="shared" si="5"/>
        <v>4.3575585733472616E-2</v>
      </c>
      <c r="U55" s="7">
        <f t="shared" si="5"/>
        <v>4.4398651180217311E-2</v>
      </c>
      <c r="V55" s="7">
        <f>V13/V8</f>
        <v>4.9039011303162246E-2</v>
      </c>
    </row>
    <row r="56" spans="1:22" customFormat="1" ht="18" customHeight="1">
      <c r="A56" s="36" t="s">
        <v>88</v>
      </c>
      <c r="B56" s="7">
        <f t="shared" ref="B56:U56" si="6">B14/B8</f>
        <v>0.20706980082540821</v>
      </c>
      <c r="C56" s="7">
        <f t="shared" si="6"/>
        <v>0.22991573033707866</v>
      </c>
      <c r="D56" s="7">
        <f t="shared" si="6"/>
        <v>0.25184743742550658</v>
      </c>
      <c r="E56" s="7">
        <f t="shared" si="6"/>
        <v>0.25100019051247857</v>
      </c>
      <c r="F56" s="7">
        <f t="shared" si="6"/>
        <v>0.24950787401574803</v>
      </c>
      <c r="G56" s="7">
        <f t="shared" si="6"/>
        <v>0.25030395136778116</v>
      </c>
      <c r="H56" s="7">
        <f t="shared" si="6"/>
        <v>0.24965011662779074</v>
      </c>
      <c r="I56" s="7">
        <f t="shared" si="6"/>
        <v>0.24096836588257317</v>
      </c>
      <c r="J56" s="7">
        <f t="shared" si="6"/>
        <v>0.23278510753659859</v>
      </c>
      <c r="K56" s="7">
        <f t="shared" si="6"/>
        <v>0.2344637631261835</v>
      </c>
      <c r="L56" s="7">
        <f t="shared" si="6"/>
        <v>0.23000386932728981</v>
      </c>
      <c r="M56" s="7">
        <f t="shared" si="6"/>
        <v>0.22772772772772773</v>
      </c>
      <c r="N56" s="7">
        <f t="shared" si="6"/>
        <v>0.24529658478130617</v>
      </c>
      <c r="O56" s="7">
        <f t="shared" si="6"/>
        <v>0.26299481472113317</v>
      </c>
      <c r="P56" s="7">
        <f t="shared" si="6"/>
        <v>0.27024310572272126</v>
      </c>
      <c r="Q56" s="7">
        <f t="shared" si="6"/>
        <v>0.28196297890658634</v>
      </c>
      <c r="R56" s="7">
        <f t="shared" si="6"/>
        <v>0.28246318607764392</v>
      </c>
      <c r="S56" s="7">
        <f t="shared" si="6"/>
        <v>0.29169815394580589</v>
      </c>
      <c r="T56" s="7">
        <f t="shared" si="6"/>
        <v>0.30060190021389843</v>
      </c>
      <c r="U56" s="7">
        <f t="shared" si="6"/>
        <v>0.30418696140876733</v>
      </c>
      <c r="V56" s="7">
        <f>V14/V8</f>
        <v>0.31499318291771122</v>
      </c>
    </row>
    <row r="57" spans="1:22" customFormat="1" ht="18" customHeight="1">
      <c r="A57" s="36" t="s">
        <v>89</v>
      </c>
      <c r="B57" s="7">
        <f t="shared" ref="B57:U57" si="7">B15/B8</f>
        <v>3.3554638435313117E-2</v>
      </c>
      <c r="C57" s="7">
        <f t="shared" si="7"/>
        <v>3.0758426966292135E-2</v>
      </c>
      <c r="D57" s="7">
        <f t="shared" si="7"/>
        <v>3.0274135876042909E-2</v>
      </c>
      <c r="E57" s="7">
        <f t="shared" si="7"/>
        <v>3.1148790245761098E-2</v>
      </c>
      <c r="F57" s="7">
        <f t="shared" si="7"/>
        <v>3.1906167979002628E-2</v>
      </c>
      <c r="G57" s="7">
        <f t="shared" si="7"/>
        <v>3.0167173252279637E-2</v>
      </c>
      <c r="H57" s="7">
        <f t="shared" si="7"/>
        <v>2.7190936354548483E-2</v>
      </c>
      <c r="I57" s="7">
        <f t="shared" si="7"/>
        <v>2.9699881450053034E-2</v>
      </c>
      <c r="J57" s="7">
        <f t="shared" si="7"/>
        <v>3.1869389722272427E-2</v>
      </c>
      <c r="K57" s="7">
        <f t="shared" si="7"/>
        <v>3.4716244907327713E-2</v>
      </c>
      <c r="L57" s="7">
        <f t="shared" si="7"/>
        <v>3.8085235752584157E-2</v>
      </c>
      <c r="M57" s="7">
        <f t="shared" si="7"/>
        <v>4.1319096874652433E-2</v>
      </c>
      <c r="N57" s="7">
        <f t="shared" si="7"/>
        <v>4.8412222887956859E-2</v>
      </c>
      <c r="O57" s="7">
        <f t="shared" si="7"/>
        <v>5.3813077020361706E-2</v>
      </c>
      <c r="P57" s="7">
        <f t="shared" si="7"/>
        <v>5.4588856083924872E-2</v>
      </c>
      <c r="Q57" s="7">
        <f t="shared" si="7"/>
        <v>5.6454092614230365E-2</v>
      </c>
      <c r="R57" s="7">
        <f t="shared" si="7"/>
        <v>6.1521448111285723E-2</v>
      </c>
      <c r="S57" s="7">
        <f t="shared" si="7"/>
        <v>6.337039835906294E-2</v>
      </c>
      <c r="T57" s="7">
        <f t="shared" si="7"/>
        <v>6.6059792070835205E-2</v>
      </c>
      <c r="U57" s="7">
        <f t="shared" si="7"/>
        <v>6.4022105657549649E-2</v>
      </c>
      <c r="V57" s="7">
        <f>V15/V8</f>
        <v>6.3992611162422483E-2</v>
      </c>
    </row>
    <row r="58" spans="1:22" customFormat="1" ht="18" customHeight="1">
      <c r="A58" s="30" t="s">
        <v>90</v>
      </c>
      <c r="B58" s="95">
        <f t="shared" ref="B58:U58" si="8">B16/B8</f>
        <v>4.4859142293199351E-3</v>
      </c>
      <c r="C58" s="95">
        <f t="shared" si="8"/>
        <v>4.4943820224719105E-3</v>
      </c>
      <c r="D58" s="95">
        <f t="shared" si="8"/>
        <v>3.5756853396901071E-3</v>
      </c>
      <c r="E58" s="95">
        <f t="shared" si="8"/>
        <v>2.6671746999428463E-3</v>
      </c>
      <c r="F58" s="95">
        <f t="shared" si="8"/>
        <v>2.2145669291338582E-3</v>
      </c>
      <c r="G58" s="95">
        <f t="shared" si="8"/>
        <v>1.9756838905775078E-3</v>
      </c>
      <c r="H58" s="95">
        <f t="shared" si="8"/>
        <v>1.5328223925358214E-3</v>
      </c>
      <c r="I58" s="95">
        <f t="shared" si="8"/>
        <v>1.6846571410744368E-3</v>
      </c>
      <c r="J58" s="95">
        <f t="shared" si="8"/>
        <v>1.9278269775287668E-3</v>
      </c>
      <c r="K58" s="95">
        <f t="shared" si="8"/>
        <v>1.836231135594193E-3</v>
      </c>
      <c r="L58" s="95">
        <f t="shared" si="8"/>
        <v>1.7688353324857664E-3</v>
      </c>
      <c r="M58" s="95">
        <f t="shared" si="8"/>
        <v>1.9463908352797242E-3</v>
      </c>
      <c r="N58" s="95">
        <f t="shared" si="8"/>
        <v>2.336728579988017E-3</v>
      </c>
      <c r="O58" s="95">
        <f t="shared" si="8"/>
        <v>2.5926394334134313E-3</v>
      </c>
      <c r="P58" s="95">
        <f t="shared" si="8"/>
        <v>2.3242665996607826E-3</v>
      </c>
      <c r="Q58" s="95">
        <f t="shared" si="8"/>
        <v>2.582866982350409E-3</v>
      </c>
      <c r="R58" s="95">
        <f t="shared" si="8"/>
        <v>2.7937838309760781E-3</v>
      </c>
      <c r="S58" s="95">
        <f t="shared" si="8"/>
        <v>2.8608442189355502E-3</v>
      </c>
      <c r="T58" s="95">
        <f t="shared" si="8"/>
        <v>2.4871909665224096E-3</v>
      </c>
      <c r="U58" s="95">
        <f t="shared" si="8"/>
        <v>2.2011989509179469E-3</v>
      </c>
      <c r="V58" s="95">
        <f>V16/V8</f>
        <v>2.1550776267757399E-3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82</v>
      </c>
      <c r="B63" s="52">
        <f t="shared" ref="B63:U63" si="9">SUM(B64:B71)</f>
        <v>1</v>
      </c>
      <c r="C63" s="52">
        <f t="shared" si="9"/>
        <v>1</v>
      </c>
      <c r="D63" s="52">
        <f t="shared" si="9"/>
        <v>1</v>
      </c>
      <c r="E63" s="52">
        <f t="shared" si="9"/>
        <v>0.99999999999999989</v>
      </c>
      <c r="F63" s="52">
        <f t="shared" si="9"/>
        <v>1</v>
      </c>
      <c r="G63" s="52">
        <f t="shared" si="9"/>
        <v>0.99999999999999989</v>
      </c>
      <c r="H63" s="52">
        <f t="shared" si="9"/>
        <v>1</v>
      </c>
      <c r="I63" s="52">
        <f t="shared" si="9"/>
        <v>0.99999999999999989</v>
      </c>
      <c r="J63" s="52">
        <f t="shared" si="9"/>
        <v>1</v>
      </c>
      <c r="K63" s="52">
        <f t="shared" si="9"/>
        <v>0.99999999999999989</v>
      </c>
      <c r="L63" s="52">
        <f t="shared" si="9"/>
        <v>1</v>
      </c>
      <c r="M63" s="52">
        <f t="shared" si="9"/>
        <v>1</v>
      </c>
      <c r="N63" s="52">
        <f t="shared" si="9"/>
        <v>1</v>
      </c>
      <c r="O63" s="52">
        <f t="shared" si="9"/>
        <v>0.99999999999999989</v>
      </c>
      <c r="P63" s="52">
        <f t="shared" si="9"/>
        <v>1.0000000000000002</v>
      </c>
      <c r="Q63" s="52">
        <f t="shared" si="9"/>
        <v>0.99999999999999978</v>
      </c>
      <c r="R63" s="52">
        <f t="shared" si="9"/>
        <v>1</v>
      </c>
      <c r="S63" s="52">
        <f t="shared" si="9"/>
        <v>0.99999999999999989</v>
      </c>
      <c r="T63" s="52">
        <f t="shared" si="9"/>
        <v>0.99999999999999989</v>
      </c>
      <c r="U63" s="52">
        <f t="shared" si="9"/>
        <v>1</v>
      </c>
      <c r="V63" s="52">
        <f>SUM(V64:V71)</f>
        <v>0.99999999999999989</v>
      </c>
    </row>
    <row r="64" spans="1:22" customFormat="1" ht="18" customHeight="1">
      <c r="A64" s="36" t="s">
        <v>83</v>
      </c>
      <c r="B64" s="7">
        <f t="shared" ref="B64:U64" si="10">B22/B21</f>
        <v>0.36084583901773531</v>
      </c>
      <c r="C64" s="7">
        <f t="shared" si="10"/>
        <v>0.33280548957508577</v>
      </c>
      <c r="D64" s="7">
        <f t="shared" si="10"/>
        <v>0.32741751990898749</v>
      </c>
      <c r="E64" s="7">
        <f t="shared" si="10"/>
        <v>0.35879120879120879</v>
      </c>
      <c r="F64" s="7">
        <f t="shared" si="10"/>
        <v>0.35831638241276798</v>
      </c>
      <c r="G64" s="7">
        <f t="shared" si="10"/>
        <v>0.51793357933579331</v>
      </c>
      <c r="H64" s="7">
        <f t="shared" si="10"/>
        <v>0.53863020766155034</v>
      </c>
      <c r="I64" s="7">
        <f t="shared" si="10"/>
        <v>0.53953544349500537</v>
      </c>
      <c r="J64" s="7">
        <f t="shared" si="10"/>
        <v>0.54880056444026337</v>
      </c>
      <c r="K64" s="7">
        <f t="shared" si="10"/>
        <v>0.54944931445268597</v>
      </c>
      <c r="L64" s="7">
        <f t="shared" si="10"/>
        <v>0.55254016500217107</v>
      </c>
      <c r="M64" s="7">
        <f t="shared" si="10"/>
        <v>0.54669004822446299</v>
      </c>
      <c r="N64" s="7">
        <f t="shared" si="10"/>
        <v>0.50227218368811288</v>
      </c>
      <c r="O64" s="7">
        <f t="shared" si="10"/>
        <v>0.45997442455242965</v>
      </c>
      <c r="P64" s="7">
        <f t="shared" si="10"/>
        <v>0.43953369203177045</v>
      </c>
      <c r="Q64" s="7">
        <f t="shared" si="10"/>
        <v>0.42145933620471243</v>
      </c>
      <c r="R64" s="7">
        <f t="shared" si="10"/>
        <v>0.41247896128877132</v>
      </c>
      <c r="S64" s="7">
        <f t="shared" si="10"/>
        <v>0.39774503237329761</v>
      </c>
      <c r="T64" s="7">
        <f t="shared" si="10"/>
        <v>0.37784443525031031</v>
      </c>
      <c r="U64" s="7">
        <f t="shared" si="10"/>
        <v>0.32343810632518433</v>
      </c>
      <c r="V64" s="7">
        <f>V22/V21</f>
        <v>0.30981398332264271</v>
      </c>
    </row>
    <row r="65" spans="1:22" customFormat="1" ht="18" customHeight="1">
      <c r="A65" s="36" t="s">
        <v>84</v>
      </c>
      <c r="B65" s="7">
        <f t="shared" ref="B65:U65" si="11">B23/B21</f>
        <v>0.13915416098226466</v>
      </c>
      <c r="C65" s="7">
        <f t="shared" si="11"/>
        <v>0.16864608076009502</v>
      </c>
      <c r="D65" s="7">
        <f t="shared" si="11"/>
        <v>0.18384527872582479</v>
      </c>
      <c r="E65" s="7">
        <f t="shared" si="11"/>
        <v>0.17527472527472526</v>
      </c>
      <c r="F65" s="7">
        <f t="shared" si="11"/>
        <v>0.18103583163824127</v>
      </c>
      <c r="G65" s="7">
        <f t="shared" si="11"/>
        <v>5.3284132841328415E-2</v>
      </c>
      <c r="H65" s="7">
        <f t="shared" si="11"/>
        <v>4.8110408873984267E-2</v>
      </c>
      <c r="I65" s="7">
        <f t="shared" si="11"/>
        <v>4.7659164761102421E-2</v>
      </c>
      <c r="J65" s="7">
        <f t="shared" si="11"/>
        <v>4.4802445907808089E-2</v>
      </c>
      <c r="K65" s="7">
        <f t="shared" si="11"/>
        <v>4.158237806248595E-2</v>
      </c>
      <c r="L65" s="7">
        <f t="shared" si="11"/>
        <v>4.2661745549283543E-2</v>
      </c>
      <c r="M65" s="7">
        <f t="shared" si="11"/>
        <v>4.559403770276195E-2</v>
      </c>
      <c r="N65" s="7">
        <f t="shared" si="11"/>
        <v>4.8672566371681415E-2</v>
      </c>
      <c r="O65" s="7">
        <f t="shared" si="11"/>
        <v>5.2173913043478258E-2</v>
      </c>
      <c r="P65" s="7">
        <f t="shared" si="11"/>
        <v>5.4573405073020755E-2</v>
      </c>
      <c r="Q65" s="7">
        <f t="shared" si="11"/>
        <v>5.2571573346845708E-2</v>
      </c>
      <c r="R65" s="7">
        <f t="shared" si="11"/>
        <v>5.4219764366434241E-2</v>
      </c>
      <c r="S65" s="7">
        <f t="shared" si="11"/>
        <v>5.4029917392275063E-2</v>
      </c>
      <c r="T65" s="7">
        <f t="shared" si="11"/>
        <v>5.4716590815059994E-2</v>
      </c>
      <c r="U65" s="7">
        <f t="shared" si="11"/>
        <v>0.11263096623981374</v>
      </c>
      <c r="V65" s="7">
        <f>V23/V21</f>
        <v>0.11335104920736735</v>
      </c>
    </row>
    <row r="66" spans="1:22" customFormat="1" ht="18" customHeight="1">
      <c r="A66" s="36" t="s">
        <v>85</v>
      </c>
      <c r="B66" s="7">
        <f t="shared" ref="B66:U66" si="12">B24/B21</f>
        <v>0.24693042291950887</v>
      </c>
      <c r="C66" s="7">
        <f t="shared" si="12"/>
        <v>0.22670889416732648</v>
      </c>
      <c r="D66" s="7">
        <f t="shared" si="12"/>
        <v>0.19772468714448235</v>
      </c>
      <c r="E66" s="7">
        <f t="shared" si="12"/>
        <v>0.1804029304029304</v>
      </c>
      <c r="F66" s="7">
        <f t="shared" si="12"/>
        <v>0.17336879987482398</v>
      </c>
      <c r="G66" s="7">
        <f t="shared" si="12"/>
        <v>0.14317343173431735</v>
      </c>
      <c r="H66" s="7">
        <f t="shared" si="12"/>
        <v>0.13401264026828325</v>
      </c>
      <c r="I66" s="7">
        <f t="shared" si="12"/>
        <v>0.14345889998796485</v>
      </c>
      <c r="J66" s="7">
        <f t="shared" si="12"/>
        <v>0.13981655691439324</v>
      </c>
      <c r="K66" s="7">
        <f t="shared" si="12"/>
        <v>0.13710946280062936</v>
      </c>
      <c r="L66" s="7">
        <f t="shared" si="12"/>
        <v>0.13059053408597482</v>
      </c>
      <c r="M66" s="7">
        <f t="shared" si="12"/>
        <v>0.1305348531345901</v>
      </c>
      <c r="N66" s="7">
        <f t="shared" si="12"/>
        <v>0.14254962927529299</v>
      </c>
      <c r="O66" s="7">
        <f t="shared" si="12"/>
        <v>0.15076726342710997</v>
      </c>
      <c r="P66" s="7">
        <f t="shared" si="12"/>
        <v>0.15949269792467333</v>
      </c>
      <c r="Q66" s="7">
        <f t="shared" si="12"/>
        <v>0.16683557131998986</v>
      </c>
      <c r="R66" s="7">
        <f t="shared" si="12"/>
        <v>0.16398172637653283</v>
      </c>
      <c r="S66" s="7">
        <f t="shared" si="12"/>
        <v>0.16421076133065415</v>
      </c>
      <c r="T66" s="7">
        <f t="shared" si="12"/>
        <v>0.16673562267273478</v>
      </c>
      <c r="U66" s="7">
        <f t="shared" si="12"/>
        <v>0.1580325960419092</v>
      </c>
      <c r="V66" s="7">
        <f>V24/V21</f>
        <v>0.15156235682213873</v>
      </c>
    </row>
    <row r="67" spans="1:22" customFormat="1" ht="18" customHeight="1">
      <c r="A67" s="36" t="s">
        <v>86</v>
      </c>
      <c r="B67" s="7">
        <f t="shared" ref="B67:U67" si="13">B25/B21</f>
        <v>1.8758526603001365E-2</v>
      </c>
      <c r="C67" s="7">
        <f t="shared" si="13"/>
        <v>1.6363156505674322E-2</v>
      </c>
      <c r="D67" s="7">
        <f t="shared" si="13"/>
        <v>1.5017064846416382E-2</v>
      </c>
      <c r="E67" s="7">
        <f t="shared" si="13"/>
        <v>1.5018315018315019E-2</v>
      </c>
      <c r="F67" s="7">
        <f t="shared" si="13"/>
        <v>1.3456423094977311E-2</v>
      </c>
      <c r="G67" s="7">
        <f t="shared" si="13"/>
        <v>1.2841328413284133E-2</v>
      </c>
      <c r="H67" s="7">
        <f t="shared" si="13"/>
        <v>1.0963498000773893E-2</v>
      </c>
      <c r="I67" s="7">
        <f t="shared" si="13"/>
        <v>9.8688169454808038E-3</v>
      </c>
      <c r="J67" s="7">
        <f t="shared" si="13"/>
        <v>1.0700846660395108E-2</v>
      </c>
      <c r="K67" s="7">
        <f t="shared" si="13"/>
        <v>1.1013710946280062E-2</v>
      </c>
      <c r="L67" s="7">
        <f t="shared" si="13"/>
        <v>1.118106817194963E-2</v>
      </c>
      <c r="M67" s="7">
        <f t="shared" si="13"/>
        <v>1.1508110477860588E-2</v>
      </c>
      <c r="N67" s="7">
        <f t="shared" si="13"/>
        <v>1.2317627361875149E-2</v>
      </c>
      <c r="O67" s="7">
        <f t="shared" si="13"/>
        <v>1.5089514066496165E-2</v>
      </c>
      <c r="P67" s="7">
        <f t="shared" si="13"/>
        <v>1.6910069177555727E-2</v>
      </c>
      <c r="Q67" s="7">
        <f t="shared" si="13"/>
        <v>1.6594882189004307E-2</v>
      </c>
      <c r="R67" s="7">
        <f t="shared" si="13"/>
        <v>1.586919932676124E-2</v>
      </c>
      <c r="S67" s="7">
        <f t="shared" si="13"/>
        <v>1.7414601473543203E-2</v>
      </c>
      <c r="T67" s="7">
        <f t="shared" si="13"/>
        <v>1.8721555647496897E-2</v>
      </c>
      <c r="U67" s="7">
        <f t="shared" si="13"/>
        <v>1.9596429957314709E-2</v>
      </c>
      <c r="V67" s="7">
        <f>V25/V21</f>
        <v>2.2541922477778795E-2</v>
      </c>
    </row>
    <row r="68" spans="1:22" customFormat="1" ht="18" customHeight="1">
      <c r="A68" s="36" t="s">
        <v>87</v>
      </c>
      <c r="B68" s="7">
        <f t="shared" ref="B68:U68" si="14">B26/B21</f>
        <v>1.398362892223738E-2</v>
      </c>
      <c r="C68" s="7">
        <f t="shared" si="14"/>
        <v>1.6363156505674322E-2</v>
      </c>
      <c r="D68" s="7">
        <f t="shared" si="14"/>
        <v>1.4562002275312855E-2</v>
      </c>
      <c r="E68" s="7">
        <f t="shared" si="14"/>
        <v>1.2637362637362638E-2</v>
      </c>
      <c r="F68" s="7">
        <f t="shared" si="14"/>
        <v>1.2830542951024879E-2</v>
      </c>
      <c r="G68" s="7">
        <f t="shared" si="14"/>
        <v>1.3284132841328414E-2</v>
      </c>
      <c r="H68" s="7">
        <f t="shared" si="14"/>
        <v>1.4832967883399974E-2</v>
      </c>
      <c r="I68" s="7">
        <f t="shared" si="14"/>
        <v>1.4562522565892405E-2</v>
      </c>
      <c r="J68" s="7">
        <f t="shared" si="14"/>
        <v>1.7638758231420509E-2</v>
      </c>
      <c r="K68" s="7">
        <f t="shared" si="14"/>
        <v>1.8093953697460103E-2</v>
      </c>
      <c r="L68" s="7">
        <f t="shared" si="14"/>
        <v>1.8345636126791142E-2</v>
      </c>
      <c r="M68" s="7">
        <f t="shared" si="14"/>
        <v>1.8960982025427443E-2</v>
      </c>
      <c r="N68" s="7">
        <f t="shared" si="14"/>
        <v>2.2721836881128915E-2</v>
      </c>
      <c r="O68" s="7">
        <f t="shared" si="14"/>
        <v>2.5319693094629156E-2</v>
      </c>
      <c r="P68" s="7">
        <f t="shared" si="14"/>
        <v>2.7542915705867282E-2</v>
      </c>
      <c r="Q68" s="7">
        <f t="shared" si="14"/>
        <v>2.8122624778312642E-2</v>
      </c>
      <c r="R68" s="7">
        <f t="shared" si="14"/>
        <v>2.9454195720125032E-2</v>
      </c>
      <c r="S68" s="7">
        <f t="shared" si="14"/>
        <v>3.0698816700156284E-2</v>
      </c>
      <c r="T68" s="7">
        <f t="shared" si="14"/>
        <v>3.2374844848986346E-2</v>
      </c>
      <c r="U68" s="7">
        <f t="shared" si="14"/>
        <v>3.3372138145129994E-2</v>
      </c>
      <c r="V68" s="7">
        <f>V26/V21</f>
        <v>3.7111701640245576E-2</v>
      </c>
    </row>
    <row r="69" spans="1:22" customFormat="1" ht="18" customHeight="1">
      <c r="A69" s="36" t="s">
        <v>88</v>
      </c>
      <c r="B69" s="7">
        <f t="shared" ref="B69:U69" si="15">B27/B21</f>
        <v>0.17769440654843111</v>
      </c>
      <c r="C69" s="7">
        <f t="shared" si="15"/>
        <v>0.19978886249670097</v>
      </c>
      <c r="D69" s="7">
        <f t="shared" si="15"/>
        <v>0.22548350398179751</v>
      </c>
      <c r="E69" s="7">
        <f t="shared" si="15"/>
        <v>0.22087912087912087</v>
      </c>
      <c r="F69" s="7">
        <f t="shared" si="15"/>
        <v>0.22312627131904239</v>
      </c>
      <c r="G69" s="7">
        <f t="shared" si="15"/>
        <v>0.22583025830258302</v>
      </c>
      <c r="H69" s="7">
        <f t="shared" si="15"/>
        <v>0.22533212949825873</v>
      </c>
      <c r="I69" s="7">
        <f t="shared" si="15"/>
        <v>0.21542905283427607</v>
      </c>
      <c r="J69" s="7">
        <f t="shared" si="15"/>
        <v>0.20566792097836312</v>
      </c>
      <c r="K69" s="7">
        <f t="shared" si="15"/>
        <v>0.20734996628455832</v>
      </c>
      <c r="L69" s="7">
        <f t="shared" si="15"/>
        <v>0.20538428137212331</v>
      </c>
      <c r="M69" s="7">
        <f t="shared" si="15"/>
        <v>0.20309074967119684</v>
      </c>
      <c r="N69" s="7">
        <f t="shared" si="15"/>
        <v>0.21812963405883759</v>
      </c>
      <c r="O69" s="7">
        <f t="shared" si="15"/>
        <v>0.23695652173913043</v>
      </c>
      <c r="P69" s="7">
        <f t="shared" si="15"/>
        <v>0.24186523187291828</v>
      </c>
      <c r="Q69" s="7">
        <f t="shared" si="15"/>
        <v>0.25209019508487457</v>
      </c>
      <c r="R69" s="7">
        <f t="shared" si="15"/>
        <v>0.25703294061072374</v>
      </c>
      <c r="S69" s="7">
        <f t="shared" si="15"/>
        <v>0.26713552132172358</v>
      </c>
      <c r="T69" s="7">
        <f t="shared" si="15"/>
        <v>0.27689284236657014</v>
      </c>
      <c r="U69" s="7">
        <f t="shared" si="15"/>
        <v>0.28298409002716335</v>
      </c>
      <c r="V69" s="7">
        <f>V27/V21</f>
        <v>0.29542747182259688</v>
      </c>
    </row>
    <row r="70" spans="1:22" customFormat="1" ht="18" customHeight="1">
      <c r="A70" s="36" t="s">
        <v>89</v>
      </c>
      <c r="B70" s="7">
        <f t="shared" ref="B70:U70" si="16">B28/B21</f>
        <v>3.8199181446111868E-2</v>
      </c>
      <c r="C70" s="7">
        <f t="shared" si="16"/>
        <v>3.4573766165215097E-2</v>
      </c>
      <c r="D70" s="7">
        <f t="shared" si="16"/>
        <v>3.2309442548350401E-2</v>
      </c>
      <c r="E70" s="7">
        <f t="shared" si="16"/>
        <v>3.4249084249084252E-2</v>
      </c>
      <c r="F70" s="7">
        <f t="shared" si="16"/>
        <v>3.5518698169300582E-2</v>
      </c>
      <c r="G70" s="7">
        <f t="shared" si="16"/>
        <v>3.1734317343173432E-2</v>
      </c>
      <c r="H70" s="7">
        <f t="shared" si="16"/>
        <v>2.6312395201857346E-2</v>
      </c>
      <c r="I70" s="7">
        <f t="shared" si="16"/>
        <v>2.768082801781201E-2</v>
      </c>
      <c r="J70" s="7">
        <f t="shared" si="16"/>
        <v>3.0809031044214487E-2</v>
      </c>
      <c r="K70" s="7">
        <f t="shared" si="16"/>
        <v>3.3715441672285906E-2</v>
      </c>
      <c r="L70" s="7">
        <f t="shared" si="16"/>
        <v>3.7451150673035172E-2</v>
      </c>
      <c r="M70" s="7">
        <f t="shared" si="16"/>
        <v>4.1538798772468216E-2</v>
      </c>
      <c r="N70" s="7">
        <f t="shared" si="16"/>
        <v>5.0825161444630472E-2</v>
      </c>
      <c r="O70" s="7">
        <f t="shared" si="16"/>
        <v>5.6905370843989771E-2</v>
      </c>
      <c r="P70" s="7">
        <f t="shared" si="16"/>
        <v>5.7776069689982064E-2</v>
      </c>
      <c r="Q70" s="7">
        <f t="shared" si="16"/>
        <v>5.9158854826450467E-2</v>
      </c>
      <c r="R70" s="7">
        <f t="shared" si="16"/>
        <v>6.347679730704496E-2</v>
      </c>
      <c r="S70" s="7">
        <f t="shared" si="16"/>
        <v>6.5081491404331324E-2</v>
      </c>
      <c r="T70" s="7">
        <f t="shared" si="16"/>
        <v>6.9507654116673562E-2</v>
      </c>
      <c r="U70" s="7">
        <f t="shared" si="16"/>
        <v>6.7326348467209932E-2</v>
      </c>
      <c r="V70" s="7">
        <f>V28/V21</f>
        <v>6.7900668926967833E-2</v>
      </c>
    </row>
    <row r="71" spans="1:22" customFormat="1" ht="18" customHeight="1">
      <c r="A71" s="30" t="s">
        <v>90</v>
      </c>
      <c r="B71" s="95">
        <f t="shared" ref="B71:U71" si="17">B29/B21</f>
        <v>4.4338335607094137E-3</v>
      </c>
      <c r="C71" s="95">
        <f t="shared" si="17"/>
        <v>4.7505938242280287E-3</v>
      </c>
      <c r="D71" s="95">
        <f t="shared" si="17"/>
        <v>3.6405005688282138E-3</v>
      </c>
      <c r="E71" s="95">
        <f t="shared" si="17"/>
        <v>2.7472527472527475E-3</v>
      </c>
      <c r="F71" s="95">
        <f t="shared" si="17"/>
        <v>2.3470505398216243E-3</v>
      </c>
      <c r="G71" s="95">
        <f t="shared" si="17"/>
        <v>1.918819188191882E-3</v>
      </c>
      <c r="H71" s="95">
        <f t="shared" si="17"/>
        <v>1.8057526118921707E-3</v>
      </c>
      <c r="I71" s="95">
        <f t="shared" si="17"/>
        <v>1.8052713924660007E-3</v>
      </c>
      <c r="J71" s="95">
        <f t="shared" si="17"/>
        <v>1.7638758231420509E-3</v>
      </c>
      <c r="K71" s="95">
        <f t="shared" si="17"/>
        <v>1.6857720836142953E-3</v>
      </c>
      <c r="L71" s="95">
        <f t="shared" si="17"/>
        <v>1.8454190186712983E-3</v>
      </c>
      <c r="M71" s="95">
        <f t="shared" si="17"/>
        <v>2.0824199912319158E-3</v>
      </c>
      <c r="N71" s="95">
        <f t="shared" si="17"/>
        <v>2.5113609184405643E-3</v>
      </c>
      <c r="O71" s="95">
        <f t="shared" si="17"/>
        <v>2.8132992327365731E-3</v>
      </c>
      <c r="P71" s="95">
        <f t="shared" si="17"/>
        <v>2.3059185242121443E-3</v>
      </c>
      <c r="Q71" s="95">
        <f t="shared" si="17"/>
        <v>3.1669622498099823E-3</v>
      </c>
      <c r="R71" s="95">
        <f t="shared" si="17"/>
        <v>3.4864150036066363E-3</v>
      </c>
      <c r="S71" s="95">
        <f t="shared" si="17"/>
        <v>3.683858004018754E-3</v>
      </c>
      <c r="T71" s="95">
        <f t="shared" si="17"/>
        <v>3.206454282167977E-3</v>
      </c>
      <c r="U71" s="95">
        <f t="shared" si="17"/>
        <v>2.6193247962747381E-3</v>
      </c>
      <c r="V71" s="95">
        <f>V29/V21</f>
        <v>2.290845780262073E-3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82</v>
      </c>
      <c r="B76" s="52">
        <f t="shared" ref="B76:U76" si="18">SUM(B77:B84)</f>
        <v>0.99999999999999989</v>
      </c>
      <c r="C76" s="52">
        <f t="shared" si="18"/>
        <v>1</v>
      </c>
      <c r="D76" s="52">
        <f t="shared" si="18"/>
        <v>1</v>
      </c>
      <c r="E76" s="52">
        <f t="shared" si="18"/>
        <v>1</v>
      </c>
      <c r="F76" s="52">
        <f t="shared" si="18"/>
        <v>1</v>
      </c>
      <c r="G76" s="52">
        <f t="shared" si="18"/>
        <v>1.0000000000000002</v>
      </c>
      <c r="H76" s="52">
        <f t="shared" si="18"/>
        <v>1</v>
      </c>
      <c r="I76" s="52">
        <f t="shared" si="18"/>
        <v>1</v>
      </c>
      <c r="J76" s="52">
        <f t="shared" si="18"/>
        <v>1</v>
      </c>
      <c r="K76" s="52">
        <f t="shared" si="18"/>
        <v>1</v>
      </c>
      <c r="L76" s="52">
        <f t="shared" si="18"/>
        <v>1</v>
      </c>
      <c r="M76" s="52">
        <f t="shared" si="18"/>
        <v>1</v>
      </c>
      <c r="N76" s="52">
        <f t="shared" si="18"/>
        <v>1</v>
      </c>
      <c r="O76" s="52">
        <f t="shared" si="18"/>
        <v>0.99999999999999989</v>
      </c>
      <c r="P76" s="52">
        <f t="shared" si="18"/>
        <v>1</v>
      </c>
      <c r="Q76" s="52">
        <f t="shared" si="18"/>
        <v>1.0000000000000002</v>
      </c>
      <c r="R76" s="52">
        <f t="shared" si="18"/>
        <v>0.99999999999999989</v>
      </c>
      <c r="S76" s="52">
        <f t="shared" si="18"/>
        <v>1</v>
      </c>
      <c r="T76" s="52">
        <f t="shared" si="18"/>
        <v>1</v>
      </c>
      <c r="U76" s="52">
        <f t="shared" si="18"/>
        <v>0.99999999999999978</v>
      </c>
      <c r="V76" s="52">
        <f>SUM(V77:V84)</f>
        <v>0.99999999999999989</v>
      </c>
    </row>
    <row r="77" spans="1:22" customFormat="1" ht="18" customHeight="1">
      <c r="A77" s="36" t="s">
        <v>83</v>
      </c>
      <c r="B77" s="7">
        <f t="shared" ref="B77:U77" si="19">B35/B34</f>
        <v>0.4149943203332071</v>
      </c>
      <c r="C77" s="7">
        <f t="shared" si="19"/>
        <v>0.3806664665265686</v>
      </c>
      <c r="D77" s="7">
        <f t="shared" si="19"/>
        <v>0.35919899874843553</v>
      </c>
      <c r="E77" s="7">
        <f t="shared" si="19"/>
        <v>0.37236998809051208</v>
      </c>
      <c r="F77" s="7">
        <f t="shared" si="19"/>
        <v>0.37769350112049649</v>
      </c>
      <c r="G77" s="7">
        <f t="shared" si="19"/>
        <v>0.51260767423649178</v>
      </c>
      <c r="H77" s="7">
        <f t="shared" si="19"/>
        <v>0.5182018753447325</v>
      </c>
      <c r="I77" s="7">
        <f t="shared" si="19"/>
        <v>0.51930551956465409</v>
      </c>
      <c r="J77" s="7">
        <f t="shared" si="19"/>
        <v>0.51686226065472518</v>
      </c>
      <c r="K77" s="7">
        <f t="shared" si="19"/>
        <v>0.51600422089342246</v>
      </c>
      <c r="L77" s="7">
        <f t="shared" si="19"/>
        <v>0.5168374816983895</v>
      </c>
      <c r="M77" s="7">
        <f t="shared" si="19"/>
        <v>0.50812824565364645</v>
      </c>
      <c r="N77" s="7">
        <f t="shared" si="19"/>
        <v>0.46998078770413065</v>
      </c>
      <c r="O77" s="7">
        <f t="shared" si="19"/>
        <v>0.43545158869151862</v>
      </c>
      <c r="P77" s="7">
        <f t="shared" si="19"/>
        <v>0.41575249599408359</v>
      </c>
      <c r="Q77" s="7">
        <f t="shared" si="19"/>
        <v>0.39727500896378631</v>
      </c>
      <c r="R77" s="7">
        <f t="shared" si="19"/>
        <v>0.38553537177028097</v>
      </c>
      <c r="S77" s="7">
        <f t="shared" si="19"/>
        <v>0.37270066889632109</v>
      </c>
      <c r="T77" s="7">
        <f t="shared" si="19"/>
        <v>0.35917585050311451</v>
      </c>
      <c r="U77" s="7">
        <f t="shared" si="19"/>
        <v>0.31175298804780877</v>
      </c>
      <c r="V77" s="7">
        <f>V35/V34</f>
        <v>0.29676928281461434</v>
      </c>
    </row>
    <row r="78" spans="1:22" customFormat="1" ht="18" customHeight="1">
      <c r="A78" s="36" t="s">
        <v>84</v>
      </c>
      <c r="B78" s="7">
        <f t="shared" ref="B78:U78" si="20">B36/B34</f>
        <v>0.13328284740628549</v>
      </c>
      <c r="C78" s="7">
        <f t="shared" si="20"/>
        <v>0.16301410987691384</v>
      </c>
      <c r="D78" s="7">
        <f t="shared" si="20"/>
        <v>0.183729662077597</v>
      </c>
      <c r="E78" s="7">
        <f t="shared" si="20"/>
        <v>0.17526796347757045</v>
      </c>
      <c r="F78" s="7">
        <f t="shared" si="20"/>
        <v>0.18169281158420961</v>
      </c>
      <c r="G78" s="7">
        <f t="shared" si="20"/>
        <v>5.2623335943617858E-2</v>
      </c>
      <c r="H78" s="7">
        <f t="shared" si="20"/>
        <v>5.2675124103695535E-2</v>
      </c>
      <c r="I78" s="7">
        <f t="shared" si="20"/>
        <v>5.2604301632547291E-2</v>
      </c>
      <c r="J78" s="7">
        <f t="shared" si="20"/>
        <v>5.3119209388511425E-2</v>
      </c>
      <c r="K78" s="7">
        <f t="shared" si="20"/>
        <v>5.0885215148317502E-2</v>
      </c>
      <c r="L78" s="7">
        <f t="shared" si="20"/>
        <v>5.2370762473251495E-2</v>
      </c>
      <c r="M78" s="7">
        <f t="shared" si="20"/>
        <v>5.520433506434861E-2</v>
      </c>
      <c r="N78" s="7">
        <f t="shared" si="20"/>
        <v>5.7516810758885685E-2</v>
      </c>
      <c r="O78" s="7">
        <f t="shared" si="20"/>
        <v>6.1421065799349514E-2</v>
      </c>
      <c r="P78" s="7">
        <f t="shared" si="20"/>
        <v>6.5203993590533707E-2</v>
      </c>
      <c r="Q78" s="7">
        <f t="shared" si="20"/>
        <v>6.5136847137564235E-2</v>
      </c>
      <c r="R78" s="7">
        <f t="shared" si="20"/>
        <v>6.8261311068486971E-2</v>
      </c>
      <c r="S78" s="7">
        <f t="shared" si="20"/>
        <v>6.7621237458193983E-2</v>
      </c>
      <c r="T78" s="7">
        <f t="shared" si="20"/>
        <v>6.708193579300431E-2</v>
      </c>
      <c r="U78" s="7">
        <f t="shared" si="20"/>
        <v>0.12169503802969939</v>
      </c>
      <c r="V78" s="7">
        <f>V36/V34</f>
        <v>0.1209404600811908</v>
      </c>
    </row>
    <row r="79" spans="1:22" customFormat="1" ht="18" customHeight="1">
      <c r="A79" s="36" t="s">
        <v>85</v>
      </c>
      <c r="B79" s="7">
        <f t="shared" ref="B79:U79" si="21">B37/B34</f>
        <v>0.11510791366906475</v>
      </c>
      <c r="C79" s="7">
        <f t="shared" si="21"/>
        <v>0.10087060942659862</v>
      </c>
      <c r="D79" s="7">
        <f t="shared" si="21"/>
        <v>9.0112640801001245E-2</v>
      </c>
      <c r="E79" s="7">
        <f t="shared" si="21"/>
        <v>8.7137753076617711E-2</v>
      </c>
      <c r="F79" s="7">
        <f t="shared" si="21"/>
        <v>8.6192035855886917E-2</v>
      </c>
      <c r="G79" s="7">
        <f t="shared" si="21"/>
        <v>8.3633516053249798E-2</v>
      </c>
      <c r="H79" s="7">
        <f t="shared" si="21"/>
        <v>8.0253723110865968E-2</v>
      </c>
      <c r="I79" s="7">
        <f t="shared" si="21"/>
        <v>8.188649909302928E-2</v>
      </c>
      <c r="J79" s="7">
        <f t="shared" si="21"/>
        <v>8.5608400247066091E-2</v>
      </c>
      <c r="K79" s="7">
        <f t="shared" si="21"/>
        <v>8.3714386211748149E-2</v>
      </c>
      <c r="L79" s="7">
        <f t="shared" si="21"/>
        <v>8.3117468183353985E-2</v>
      </c>
      <c r="M79" s="7">
        <f t="shared" si="21"/>
        <v>8.4782117859561981E-2</v>
      </c>
      <c r="N79" s="7">
        <f t="shared" si="21"/>
        <v>9.1258405379442839E-2</v>
      </c>
      <c r="O79" s="7">
        <f t="shared" si="21"/>
        <v>9.757317988491368E-2</v>
      </c>
      <c r="P79" s="7">
        <f t="shared" si="21"/>
        <v>9.9963022309873042E-2</v>
      </c>
      <c r="Q79" s="7">
        <f t="shared" si="21"/>
        <v>0.10290426676228039</v>
      </c>
      <c r="R79" s="7">
        <f t="shared" si="21"/>
        <v>0.10797698296287939</v>
      </c>
      <c r="S79" s="7">
        <f t="shared" si="21"/>
        <v>0.10785953177257525</v>
      </c>
      <c r="T79" s="7">
        <f t="shared" si="21"/>
        <v>0.10876856732151413</v>
      </c>
      <c r="U79" s="7">
        <f t="shared" si="21"/>
        <v>0.10095979717493661</v>
      </c>
      <c r="V79" s="7">
        <f>V37/V34</f>
        <v>0.10072733423545331</v>
      </c>
    </row>
    <row r="80" spans="1:22" customFormat="1" ht="18" customHeight="1">
      <c r="A80" s="36" t="s">
        <v>86</v>
      </c>
      <c r="B80" s="7">
        <f t="shared" ref="B80:U80" si="22">B38/B34</f>
        <v>3.7107156380159032E-2</v>
      </c>
      <c r="C80" s="7">
        <f t="shared" si="22"/>
        <v>3.272290603422396E-2</v>
      </c>
      <c r="D80" s="7">
        <f t="shared" si="22"/>
        <v>2.8785982478097622E-2</v>
      </c>
      <c r="E80" s="7">
        <f t="shared" si="22"/>
        <v>2.6796347757046448E-2</v>
      </c>
      <c r="F80" s="7">
        <f t="shared" si="22"/>
        <v>2.2409929322530598E-2</v>
      </c>
      <c r="G80" s="7">
        <f t="shared" si="22"/>
        <v>2.0673453406421301E-2</v>
      </c>
      <c r="H80" s="7">
        <f t="shared" si="22"/>
        <v>1.8615554329840044E-2</v>
      </c>
      <c r="I80" s="7">
        <f t="shared" si="22"/>
        <v>1.8139414356050789E-2</v>
      </c>
      <c r="J80" s="7">
        <f t="shared" si="22"/>
        <v>1.8159357628165534E-2</v>
      </c>
      <c r="K80" s="7">
        <f t="shared" si="22"/>
        <v>1.9580255598546138E-2</v>
      </c>
      <c r="L80" s="7">
        <f t="shared" si="22"/>
        <v>2.027255321545219E-2</v>
      </c>
      <c r="M80" s="7">
        <f t="shared" si="22"/>
        <v>2.19011063445473E-2</v>
      </c>
      <c r="N80" s="7">
        <f t="shared" si="22"/>
        <v>2.2334293948126801E-2</v>
      </c>
      <c r="O80" s="7">
        <f t="shared" si="22"/>
        <v>2.3517638228671502E-2</v>
      </c>
      <c r="P80" s="7">
        <f t="shared" si="22"/>
        <v>2.4035498582521877E-2</v>
      </c>
      <c r="Q80" s="7">
        <f t="shared" si="22"/>
        <v>2.3305844388669773E-2</v>
      </c>
      <c r="R80" s="7">
        <f t="shared" si="22"/>
        <v>2.3242694347286472E-2</v>
      </c>
      <c r="S80" s="7">
        <f t="shared" si="22"/>
        <v>2.2888795986622072E-2</v>
      </c>
      <c r="T80" s="7">
        <f t="shared" si="22"/>
        <v>2.3766171538092955E-2</v>
      </c>
      <c r="U80" s="7">
        <f t="shared" si="22"/>
        <v>2.4176023180007243E-2</v>
      </c>
      <c r="V80" s="7">
        <f>V38/V34</f>
        <v>2.6048714479025712E-2</v>
      </c>
    </row>
    <row r="81" spans="1:22" customFormat="1" ht="18" customHeight="1">
      <c r="A81" s="36" t="s">
        <v>87</v>
      </c>
      <c r="B81" s="7">
        <f t="shared" ref="B81:U81" si="23">B39/B34</f>
        <v>2.6883756152972359E-2</v>
      </c>
      <c r="C81" s="7">
        <f t="shared" si="23"/>
        <v>2.7919543680576402E-2</v>
      </c>
      <c r="D81" s="7">
        <f t="shared" si="23"/>
        <v>2.5782227784730914E-2</v>
      </c>
      <c r="E81" s="7">
        <f t="shared" si="23"/>
        <v>2.4414450178642317E-2</v>
      </c>
      <c r="F81" s="7">
        <f t="shared" si="23"/>
        <v>2.344423375280124E-2</v>
      </c>
      <c r="G81" s="7">
        <f t="shared" si="23"/>
        <v>2.3649177760375881E-2</v>
      </c>
      <c r="H81" s="7">
        <f t="shared" si="23"/>
        <v>2.5234418091560948E-2</v>
      </c>
      <c r="I81" s="7">
        <f t="shared" si="23"/>
        <v>2.6172583570873282E-2</v>
      </c>
      <c r="J81" s="7">
        <f t="shared" si="23"/>
        <v>2.9894996911673872E-2</v>
      </c>
      <c r="K81" s="7">
        <f t="shared" si="23"/>
        <v>2.931175987806308E-2</v>
      </c>
      <c r="L81" s="7">
        <f t="shared" si="23"/>
        <v>3.1422457483950894E-2</v>
      </c>
      <c r="M81" s="7">
        <f t="shared" si="23"/>
        <v>3.3980582524271843E-2</v>
      </c>
      <c r="N81" s="7">
        <f t="shared" si="23"/>
        <v>3.8184438040345818E-2</v>
      </c>
      <c r="O81" s="7">
        <f t="shared" si="23"/>
        <v>4.0405303977983489E-2</v>
      </c>
      <c r="P81" s="7">
        <f t="shared" si="23"/>
        <v>4.363367434980895E-2</v>
      </c>
      <c r="Q81" s="7">
        <f t="shared" si="23"/>
        <v>4.529700011951715E-2</v>
      </c>
      <c r="R81" s="7">
        <f t="shared" si="23"/>
        <v>4.682387453458197E-2</v>
      </c>
      <c r="S81" s="7">
        <f t="shared" si="23"/>
        <v>5.0376254180602008E-2</v>
      </c>
      <c r="T81" s="7">
        <f t="shared" si="23"/>
        <v>5.3953042644944896E-2</v>
      </c>
      <c r="U81" s="7">
        <f t="shared" si="23"/>
        <v>5.4690329590727997E-2</v>
      </c>
      <c r="V81" s="7">
        <f>V39/V34</f>
        <v>6.0047361299052776E-2</v>
      </c>
    </row>
    <row r="82" spans="1:22" customFormat="1" ht="18" customHeight="1">
      <c r="A82" s="36" t="s">
        <v>88</v>
      </c>
      <c r="B82" s="7">
        <f t="shared" ref="B82:U82" si="24">B40/B34</f>
        <v>0.23968193865959864</v>
      </c>
      <c r="C82" s="7">
        <f t="shared" si="24"/>
        <v>0.26418492945061545</v>
      </c>
      <c r="D82" s="7">
        <f t="shared" si="24"/>
        <v>0.28085106382978725</v>
      </c>
      <c r="E82" s="7">
        <f t="shared" si="24"/>
        <v>0.28364430329495832</v>
      </c>
      <c r="F82" s="7">
        <f t="shared" si="24"/>
        <v>0.27857265988622654</v>
      </c>
      <c r="G82" s="7">
        <f t="shared" si="24"/>
        <v>0.27627251370399375</v>
      </c>
      <c r="H82" s="7">
        <f t="shared" si="24"/>
        <v>0.27564809707666849</v>
      </c>
      <c r="I82" s="7">
        <f t="shared" si="24"/>
        <v>0.26846333246955167</v>
      </c>
      <c r="J82" s="7">
        <f t="shared" si="24"/>
        <v>0.26127239036442246</v>
      </c>
      <c r="K82" s="7">
        <f t="shared" si="24"/>
        <v>0.26275061554695744</v>
      </c>
      <c r="L82" s="7">
        <f t="shared" si="24"/>
        <v>0.25554679581033901</v>
      </c>
      <c r="M82" s="7">
        <f t="shared" si="24"/>
        <v>0.25310453827048995</v>
      </c>
      <c r="N82" s="7">
        <f t="shared" si="24"/>
        <v>0.27257444764649374</v>
      </c>
      <c r="O82" s="7">
        <f t="shared" si="24"/>
        <v>0.28846634976232172</v>
      </c>
      <c r="P82" s="7">
        <f t="shared" si="24"/>
        <v>0.29754714655491188</v>
      </c>
      <c r="Q82" s="7">
        <f t="shared" si="24"/>
        <v>0.31014700609537471</v>
      </c>
      <c r="R82" s="7">
        <f t="shared" si="24"/>
        <v>0.30632968520816878</v>
      </c>
      <c r="S82" s="7">
        <f t="shared" si="24"/>
        <v>0.31469481605351168</v>
      </c>
      <c r="T82" s="7">
        <f t="shared" si="24"/>
        <v>0.32256827982750358</v>
      </c>
      <c r="U82" s="7">
        <f t="shared" si="24"/>
        <v>0.32397681999275624</v>
      </c>
      <c r="V82" s="7">
        <f>V40/V34</f>
        <v>0.3330514208389716</v>
      </c>
    </row>
    <row r="83" spans="1:22" customFormat="1" ht="18" customHeight="1">
      <c r="A83" s="36" t="s">
        <v>89</v>
      </c>
      <c r="B83" s="7">
        <f t="shared" ref="B83:U83" si="25">B41/B34</f>
        <v>2.839833396440742E-2</v>
      </c>
      <c r="C83" s="7">
        <f t="shared" si="25"/>
        <v>2.6418492945061545E-2</v>
      </c>
      <c r="D83" s="7">
        <f t="shared" si="25"/>
        <v>2.8035043804755945E-2</v>
      </c>
      <c r="E83" s="7">
        <f t="shared" si="25"/>
        <v>2.7788805081381502E-2</v>
      </c>
      <c r="F83" s="7">
        <f t="shared" si="25"/>
        <v>2.792621961730736E-2</v>
      </c>
      <c r="G83" s="7">
        <f t="shared" si="25"/>
        <v>2.8504306969459672E-2</v>
      </c>
      <c r="H83" s="7">
        <f t="shared" si="25"/>
        <v>2.8130170987313845E-2</v>
      </c>
      <c r="I83" s="7">
        <f t="shared" si="25"/>
        <v>3.1873542368489244E-2</v>
      </c>
      <c r="J83" s="7">
        <f t="shared" si="25"/>
        <v>3.298332303891291E-2</v>
      </c>
      <c r="K83" s="7">
        <f t="shared" si="25"/>
        <v>3.5760347051236957E-2</v>
      </c>
      <c r="L83" s="7">
        <f t="shared" si="25"/>
        <v>3.8743101700641963E-2</v>
      </c>
      <c r="M83" s="7">
        <f t="shared" si="25"/>
        <v>4.1092797471212465E-2</v>
      </c>
      <c r="N83" s="7">
        <f t="shared" si="25"/>
        <v>4.5989433237271851E-2</v>
      </c>
      <c r="O83" s="7">
        <f t="shared" si="25"/>
        <v>5.0788091068301226E-2</v>
      </c>
      <c r="P83" s="7">
        <f t="shared" si="25"/>
        <v>5.1522248243559721E-2</v>
      </c>
      <c r="Q83" s="7">
        <f t="shared" si="25"/>
        <v>5.3902234970718298E-2</v>
      </c>
      <c r="R83" s="7">
        <f t="shared" si="25"/>
        <v>5.9686336454924972E-2</v>
      </c>
      <c r="S83" s="7">
        <f t="shared" si="25"/>
        <v>6.1768394648829432E-2</v>
      </c>
      <c r="T83" s="7">
        <f t="shared" si="25"/>
        <v>6.2865356971729749E-2</v>
      </c>
      <c r="U83" s="7">
        <f t="shared" si="25"/>
        <v>6.0938065918145601E-2</v>
      </c>
      <c r="V83" s="7">
        <f>V41/V34</f>
        <v>6.0385656292286871E-2</v>
      </c>
    </row>
    <row r="84" spans="1:22" customFormat="1" ht="18" customHeight="1">
      <c r="A84" s="30" t="s">
        <v>90</v>
      </c>
      <c r="B84" s="95">
        <f t="shared" ref="B84:U84" si="26">B42/B34</f>
        <v>4.5437334343051876E-3</v>
      </c>
      <c r="C84" s="95">
        <f t="shared" si="26"/>
        <v>4.2029420594416091E-3</v>
      </c>
      <c r="D84" s="95">
        <f t="shared" si="26"/>
        <v>3.5043804755944931E-3</v>
      </c>
      <c r="E84" s="95">
        <f t="shared" si="26"/>
        <v>2.5803890432711395E-3</v>
      </c>
      <c r="F84" s="95">
        <f t="shared" si="26"/>
        <v>2.0686088605412858E-3</v>
      </c>
      <c r="G84" s="95">
        <f t="shared" si="26"/>
        <v>2.0360219263899767E-3</v>
      </c>
      <c r="H84" s="95">
        <f t="shared" si="26"/>
        <v>1.2410369553226695E-3</v>
      </c>
      <c r="I84" s="95">
        <f t="shared" si="26"/>
        <v>1.5548069448043534E-3</v>
      </c>
      <c r="J84" s="95">
        <f t="shared" si="26"/>
        <v>2.1000617665225449E-3</v>
      </c>
      <c r="K84" s="95">
        <f t="shared" si="26"/>
        <v>1.9931996717082894E-3</v>
      </c>
      <c r="L84" s="95">
        <f t="shared" si="26"/>
        <v>1.6893794346210158E-3</v>
      </c>
      <c r="M84" s="95">
        <f t="shared" si="26"/>
        <v>1.8062768119214269E-3</v>
      </c>
      <c r="N84" s="95">
        <f t="shared" si="26"/>
        <v>2.1613832853025938E-3</v>
      </c>
      <c r="O84" s="95">
        <f t="shared" si="26"/>
        <v>2.3767825869402052E-3</v>
      </c>
      <c r="P84" s="95">
        <f t="shared" si="26"/>
        <v>2.34192037470726E-3</v>
      </c>
      <c r="Q84" s="95">
        <f t="shared" si="26"/>
        <v>2.0317915620891597E-3</v>
      </c>
      <c r="R84" s="95">
        <f t="shared" si="26"/>
        <v>2.1437436533904997E-3</v>
      </c>
      <c r="S84" s="95">
        <f t="shared" si="26"/>
        <v>2.0903010033444815E-3</v>
      </c>
      <c r="T84" s="95">
        <f t="shared" si="26"/>
        <v>1.8207954000958313E-3</v>
      </c>
      <c r="U84" s="95">
        <f t="shared" si="26"/>
        <v>1.8109380659181455E-3</v>
      </c>
      <c r="V84" s="95">
        <f>V42/V34</f>
        <v>2.0297699594046007E-3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48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82</v>
      </c>
      <c r="B8" s="40">
        <v>3441</v>
      </c>
      <c r="C8" s="40">
        <v>4884</v>
      </c>
      <c r="D8" s="40">
        <v>5988</v>
      </c>
      <c r="E8" s="40">
        <v>7911</v>
      </c>
      <c r="F8" s="40">
        <v>9422</v>
      </c>
      <c r="G8" s="40">
        <v>10302</v>
      </c>
      <c r="H8" s="40">
        <v>11960</v>
      </c>
      <c r="I8" s="40">
        <v>12873</v>
      </c>
      <c r="J8" s="40">
        <v>13349</v>
      </c>
      <c r="K8" s="40">
        <v>13876</v>
      </c>
      <c r="L8" s="40">
        <v>14349</v>
      </c>
      <c r="M8" s="40">
        <v>14108</v>
      </c>
      <c r="N8" s="40">
        <v>12514</v>
      </c>
      <c r="O8" s="40">
        <v>11198</v>
      </c>
      <c r="P8" s="40">
        <v>11052</v>
      </c>
      <c r="Q8" s="40">
        <v>10967</v>
      </c>
      <c r="R8" s="40">
        <v>11779</v>
      </c>
      <c r="S8" s="40">
        <v>12892</v>
      </c>
      <c r="T8" s="40">
        <v>14129</v>
      </c>
      <c r="U8" s="40">
        <v>15019</v>
      </c>
      <c r="V8" s="40">
        <v>15900</v>
      </c>
    </row>
    <row r="9" spans="1:22" customFormat="1" ht="18" customHeight="1">
      <c r="A9" s="36" t="s">
        <v>83</v>
      </c>
      <c r="B9" s="6">
        <v>1117</v>
      </c>
      <c r="C9" s="6">
        <v>1454</v>
      </c>
      <c r="D9" s="6">
        <v>1765</v>
      </c>
      <c r="E9" s="6">
        <v>2664</v>
      </c>
      <c r="F9" s="6">
        <v>3339</v>
      </c>
      <c r="G9" s="6">
        <v>5666</v>
      </c>
      <c r="H9" s="6">
        <v>6847</v>
      </c>
      <c r="I9" s="6">
        <v>7444</v>
      </c>
      <c r="J9" s="6">
        <v>7856</v>
      </c>
      <c r="K9" s="6">
        <v>8353</v>
      </c>
      <c r="L9" s="6">
        <v>8829</v>
      </c>
      <c r="M9" s="6">
        <v>8598</v>
      </c>
      <c r="N9" s="6">
        <v>7243</v>
      </c>
      <c r="O9" s="6">
        <v>6131</v>
      </c>
      <c r="P9" s="6">
        <v>5866</v>
      </c>
      <c r="Q9" s="6">
        <v>5784</v>
      </c>
      <c r="R9" s="6">
        <v>6157</v>
      </c>
      <c r="S9" s="6">
        <v>6533</v>
      </c>
      <c r="T9" s="6">
        <v>6807</v>
      </c>
      <c r="U9" s="6">
        <v>6313</v>
      </c>
      <c r="V9" s="6">
        <v>6563</v>
      </c>
    </row>
    <row r="10" spans="1:22" customFormat="1" ht="18" customHeight="1">
      <c r="A10" s="36" t="s">
        <v>84</v>
      </c>
      <c r="B10" s="6">
        <v>579</v>
      </c>
      <c r="C10" s="6">
        <v>1002</v>
      </c>
      <c r="D10" s="6">
        <v>1371</v>
      </c>
      <c r="E10" s="6">
        <v>1681</v>
      </c>
      <c r="F10" s="6">
        <v>2026</v>
      </c>
      <c r="G10" s="6">
        <v>498</v>
      </c>
      <c r="H10" s="6">
        <v>533</v>
      </c>
      <c r="I10" s="6">
        <v>590</v>
      </c>
      <c r="J10" s="6">
        <v>593</v>
      </c>
      <c r="K10" s="6">
        <v>573</v>
      </c>
      <c r="L10" s="6">
        <v>631</v>
      </c>
      <c r="M10" s="6">
        <v>667</v>
      </c>
      <c r="N10" s="6">
        <v>628</v>
      </c>
      <c r="O10" s="6">
        <v>624</v>
      </c>
      <c r="P10" s="6">
        <v>655</v>
      </c>
      <c r="Q10" s="6">
        <v>656</v>
      </c>
      <c r="R10" s="6">
        <v>747</v>
      </c>
      <c r="S10" s="6">
        <v>826</v>
      </c>
      <c r="T10" s="6">
        <v>903</v>
      </c>
      <c r="U10" s="6">
        <v>2106</v>
      </c>
      <c r="V10" s="6">
        <v>2217</v>
      </c>
    </row>
    <row r="11" spans="1:22" customFormat="1" ht="18" customHeight="1">
      <c r="A11" s="36" t="s">
        <v>85</v>
      </c>
      <c r="B11" s="6">
        <v>768</v>
      </c>
      <c r="C11" s="6">
        <v>945</v>
      </c>
      <c r="D11" s="6">
        <v>990</v>
      </c>
      <c r="E11" s="6">
        <v>1188</v>
      </c>
      <c r="F11" s="6">
        <v>1369</v>
      </c>
      <c r="G11" s="6">
        <v>1274</v>
      </c>
      <c r="H11" s="6">
        <v>1399</v>
      </c>
      <c r="I11" s="6">
        <v>1630</v>
      </c>
      <c r="J11" s="6">
        <v>1702</v>
      </c>
      <c r="K11" s="6">
        <v>1762</v>
      </c>
      <c r="L11" s="6">
        <v>1765</v>
      </c>
      <c r="M11" s="6">
        <v>1760</v>
      </c>
      <c r="N11" s="6">
        <v>1731</v>
      </c>
      <c r="O11" s="6">
        <v>1644</v>
      </c>
      <c r="P11" s="6">
        <v>1714</v>
      </c>
      <c r="Q11" s="6">
        <v>1735</v>
      </c>
      <c r="R11" s="6">
        <v>1814</v>
      </c>
      <c r="S11" s="6">
        <v>1977</v>
      </c>
      <c r="T11" s="6">
        <v>2213</v>
      </c>
      <c r="U11" s="6">
        <v>2201</v>
      </c>
      <c r="V11" s="6">
        <v>2266</v>
      </c>
    </row>
    <row r="12" spans="1:22" customFormat="1" ht="18" customHeight="1">
      <c r="A12" s="36" t="s">
        <v>86</v>
      </c>
      <c r="B12" s="6">
        <v>72</v>
      </c>
      <c r="C12" s="6">
        <v>97</v>
      </c>
      <c r="D12" s="6">
        <v>100</v>
      </c>
      <c r="E12" s="6">
        <v>126</v>
      </c>
      <c r="F12" s="6">
        <v>111</v>
      </c>
      <c r="G12" s="6">
        <v>109</v>
      </c>
      <c r="H12" s="6">
        <v>104</v>
      </c>
      <c r="I12" s="6">
        <v>96</v>
      </c>
      <c r="J12" s="6">
        <v>109</v>
      </c>
      <c r="K12" s="6">
        <v>122</v>
      </c>
      <c r="L12" s="6">
        <v>119</v>
      </c>
      <c r="M12" s="6">
        <v>131</v>
      </c>
      <c r="N12" s="6">
        <v>123</v>
      </c>
      <c r="O12" s="6">
        <v>128</v>
      </c>
      <c r="P12" s="6">
        <v>157</v>
      </c>
      <c r="Q12" s="6">
        <v>148</v>
      </c>
      <c r="R12" s="6">
        <v>146</v>
      </c>
      <c r="S12" s="6">
        <v>172</v>
      </c>
      <c r="T12" s="6">
        <v>210</v>
      </c>
      <c r="U12" s="6">
        <v>219</v>
      </c>
      <c r="V12" s="6">
        <v>275</v>
      </c>
    </row>
    <row r="13" spans="1:22" customFormat="1" ht="18" customHeight="1">
      <c r="A13" s="36" t="s">
        <v>87</v>
      </c>
      <c r="B13" s="6">
        <v>67</v>
      </c>
      <c r="C13" s="6">
        <v>104</v>
      </c>
      <c r="D13" s="6">
        <v>104</v>
      </c>
      <c r="E13" s="6">
        <v>123</v>
      </c>
      <c r="F13" s="6">
        <v>131</v>
      </c>
      <c r="G13" s="6">
        <v>143</v>
      </c>
      <c r="H13" s="6">
        <v>179</v>
      </c>
      <c r="I13" s="6">
        <v>204</v>
      </c>
      <c r="J13" s="6">
        <v>240</v>
      </c>
      <c r="K13" s="6">
        <v>237</v>
      </c>
      <c r="L13" s="6">
        <v>255</v>
      </c>
      <c r="M13" s="6">
        <v>269</v>
      </c>
      <c r="N13" s="6">
        <v>275</v>
      </c>
      <c r="O13" s="6">
        <v>261</v>
      </c>
      <c r="P13" s="6">
        <v>274</v>
      </c>
      <c r="Q13" s="6">
        <v>264</v>
      </c>
      <c r="R13" s="6">
        <v>310</v>
      </c>
      <c r="S13" s="6">
        <v>377</v>
      </c>
      <c r="T13" s="6">
        <v>459</v>
      </c>
      <c r="U13" s="6">
        <v>487</v>
      </c>
      <c r="V13" s="6">
        <v>589</v>
      </c>
    </row>
    <row r="14" spans="1:22" customFormat="1" ht="18" customHeight="1">
      <c r="A14" s="36" t="s">
        <v>88</v>
      </c>
      <c r="B14" s="6">
        <v>675</v>
      </c>
      <c r="C14" s="6">
        <v>1085</v>
      </c>
      <c r="D14" s="6">
        <v>1454</v>
      </c>
      <c r="E14" s="6">
        <v>1864</v>
      </c>
      <c r="F14" s="6">
        <v>2146</v>
      </c>
      <c r="G14" s="6">
        <v>2320</v>
      </c>
      <c r="H14" s="6">
        <v>2616</v>
      </c>
      <c r="I14" s="6">
        <v>2580</v>
      </c>
      <c r="J14" s="6">
        <v>2465</v>
      </c>
      <c r="K14" s="6">
        <v>2384</v>
      </c>
      <c r="L14" s="6">
        <v>2215</v>
      </c>
      <c r="M14" s="6">
        <v>2067</v>
      </c>
      <c r="N14" s="6">
        <v>1831</v>
      </c>
      <c r="O14" s="6">
        <v>1664</v>
      </c>
      <c r="P14" s="6">
        <v>1624</v>
      </c>
      <c r="Q14" s="6">
        <v>1563</v>
      </c>
      <c r="R14" s="6">
        <v>1653</v>
      </c>
      <c r="S14" s="6">
        <v>1953</v>
      </c>
      <c r="T14" s="6">
        <v>2349</v>
      </c>
      <c r="U14" s="6">
        <v>2482</v>
      </c>
      <c r="V14" s="6">
        <v>2719</v>
      </c>
    </row>
    <row r="15" spans="1:22" customFormat="1" ht="18" customHeight="1">
      <c r="A15" s="36" t="s">
        <v>89</v>
      </c>
      <c r="B15" s="6">
        <v>146</v>
      </c>
      <c r="C15" s="6">
        <v>179</v>
      </c>
      <c r="D15" s="6">
        <v>191</v>
      </c>
      <c r="E15" s="6">
        <v>250</v>
      </c>
      <c r="F15" s="6">
        <v>287</v>
      </c>
      <c r="G15" s="6">
        <v>279</v>
      </c>
      <c r="H15" s="6">
        <v>273</v>
      </c>
      <c r="I15" s="6">
        <v>317</v>
      </c>
      <c r="J15" s="6">
        <v>369</v>
      </c>
      <c r="K15" s="6">
        <v>430</v>
      </c>
      <c r="L15" s="6">
        <v>518</v>
      </c>
      <c r="M15" s="6">
        <v>596</v>
      </c>
      <c r="N15" s="6">
        <v>660</v>
      </c>
      <c r="O15" s="6">
        <v>724</v>
      </c>
      <c r="P15" s="6">
        <v>744</v>
      </c>
      <c r="Q15" s="6">
        <v>799</v>
      </c>
      <c r="R15" s="6">
        <v>931</v>
      </c>
      <c r="S15" s="6">
        <v>1033</v>
      </c>
      <c r="T15" s="6">
        <v>1162</v>
      </c>
      <c r="U15" s="6">
        <v>1187</v>
      </c>
      <c r="V15" s="6">
        <v>1245</v>
      </c>
    </row>
    <row r="16" spans="1:22" customFormat="1" ht="18" customHeight="1">
      <c r="A16" s="36" t="s">
        <v>90</v>
      </c>
      <c r="B16" s="6">
        <v>17</v>
      </c>
      <c r="C16" s="6">
        <v>18</v>
      </c>
      <c r="D16" s="6">
        <v>13</v>
      </c>
      <c r="E16" s="6">
        <v>15</v>
      </c>
      <c r="F16" s="6">
        <v>13</v>
      </c>
      <c r="G16" s="6">
        <v>13</v>
      </c>
      <c r="H16" s="6">
        <v>9</v>
      </c>
      <c r="I16" s="6">
        <v>12</v>
      </c>
      <c r="J16" s="6">
        <v>15</v>
      </c>
      <c r="K16" s="6">
        <v>15</v>
      </c>
      <c r="L16" s="6">
        <v>17</v>
      </c>
      <c r="M16" s="6">
        <v>20</v>
      </c>
      <c r="N16" s="6">
        <v>23</v>
      </c>
      <c r="O16" s="6">
        <v>22</v>
      </c>
      <c r="P16" s="6">
        <v>18</v>
      </c>
      <c r="Q16" s="6">
        <v>18</v>
      </c>
      <c r="R16" s="6">
        <v>21</v>
      </c>
      <c r="S16" s="6">
        <v>21</v>
      </c>
      <c r="T16" s="6">
        <v>26</v>
      </c>
      <c r="U16" s="6">
        <v>24</v>
      </c>
      <c r="V16" s="6">
        <v>24</v>
      </c>
    </row>
    <row r="17" spans="1:22" customFormat="1" ht="18" customHeight="1">
      <c r="A17" s="30" t="s">
        <v>93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2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82</v>
      </c>
      <c r="B22" s="40">
        <v>1936</v>
      </c>
      <c r="C22" s="40">
        <v>2737</v>
      </c>
      <c r="D22" s="40">
        <v>3284</v>
      </c>
      <c r="E22" s="40">
        <v>4250</v>
      </c>
      <c r="F22" s="40">
        <v>5080</v>
      </c>
      <c r="G22" s="40">
        <v>5442</v>
      </c>
      <c r="H22" s="40">
        <v>6330</v>
      </c>
      <c r="I22" s="40">
        <v>6857</v>
      </c>
      <c r="J22" s="40">
        <v>7024</v>
      </c>
      <c r="K22" s="40">
        <v>7309</v>
      </c>
      <c r="L22" s="40">
        <v>7522</v>
      </c>
      <c r="M22" s="40">
        <v>7372</v>
      </c>
      <c r="N22" s="40">
        <v>6511</v>
      </c>
      <c r="O22" s="40">
        <v>5754</v>
      </c>
      <c r="P22" s="40">
        <v>5650</v>
      </c>
      <c r="Q22" s="40">
        <v>5500</v>
      </c>
      <c r="R22" s="40">
        <v>5864</v>
      </c>
      <c r="S22" s="40">
        <v>6400</v>
      </c>
      <c r="T22" s="40">
        <v>6961</v>
      </c>
      <c r="U22" s="40">
        <v>7454</v>
      </c>
      <c r="V22" s="40">
        <v>7804</v>
      </c>
    </row>
    <row r="23" spans="1:22" customFormat="1" ht="18" customHeight="1">
      <c r="A23" s="36" t="s">
        <v>83</v>
      </c>
      <c r="B23" s="6">
        <v>582</v>
      </c>
      <c r="C23" s="6">
        <v>761</v>
      </c>
      <c r="D23" s="6">
        <v>940</v>
      </c>
      <c r="E23" s="6">
        <v>1417</v>
      </c>
      <c r="F23" s="6">
        <v>1770</v>
      </c>
      <c r="G23" s="6">
        <v>2995</v>
      </c>
      <c r="H23" s="6">
        <v>3678</v>
      </c>
      <c r="I23" s="6">
        <v>4008</v>
      </c>
      <c r="J23" s="6">
        <v>4224</v>
      </c>
      <c r="K23" s="6">
        <v>4481</v>
      </c>
      <c r="L23" s="6">
        <v>4721</v>
      </c>
      <c r="M23" s="6">
        <v>4608</v>
      </c>
      <c r="N23" s="6">
        <v>3837</v>
      </c>
      <c r="O23" s="6">
        <v>3188</v>
      </c>
      <c r="P23" s="6">
        <v>3040</v>
      </c>
      <c r="Q23" s="6">
        <v>2959</v>
      </c>
      <c r="R23" s="6">
        <v>3142</v>
      </c>
      <c r="S23" s="6">
        <v>3348</v>
      </c>
      <c r="T23" s="6">
        <v>3449</v>
      </c>
      <c r="U23" s="6">
        <v>3190</v>
      </c>
      <c r="V23" s="6">
        <v>3305</v>
      </c>
    </row>
    <row r="24" spans="1:22" customFormat="1" ht="18" customHeight="1">
      <c r="A24" s="36" t="s">
        <v>84</v>
      </c>
      <c r="B24" s="6">
        <v>316</v>
      </c>
      <c r="C24" s="6">
        <v>558</v>
      </c>
      <c r="D24" s="6">
        <v>730</v>
      </c>
      <c r="E24" s="6">
        <v>875</v>
      </c>
      <c r="F24" s="6">
        <v>1061</v>
      </c>
      <c r="G24" s="6">
        <v>251</v>
      </c>
      <c r="H24" s="6">
        <v>256</v>
      </c>
      <c r="I24" s="6">
        <v>288</v>
      </c>
      <c r="J24" s="6">
        <v>270</v>
      </c>
      <c r="K24" s="6">
        <v>262</v>
      </c>
      <c r="L24" s="6">
        <v>291</v>
      </c>
      <c r="M24" s="6">
        <v>305</v>
      </c>
      <c r="N24" s="6">
        <v>284</v>
      </c>
      <c r="O24" s="6">
        <v>281</v>
      </c>
      <c r="P24" s="6">
        <v>291</v>
      </c>
      <c r="Q24" s="6">
        <v>282</v>
      </c>
      <c r="R24" s="6">
        <v>316</v>
      </c>
      <c r="S24" s="6">
        <v>352</v>
      </c>
      <c r="T24" s="6">
        <v>383</v>
      </c>
      <c r="U24" s="6">
        <v>1000</v>
      </c>
      <c r="V24" s="6">
        <v>1045</v>
      </c>
    </row>
    <row r="25" spans="1:22" customFormat="1" ht="18" customHeight="1">
      <c r="A25" s="36" t="s">
        <v>85</v>
      </c>
      <c r="B25" s="6">
        <v>598</v>
      </c>
      <c r="C25" s="6">
        <v>738</v>
      </c>
      <c r="D25" s="6">
        <v>755</v>
      </c>
      <c r="E25" s="6">
        <v>873</v>
      </c>
      <c r="F25" s="6">
        <v>995</v>
      </c>
      <c r="G25" s="6">
        <v>863</v>
      </c>
      <c r="H25" s="6">
        <v>926</v>
      </c>
      <c r="I25" s="6">
        <v>1088</v>
      </c>
      <c r="J25" s="6">
        <v>1093</v>
      </c>
      <c r="K25" s="6">
        <v>1125</v>
      </c>
      <c r="L25" s="6">
        <v>1106</v>
      </c>
      <c r="M25" s="6">
        <v>1092</v>
      </c>
      <c r="N25" s="6">
        <v>1067</v>
      </c>
      <c r="O25" s="6">
        <v>994</v>
      </c>
      <c r="P25" s="6">
        <v>1039</v>
      </c>
      <c r="Q25" s="6">
        <v>1035</v>
      </c>
      <c r="R25" s="6">
        <v>1063</v>
      </c>
      <c r="S25" s="6">
        <v>1148</v>
      </c>
      <c r="T25" s="6">
        <v>1287</v>
      </c>
      <c r="U25" s="6">
        <v>1298</v>
      </c>
      <c r="V25" s="6">
        <v>1296</v>
      </c>
    </row>
    <row r="26" spans="1:22" customFormat="1" ht="18" customHeight="1">
      <c r="A26" s="36" t="s">
        <v>86</v>
      </c>
      <c r="B26" s="6">
        <v>23</v>
      </c>
      <c r="C26" s="6">
        <v>33</v>
      </c>
      <c r="D26" s="6">
        <v>35</v>
      </c>
      <c r="E26" s="6">
        <v>46</v>
      </c>
      <c r="F26" s="6">
        <v>43</v>
      </c>
      <c r="G26" s="6">
        <v>46</v>
      </c>
      <c r="H26" s="6">
        <v>45</v>
      </c>
      <c r="I26" s="6">
        <v>38</v>
      </c>
      <c r="J26" s="6">
        <v>46</v>
      </c>
      <c r="K26" s="6">
        <v>51</v>
      </c>
      <c r="L26" s="6">
        <v>52</v>
      </c>
      <c r="M26" s="6">
        <v>54</v>
      </c>
      <c r="N26" s="6">
        <v>54</v>
      </c>
      <c r="O26" s="6">
        <v>64</v>
      </c>
      <c r="P26" s="6">
        <v>76</v>
      </c>
      <c r="Q26" s="6">
        <v>70</v>
      </c>
      <c r="R26" s="6">
        <v>67</v>
      </c>
      <c r="S26" s="6">
        <v>82</v>
      </c>
      <c r="T26" s="6">
        <v>100</v>
      </c>
      <c r="U26" s="6">
        <v>105</v>
      </c>
      <c r="V26" s="6">
        <v>125</v>
      </c>
    </row>
    <row r="27" spans="1:22" customFormat="1" ht="18" customHeight="1">
      <c r="A27" s="36" t="s">
        <v>87</v>
      </c>
      <c r="B27" s="29">
        <v>18</v>
      </c>
      <c r="C27" s="29">
        <v>34</v>
      </c>
      <c r="D27" s="29">
        <v>34</v>
      </c>
      <c r="E27" s="29">
        <v>37</v>
      </c>
      <c r="F27" s="29">
        <v>43</v>
      </c>
      <c r="G27" s="29">
        <v>50</v>
      </c>
      <c r="H27" s="29">
        <v>65</v>
      </c>
      <c r="I27" s="29">
        <v>77</v>
      </c>
      <c r="J27" s="29">
        <v>92</v>
      </c>
      <c r="K27" s="29">
        <v>97</v>
      </c>
      <c r="L27" s="29">
        <v>93</v>
      </c>
      <c r="M27" s="29">
        <v>95</v>
      </c>
      <c r="N27" s="29">
        <v>109</v>
      </c>
      <c r="O27" s="29">
        <v>103</v>
      </c>
      <c r="P27" s="29">
        <v>106</v>
      </c>
      <c r="Q27" s="29">
        <v>98</v>
      </c>
      <c r="R27" s="29">
        <v>115</v>
      </c>
      <c r="S27" s="29">
        <v>135</v>
      </c>
      <c r="T27" s="29">
        <v>164</v>
      </c>
      <c r="U27" s="29">
        <v>173</v>
      </c>
      <c r="V27" s="29">
        <v>203</v>
      </c>
    </row>
    <row r="28" spans="1:22" customFormat="1" ht="18" customHeight="1">
      <c r="A28" s="36" t="s">
        <v>88</v>
      </c>
      <c r="B28" s="29">
        <v>302</v>
      </c>
      <c r="C28" s="29">
        <v>498</v>
      </c>
      <c r="D28" s="29">
        <v>671</v>
      </c>
      <c r="E28" s="29">
        <v>838</v>
      </c>
      <c r="F28" s="29">
        <v>972</v>
      </c>
      <c r="G28" s="29">
        <v>1056</v>
      </c>
      <c r="H28" s="29">
        <v>1194</v>
      </c>
      <c r="I28" s="29">
        <v>1170</v>
      </c>
      <c r="J28" s="29">
        <v>1076</v>
      </c>
      <c r="K28" s="29">
        <v>1033</v>
      </c>
      <c r="L28" s="29">
        <v>948</v>
      </c>
      <c r="M28" s="29">
        <v>862</v>
      </c>
      <c r="N28" s="29">
        <v>754</v>
      </c>
      <c r="O28" s="29">
        <v>683</v>
      </c>
      <c r="P28" s="29">
        <v>653</v>
      </c>
      <c r="Q28" s="29">
        <v>593</v>
      </c>
      <c r="R28" s="29">
        <v>645</v>
      </c>
      <c r="S28" s="29">
        <v>773</v>
      </c>
      <c r="T28" s="29">
        <v>949</v>
      </c>
      <c r="U28" s="29">
        <v>1054</v>
      </c>
      <c r="V28" s="29">
        <v>1166</v>
      </c>
    </row>
    <row r="29" spans="1:22" customFormat="1" ht="18" customHeight="1">
      <c r="A29" s="36" t="s">
        <v>89</v>
      </c>
      <c r="B29" s="29">
        <v>88</v>
      </c>
      <c r="C29" s="29">
        <v>105</v>
      </c>
      <c r="D29" s="29">
        <v>112</v>
      </c>
      <c r="E29" s="29">
        <v>155</v>
      </c>
      <c r="F29" s="29">
        <v>188</v>
      </c>
      <c r="G29" s="29">
        <v>173</v>
      </c>
      <c r="H29" s="29">
        <v>158</v>
      </c>
      <c r="I29" s="29">
        <v>179</v>
      </c>
      <c r="J29" s="29">
        <v>214</v>
      </c>
      <c r="K29" s="29">
        <v>251</v>
      </c>
      <c r="L29" s="29">
        <v>300</v>
      </c>
      <c r="M29" s="29">
        <v>344</v>
      </c>
      <c r="N29" s="29">
        <v>391</v>
      </c>
      <c r="O29" s="29">
        <v>427</v>
      </c>
      <c r="P29" s="29">
        <v>435</v>
      </c>
      <c r="Q29" s="29">
        <v>450</v>
      </c>
      <c r="R29" s="29">
        <v>501</v>
      </c>
      <c r="S29" s="29">
        <v>546</v>
      </c>
      <c r="T29" s="29">
        <v>611</v>
      </c>
      <c r="U29" s="29">
        <v>619</v>
      </c>
      <c r="V29" s="29">
        <v>650</v>
      </c>
    </row>
    <row r="30" spans="1:22" customFormat="1" ht="18" customHeight="1">
      <c r="A30" s="36" t="s">
        <v>90</v>
      </c>
      <c r="B30" s="29">
        <v>9</v>
      </c>
      <c r="C30" s="29">
        <v>10</v>
      </c>
      <c r="D30" s="29">
        <v>7</v>
      </c>
      <c r="E30" s="29">
        <v>9</v>
      </c>
      <c r="F30" s="29">
        <v>8</v>
      </c>
      <c r="G30" s="29">
        <v>8</v>
      </c>
      <c r="H30" s="29">
        <v>8</v>
      </c>
      <c r="I30" s="29">
        <v>9</v>
      </c>
      <c r="J30" s="29">
        <v>9</v>
      </c>
      <c r="K30" s="29">
        <v>9</v>
      </c>
      <c r="L30" s="29">
        <v>11</v>
      </c>
      <c r="M30" s="29">
        <v>12</v>
      </c>
      <c r="N30" s="29">
        <v>15</v>
      </c>
      <c r="O30" s="29">
        <v>14</v>
      </c>
      <c r="P30" s="29">
        <v>10</v>
      </c>
      <c r="Q30" s="29">
        <v>13</v>
      </c>
      <c r="R30" s="29">
        <v>15</v>
      </c>
      <c r="S30" s="29">
        <v>16</v>
      </c>
      <c r="T30" s="29">
        <v>18</v>
      </c>
      <c r="U30" s="29">
        <v>15</v>
      </c>
      <c r="V30" s="29">
        <v>13</v>
      </c>
    </row>
    <row r="31" spans="1:22" customFormat="1" ht="18" customHeight="1">
      <c r="A31" s="30" t="s">
        <v>93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1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82</v>
      </c>
      <c r="B36" s="40">
        <v>1505</v>
      </c>
      <c r="C36" s="40">
        <v>2147</v>
      </c>
      <c r="D36" s="40">
        <v>2704</v>
      </c>
      <c r="E36" s="40">
        <v>3661</v>
      </c>
      <c r="F36" s="40">
        <v>4342</v>
      </c>
      <c r="G36" s="40">
        <v>4860</v>
      </c>
      <c r="H36" s="40">
        <v>5630</v>
      </c>
      <c r="I36" s="40">
        <v>6016</v>
      </c>
      <c r="J36" s="40">
        <v>6325</v>
      </c>
      <c r="K36" s="40">
        <v>6567</v>
      </c>
      <c r="L36" s="40">
        <v>6827</v>
      </c>
      <c r="M36" s="40">
        <v>6736</v>
      </c>
      <c r="N36" s="40">
        <v>6003</v>
      </c>
      <c r="O36" s="40">
        <v>5444</v>
      </c>
      <c r="P36" s="40">
        <v>5402</v>
      </c>
      <c r="Q36" s="40">
        <v>5467</v>
      </c>
      <c r="R36" s="40">
        <v>5915</v>
      </c>
      <c r="S36" s="40">
        <v>6492</v>
      </c>
      <c r="T36" s="40">
        <v>7168</v>
      </c>
      <c r="U36" s="40">
        <v>7565</v>
      </c>
      <c r="V36" s="40">
        <v>8096</v>
      </c>
    </row>
    <row r="37" spans="1:22" customFormat="1" ht="18" customHeight="1">
      <c r="A37" s="36" t="s">
        <v>83</v>
      </c>
      <c r="B37" s="6">
        <v>535</v>
      </c>
      <c r="C37" s="6">
        <v>693</v>
      </c>
      <c r="D37" s="6">
        <v>825</v>
      </c>
      <c r="E37" s="6">
        <v>1247</v>
      </c>
      <c r="F37" s="6">
        <v>1569</v>
      </c>
      <c r="G37" s="6">
        <v>2671</v>
      </c>
      <c r="H37" s="6">
        <v>3169</v>
      </c>
      <c r="I37" s="6">
        <v>3436</v>
      </c>
      <c r="J37" s="6">
        <v>3632</v>
      </c>
      <c r="K37" s="6">
        <v>3872</v>
      </c>
      <c r="L37" s="6">
        <v>4108</v>
      </c>
      <c r="M37" s="6">
        <v>3990</v>
      </c>
      <c r="N37" s="6">
        <v>3406</v>
      </c>
      <c r="O37" s="6">
        <v>2943</v>
      </c>
      <c r="P37" s="6">
        <v>2826</v>
      </c>
      <c r="Q37" s="6">
        <v>2825</v>
      </c>
      <c r="R37" s="6">
        <v>3015</v>
      </c>
      <c r="S37" s="6">
        <v>3185</v>
      </c>
      <c r="T37" s="6">
        <v>3358</v>
      </c>
      <c r="U37" s="6">
        <v>3123</v>
      </c>
      <c r="V37" s="6">
        <v>3258</v>
      </c>
    </row>
    <row r="38" spans="1:22" customFormat="1" ht="18" customHeight="1">
      <c r="A38" s="36" t="s">
        <v>84</v>
      </c>
      <c r="B38" s="6">
        <v>263</v>
      </c>
      <c r="C38" s="6">
        <v>444</v>
      </c>
      <c r="D38" s="6">
        <v>641</v>
      </c>
      <c r="E38" s="6">
        <v>806</v>
      </c>
      <c r="F38" s="6">
        <v>965</v>
      </c>
      <c r="G38" s="6">
        <v>247</v>
      </c>
      <c r="H38" s="6">
        <v>277</v>
      </c>
      <c r="I38" s="6">
        <v>302</v>
      </c>
      <c r="J38" s="6">
        <v>323</v>
      </c>
      <c r="K38" s="6">
        <v>311</v>
      </c>
      <c r="L38" s="6">
        <v>340</v>
      </c>
      <c r="M38" s="6">
        <v>362</v>
      </c>
      <c r="N38" s="6">
        <v>344</v>
      </c>
      <c r="O38" s="6">
        <v>343</v>
      </c>
      <c r="P38" s="6">
        <v>364</v>
      </c>
      <c r="Q38" s="6">
        <v>374</v>
      </c>
      <c r="R38" s="6">
        <v>431</v>
      </c>
      <c r="S38" s="6">
        <v>474</v>
      </c>
      <c r="T38" s="6">
        <v>520</v>
      </c>
      <c r="U38" s="6">
        <v>1106</v>
      </c>
      <c r="V38" s="6">
        <v>1172</v>
      </c>
    </row>
    <row r="39" spans="1:22" customFormat="1" ht="18" customHeight="1">
      <c r="A39" s="36" t="s">
        <v>85</v>
      </c>
      <c r="B39" s="6">
        <v>170</v>
      </c>
      <c r="C39" s="6">
        <v>207</v>
      </c>
      <c r="D39" s="6">
        <v>235</v>
      </c>
      <c r="E39" s="6">
        <v>315</v>
      </c>
      <c r="F39" s="6">
        <v>374</v>
      </c>
      <c r="G39" s="6">
        <v>411</v>
      </c>
      <c r="H39" s="6">
        <v>473</v>
      </c>
      <c r="I39" s="6">
        <v>542</v>
      </c>
      <c r="J39" s="6">
        <v>609</v>
      </c>
      <c r="K39" s="6">
        <v>637</v>
      </c>
      <c r="L39" s="6">
        <v>659</v>
      </c>
      <c r="M39" s="6">
        <v>668</v>
      </c>
      <c r="N39" s="6">
        <v>664</v>
      </c>
      <c r="O39" s="6">
        <v>650</v>
      </c>
      <c r="P39" s="6">
        <v>675</v>
      </c>
      <c r="Q39" s="6">
        <v>700</v>
      </c>
      <c r="R39" s="6">
        <v>751</v>
      </c>
      <c r="S39" s="6">
        <v>829</v>
      </c>
      <c r="T39" s="6">
        <v>926</v>
      </c>
      <c r="U39" s="6">
        <v>903</v>
      </c>
      <c r="V39" s="6">
        <v>970</v>
      </c>
    </row>
    <row r="40" spans="1:22" customFormat="1" ht="18" customHeight="1">
      <c r="A40" s="36" t="s">
        <v>86</v>
      </c>
      <c r="B40" s="6">
        <v>49</v>
      </c>
      <c r="C40" s="6">
        <v>64</v>
      </c>
      <c r="D40" s="6">
        <v>65</v>
      </c>
      <c r="E40" s="6">
        <v>80</v>
      </c>
      <c r="F40" s="6">
        <v>68</v>
      </c>
      <c r="G40" s="6">
        <v>63</v>
      </c>
      <c r="H40" s="6">
        <v>59</v>
      </c>
      <c r="I40" s="6">
        <v>58</v>
      </c>
      <c r="J40" s="6">
        <v>63</v>
      </c>
      <c r="K40" s="6">
        <v>71</v>
      </c>
      <c r="L40" s="6">
        <v>67</v>
      </c>
      <c r="M40" s="6">
        <v>77</v>
      </c>
      <c r="N40" s="6">
        <v>69</v>
      </c>
      <c r="O40" s="6">
        <v>64</v>
      </c>
      <c r="P40" s="6">
        <v>81</v>
      </c>
      <c r="Q40" s="6">
        <v>78</v>
      </c>
      <c r="R40" s="6">
        <v>79</v>
      </c>
      <c r="S40" s="6">
        <v>90</v>
      </c>
      <c r="T40" s="6">
        <v>110</v>
      </c>
      <c r="U40" s="6">
        <v>114</v>
      </c>
      <c r="V40" s="6">
        <v>150</v>
      </c>
    </row>
    <row r="41" spans="1:22" customFormat="1" ht="18" customHeight="1">
      <c r="A41" s="36" t="s">
        <v>87</v>
      </c>
      <c r="B41" s="6">
        <v>49</v>
      </c>
      <c r="C41" s="6">
        <v>70</v>
      </c>
      <c r="D41" s="6">
        <v>70</v>
      </c>
      <c r="E41" s="6">
        <v>86</v>
      </c>
      <c r="F41" s="6">
        <v>88</v>
      </c>
      <c r="G41" s="6">
        <v>93</v>
      </c>
      <c r="H41" s="6">
        <v>114</v>
      </c>
      <c r="I41" s="6">
        <v>127</v>
      </c>
      <c r="J41" s="6">
        <v>148</v>
      </c>
      <c r="K41" s="6">
        <v>140</v>
      </c>
      <c r="L41" s="6">
        <v>162</v>
      </c>
      <c r="M41" s="6">
        <v>174</v>
      </c>
      <c r="N41" s="6">
        <v>166</v>
      </c>
      <c r="O41" s="6">
        <v>158</v>
      </c>
      <c r="P41" s="6">
        <v>168</v>
      </c>
      <c r="Q41" s="6">
        <v>166</v>
      </c>
      <c r="R41" s="6">
        <v>195</v>
      </c>
      <c r="S41" s="6">
        <v>242</v>
      </c>
      <c r="T41" s="6">
        <v>295</v>
      </c>
      <c r="U41" s="6">
        <v>314</v>
      </c>
      <c r="V41" s="6">
        <v>386</v>
      </c>
    </row>
    <row r="42" spans="1:22" customFormat="1" ht="18" customHeight="1">
      <c r="A42" s="36" t="s">
        <v>88</v>
      </c>
      <c r="B42" s="29">
        <v>373</v>
      </c>
      <c r="C42" s="29">
        <v>587</v>
      </c>
      <c r="D42" s="29">
        <v>783</v>
      </c>
      <c r="E42" s="29">
        <v>1026</v>
      </c>
      <c r="F42" s="29">
        <v>1174</v>
      </c>
      <c r="G42" s="29">
        <v>1264</v>
      </c>
      <c r="H42" s="29">
        <v>1422</v>
      </c>
      <c r="I42" s="29">
        <v>1410</v>
      </c>
      <c r="J42" s="29">
        <v>1389</v>
      </c>
      <c r="K42" s="29">
        <v>1351</v>
      </c>
      <c r="L42" s="29">
        <v>1267</v>
      </c>
      <c r="M42" s="29">
        <v>1205</v>
      </c>
      <c r="N42" s="29">
        <v>1077</v>
      </c>
      <c r="O42" s="29">
        <v>981</v>
      </c>
      <c r="P42" s="29">
        <v>971</v>
      </c>
      <c r="Q42" s="29">
        <v>970</v>
      </c>
      <c r="R42" s="29">
        <v>1008</v>
      </c>
      <c r="S42" s="29">
        <v>1180</v>
      </c>
      <c r="T42" s="29">
        <v>1400</v>
      </c>
      <c r="U42" s="29">
        <v>1428</v>
      </c>
      <c r="V42" s="29">
        <v>1553</v>
      </c>
    </row>
    <row r="43" spans="1:22" customFormat="1" ht="18" customHeight="1">
      <c r="A43" s="36" t="s">
        <v>89</v>
      </c>
      <c r="B43" s="29">
        <v>58</v>
      </c>
      <c r="C43" s="29">
        <v>74</v>
      </c>
      <c r="D43" s="29">
        <v>79</v>
      </c>
      <c r="E43" s="29">
        <v>95</v>
      </c>
      <c r="F43" s="29">
        <v>99</v>
      </c>
      <c r="G43" s="29">
        <v>106</v>
      </c>
      <c r="H43" s="29">
        <v>115</v>
      </c>
      <c r="I43" s="29">
        <v>138</v>
      </c>
      <c r="J43" s="29">
        <v>155</v>
      </c>
      <c r="K43" s="29">
        <v>179</v>
      </c>
      <c r="L43" s="29">
        <v>218</v>
      </c>
      <c r="M43" s="29">
        <v>252</v>
      </c>
      <c r="N43" s="29">
        <v>269</v>
      </c>
      <c r="O43" s="29">
        <v>297</v>
      </c>
      <c r="P43" s="29">
        <v>309</v>
      </c>
      <c r="Q43" s="29">
        <v>349</v>
      </c>
      <c r="R43" s="29">
        <v>430</v>
      </c>
      <c r="S43" s="29">
        <v>487</v>
      </c>
      <c r="T43" s="29">
        <v>551</v>
      </c>
      <c r="U43" s="29">
        <v>568</v>
      </c>
      <c r="V43" s="29">
        <v>595</v>
      </c>
    </row>
    <row r="44" spans="1:22" customFormat="1" ht="18" customHeight="1">
      <c r="A44" s="36" t="s">
        <v>90</v>
      </c>
      <c r="B44" s="29">
        <v>8</v>
      </c>
      <c r="C44" s="29">
        <v>8</v>
      </c>
      <c r="D44" s="29">
        <v>6</v>
      </c>
      <c r="E44" s="29">
        <v>6</v>
      </c>
      <c r="F44" s="29">
        <v>5</v>
      </c>
      <c r="G44" s="29">
        <v>5</v>
      </c>
      <c r="H44" s="29">
        <v>1</v>
      </c>
      <c r="I44" s="29">
        <v>3</v>
      </c>
      <c r="J44" s="29">
        <v>6</v>
      </c>
      <c r="K44" s="29">
        <v>6</v>
      </c>
      <c r="L44" s="29">
        <v>6</v>
      </c>
      <c r="M44" s="29">
        <v>8</v>
      </c>
      <c r="N44" s="29">
        <v>8</v>
      </c>
      <c r="O44" s="29">
        <v>8</v>
      </c>
      <c r="P44" s="29">
        <v>8</v>
      </c>
      <c r="Q44" s="29">
        <v>5</v>
      </c>
      <c r="R44" s="29">
        <v>6</v>
      </c>
      <c r="S44" s="29">
        <v>5</v>
      </c>
      <c r="T44" s="29">
        <v>8</v>
      </c>
      <c r="U44" s="29">
        <v>9</v>
      </c>
      <c r="V44" s="29">
        <v>11</v>
      </c>
    </row>
    <row r="45" spans="1:22" customFormat="1" ht="18" customHeight="1">
      <c r="A45" s="30" t="s">
        <v>93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1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82</v>
      </c>
      <c r="B53" s="52">
        <f t="shared" ref="B53:T53" si="0">SUM(B54:B62)</f>
        <v>1</v>
      </c>
      <c r="C53" s="52">
        <f t="shared" si="0"/>
        <v>1</v>
      </c>
      <c r="D53" s="52">
        <f t="shared" si="0"/>
        <v>1</v>
      </c>
      <c r="E53" s="52">
        <f t="shared" si="0"/>
        <v>0.99999999999999989</v>
      </c>
      <c r="F53" s="52">
        <f t="shared" si="0"/>
        <v>0.99999999999999989</v>
      </c>
      <c r="G53" s="52">
        <f t="shared" si="0"/>
        <v>0.99999999999999989</v>
      </c>
      <c r="H53" s="52">
        <f t="shared" si="0"/>
        <v>1</v>
      </c>
      <c r="I53" s="52">
        <f t="shared" si="0"/>
        <v>1</v>
      </c>
      <c r="J53" s="52">
        <f t="shared" si="0"/>
        <v>1</v>
      </c>
      <c r="K53" s="52">
        <f t="shared" si="0"/>
        <v>1.0000000000000002</v>
      </c>
      <c r="L53" s="52">
        <f t="shared" si="0"/>
        <v>1</v>
      </c>
      <c r="M53" s="52">
        <f t="shared" si="0"/>
        <v>1</v>
      </c>
      <c r="N53" s="52">
        <f t="shared" si="0"/>
        <v>1</v>
      </c>
      <c r="O53" s="52">
        <f t="shared" si="0"/>
        <v>0.99999999999999989</v>
      </c>
      <c r="P53" s="52">
        <f t="shared" si="0"/>
        <v>1</v>
      </c>
      <c r="Q53" s="52">
        <f t="shared" si="0"/>
        <v>1</v>
      </c>
      <c r="R53" s="52">
        <f t="shared" si="0"/>
        <v>1</v>
      </c>
      <c r="S53" s="52">
        <f t="shared" si="0"/>
        <v>1</v>
      </c>
      <c r="T53" s="52">
        <f t="shared" si="0"/>
        <v>1</v>
      </c>
      <c r="U53" s="52">
        <f>SUM(U54:U62)</f>
        <v>1</v>
      </c>
      <c r="V53" s="52">
        <f>SUM(V54:V62)</f>
        <v>1</v>
      </c>
    </row>
    <row r="54" spans="1:22" customFormat="1" ht="18" customHeight="1">
      <c r="A54" s="36" t="s">
        <v>83</v>
      </c>
      <c r="B54" s="7">
        <f t="shared" ref="B54:T54" si="1">B9/B8</f>
        <v>0.32461493751816334</v>
      </c>
      <c r="C54" s="7">
        <f t="shared" si="1"/>
        <v>0.2977067977067977</v>
      </c>
      <c r="D54" s="7">
        <f t="shared" si="1"/>
        <v>0.29475617902471613</v>
      </c>
      <c r="E54" s="7">
        <f t="shared" si="1"/>
        <v>0.33674630261660976</v>
      </c>
      <c r="F54" s="7">
        <f t="shared" si="1"/>
        <v>0.35438335809806837</v>
      </c>
      <c r="G54" s="7">
        <f t="shared" si="1"/>
        <v>0.5499902931469618</v>
      </c>
      <c r="H54" s="7">
        <f t="shared" si="1"/>
        <v>0.57249163879598663</v>
      </c>
      <c r="I54" s="7">
        <f t="shared" si="1"/>
        <v>0.57826458478987031</v>
      </c>
      <c r="J54" s="7">
        <f t="shared" si="1"/>
        <v>0.58850850250955122</v>
      </c>
      <c r="K54" s="7">
        <f t="shared" si="1"/>
        <v>0.60197463245892191</v>
      </c>
      <c r="L54" s="7">
        <f t="shared" si="1"/>
        <v>0.6153042023834413</v>
      </c>
      <c r="M54" s="7">
        <f t="shared" si="1"/>
        <v>0.60944145165863339</v>
      </c>
      <c r="N54" s="7">
        <f t="shared" si="1"/>
        <v>0.57879175323637522</v>
      </c>
      <c r="O54" s="7">
        <f t="shared" si="1"/>
        <v>0.54750848365779603</v>
      </c>
      <c r="P54" s="7">
        <f t="shared" si="1"/>
        <v>0.5307636626854868</v>
      </c>
      <c r="Q54" s="7">
        <f t="shared" si="1"/>
        <v>0.52740038296708303</v>
      </c>
      <c r="R54" s="7">
        <f t="shared" si="1"/>
        <v>0.52270990746243318</v>
      </c>
      <c r="S54" s="7">
        <f t="shared" si="1"/>
        <v>0.5067483710828421</v>
      </c>
      <c r="T54" s="7">
        <f t="shared" si="1"/>
        <v>0.48177507254582774</v>
      </c>
      <c r="U54" s="7">
        <f>U9/U8</f>
        <v>0.42033424329183033</v>
      </c>
      <c r="V54" s="7">
        <f>V9/V8</f>
        <v>0.41276729559748426</v>
      </c>
    </row>
    <row r="55" spans="1:22" customFormat="1" ht="18" customHeight="1">
      <c r="A55" s="36" t="s">
        <v>84</v>
      </c>
      <c r="B55" s="7">
        <f t="shared" ref="B55:T55" si="2">B10/B8</f>
        <v>0.16826503923278116</v>
      </c>
      <c r="C55" s="7">
        <f t="shared" si="2"/>
        <v>0.20515970515970516</v>
      </c>
      <c r="D55" s="7">
        <f t="shared" si="2"/>
        <v>0.22895791583166333</v>
      </c>
      <c r="E55" s="7">
        <f t="shared" si="2"/>
        <v>0.2124889394513968</v>
      </c>
      <c r="F55" s="7">
        <f t="shared" si="2"/>
        <v>0.21502865633623436</v>
      </c>
      <c r="G55" s="7">
        <f t="shared" si="2"/>
        <v>4.8340128130460104E-2</v>
      </c>
      <c r="H55" s="7">
        <f t="shared" si="2"/>
        <v>4.4565217391304347E-2</v>
      </c>
      <c r="I55" s="7">
        <f t="shared" si="2"/>
        <v>4.5832362308708151E-2</v>
      </c>
      <c r="J55" s="7">
        <f t="shared" si="2"/>
        <v>4.4422803206232674E-2</v>
      </c>
      <c r="K55" s="7">
        <f t="shared" si="2"/>
        <v>4.1294321130008645E-2</v>
      </c>
      <c r="L55" s="7">
        <f t="shared" si="2"/>
        <v>4.3975189908704436E-2</v>
      </c>
      <c r="M55" s="7">
        <f t="shared" si="2"/>
        <v>4.7278140062375955E-2</v>
      </c>
      <c r="N55" s="7">
        <f t="shared" si="2"/>
        <v>5.0183794150551381E-2</v>
      </c>
      <c r="O55" s="7">
        <f t="shared" si="2"/>
        <v>5.5724236470798355E-2</v>
      </c>
      <c r="P55" s="7">
        <f t="shared" si="2"/>
        <v>5.9265291349981902E-2</v>
      </c>
      <c r="Q55" s="7">
        <f t="shared" si="2"/>
        <v>5.9815811069572351E-2</v>
      </c>
      <c r="R55" s="7">
        <f t="shared" si="2"/>
        <v>6.3417947194159094E-2</v>
      </c>
      <c r="S55" s="7">
        <f t="shared" si="2"/>
        <v>6.4070741545144277E-2</v>
      </c>
      <c r="T55" s="7">
        <f t="shared" si="2"/>
        <v>6.3911104819874012E-2</v>
      </c>
      <c r="U55" s="7">
        <f>U10/U8</f>
        <v>0.14022238497902656</v>
      </c>
      <c r="V55" s="7">
        <f>V10/V8</f>
        <v>0.13943396226415095</v>
      </c>
    </row>
    <row r="56" spans="1:22" customFormat="1" ht="18" customHeight="1">
      <c r="A56" s="36" t="s">
        <v>85</v>
      </c>
      <c r="B56" s="7">
        <f t="shared" ref="B56:T56" si="3">B11/B8</f>
        <v>0.22319093286835223</v>
      </c>
      <c r="C56" s="7">
        <f t="shared" si="3"/>
        <v>0.19348894348894349</v>
      </c>
      <c r="D56" s="7">
        <f t="shared" si="3"/>
        <v>0.16533066132264529</v>
      </c>
      <c r="E56" s="7">
        <f t="shared" si="3"/>
        <v>0.15017064846416384</v>
      </c>
      <c r="F56" s="7">
        <f t="shared" si="3"/>
        <v>0.14529823816599449</v>
      </c>
      <c r="G56" s="7">
        <f t="shared" si="3"/>
        <v>0.12366530770724131</v>
      </c>
      <c r="H56" s="7">
        <f t="shared" si="3"/>
        <v>0.11697324414715719</v>
      </c>
      <c r="I56" s="7">
        <f t="shared" si="3"/>
        <v>0.12662161112405812</v>
      </c>
      <c r="J56" s="7">
        <f t="shared" si="3"/>
        <v>0.12750018727994605</v>
      </c>
      <c r="K56" s="7">
        <f t="shared" si="3"/>
        <v>0.12698183914672817</v>
      </c>
      <c r="L56" s="7">
        <f t="shared" si="3"/>
        <v>0.12300508746254095</v>
      </c>
      <c r="M56" s="7">
        <f t="shared" si="3"/>
        <v>0.12475191380776864</v>
      </c>
      <c r="N56" s="7">
        <f t="shared" si="3"/>
        <v>0.13832507591497523</v>
      </c>
      <c r="O56" s="7">
        <f t="shared" si="3"/>
        <v>0.14681193070191106</v>
      </c>
      <c r="P56" s="7">
        <f t="shared" si="3"/>
        <v>0.1550850524791893</v>
      </c>
      <c r="Q56" s="7">
        <f t="shared" si="3"/>
        <v>0.1582018783623598</v>
      </c>
      <c r="R56" s="7">
        <f t="shared" si="3"/>
        <v>0.15400288649291111</v>
      </c>
      <c r="S56" s="7">
        <f t="shared" si="3"/>
        <v>0.15335091529630779</v>
      </c>
      <c r="T56" s="7">
        <f t="shared" si="3"/>
        <v>0.15662821147993489</v>
      </c>
      <c r="U56" s="7">
        <f>U11/U8</f>
        <v>0.14654770623876423</v>
      </c>
      <c r="V56" s="7">
        <f>V11/V8</f>
        <v>0.14251572327044026</v>
      </c>
    </row>
    <row r="57" spans="1:22" customFormat="1" ht="18" customHeight="1">
      <c r="A57" s="36" t="s">
        <v>86</v>
      </c>
      <c r="B57" s="7">
        <f t="shared" ref="B57:T57" si="4">B12/B8</f>
        <v>2.0924149956408022E-2</v>
      </c>
      <c r="C57" s="7">
        <f t="shared" si="4"/>
        <v>1.9860769860769862E-2</v>
      </c>
      <c r="D57" s="7">
        <f t="shared" si="4"/>
        <v>1.6700066800267203E-2</v>
      </c>
      <c r="E57" s="7">
        <f t="shared" si="4"/>
        <v>1.5927189988623434E-2</v>
      </c>
      <c r="F57" s="7">
        <f t="shared" si="4"/>
        <v>1.1780938229675228E-2</v>
      </c>
      <c r="G57" s="7">
        <f t="shared" si="4"/>
        <v>1.0580469811687051E-2</v>
      </c>
      <c r="H57" s="7">
        <f t="shared" si="4"/>
        <v>8.6956521739130436E-3</v>
      </c>
      <c r="I57" s="7">
        <f t="shared" si="4"/>
        <v>7.4574691214169195E-3</v>
      </c>
      <c r="J57" s="7">
        <f t="shared" si="4"/>
        <v>8.1654056483631728E-3</v>
      </c>
      <c r="K57" s="7">
        <f t="shared" si="4"/>
        <v>8.7921591236667634E-3</v>
      </c>
      <c r="L57" s="7">
        <f t="shared" si="4"/>
        <v>8.2932608544149418E-3</v>
      </c>
      <c r="M57" s="7">
        <f t="shared" si="4"/>
        <v>9.2855117663736882E-3</v>
      </c>
      <c r="N57" s="7">
        <f t="shared" si="4"/>
        <v>9.8289915294869738E-3</v>
      </c>
      <c r="O57" s="7">
        <f t="shared" si="4"/>
        <v>1.1430612609394535E-2</v>
      </c>
      <c r="P57" s="7">
        <f t="shared" si="4"/>
        <v>1.4205573651827723E-2</v>
      </c>
      <c r="Q57" s="7">
        <f t="shared" si="4"/>
        <v>1.3495030546184006E-2</v>
      </c>
      <c r="R57" s="7">
        <f t="shared" si="4"/>
        <v>1.239494014772052E-2</v>
      </c>
      <c r="S57" s="7">
        <f t="shared" si="4"/>
        <v>1.3341607198262488E-2</v>
      </c>
      <c r="T57" s="7">
        <f t="shared" si="4"/>
        <v>1.4863047632528841E-2</v>
      </c>
      <c r="U57" s="7">
        <f>U12/U8</f>
        <v>1.4581530061921566E-2</v>
      </c>
      <c r="V57" s="7">
        <f>V12/V8</f>
        <v>1.7295597484276729E-2</v>
      </c>
    </row>
    <row r="58" spans="1:22" customFormat="1" ht="18" customHeight="1">
      <c r="A58" s="36" t="s">
        <v>87</v>
      </c>
      <c r="B58" s="7">
        <f t="shared" ref="B58:T58" si="5">B13/B8</f>
        <v>1.947108398721302E-2</v>
      </c>
      <c r="C58" s="7">
        <f t="shared" si="5"/>
        <v>2.1294021294021293E-2</v>
      </c>
      <c r="D58" s="7">
        <f t="shared" si="5"/>
        <v>1.736806947227789E-2</v>
      </c>
      <c r="E58" s="7">
        <f t="shared" si="5"/>
        <v>1.5547971179370497E-2</v>
      </c>
      <c r="F58" s="7">
        <f t="shared" si="5"/>
        <v>1.3903629802589683E-2</v>
      </c>
      <c r="G58" s="7">
        <f t="shared" si="5"/>
        <v>1.3880799844690352E-2</v>
      </c>
      <c r="H58" s="7">
        <f t="shared" si="5"/>
        <v>1.4966555183946488E-2</v>
      </c>
      <c r="I58" s="7">
        <f t="shared" si="5"/>
        <v>1.5847121883010955E-2</v>
      </c>
      <c r="J58" s="7">
        <f t="shared" si="5"/>
        <v>1.7978874822084052E-2</v>
      </c>
      <c r="K58" s="7">
        <f t="shared" si="5"/>
        <v>1.7079850100893631E-2</v>
      </c>
      <c r="L58" s="7">
        <f t="shared" si="5"/>
        <v>1.7771273259460589E-2</v>
      </c>
      <c r="M58" s="7">
        <f t="shared" si="5"/>
        <v>1.9067195917210095E-2</v>
      </c>
      <c r="N58" s="7">
        <f t="shared" si="5"/>
        <v>2.1975387565926163E-2</v>
      </c>
      <c r="O58" s="7">
        <f t="shared" si="5"/>
        <v>2.3307733523843542E-2</v>
      </c>
      <c r="P58" s="7">
        <f t="shared" si="5"/>
        <v>2.4791892870068766E-2</v>
      </c>
      <c r="Q58" s="7">
        <f t="shared" si="5"/>
        <v>2.4072216649949848E-2</v>
      </c>
      <c r="R58" s="7">
        <f t="shared" si="5"/>
        <v>2.6318023601324392E-2</v>
      </c>
      <c r="S58" s="7">
        <f t="shared" si="5"/>
        <v>2.9242941358982314E-2</v>
      </c>
      <c r="T58" s="7">
        <f t="shared" si="5"/>
        <v>3.2486375539670181E-2</v>
      </c>
      <c r="U58" s="7">
        <f>U13/U8</f>
        <v>3.2425594247286769E-2</v>
      </c>
      <c r="V58" s="7">
        <f>V13/V8</f>
        <v>3.7044025157232707E-2</v>
      </c>
    </row>
    <row r="59" spans="1:22" customFormat="1" ht="18" customHeight="1">
      <c r="A59" s="36" t="s">
        <v>88</v>
      </c>
      <c r="B59" s="37">
        <f t="shared" ref="B59:T59" si="6">B14/B8</f>
        <v>0.1961639058413252</v>
      </c>
      <c r="C59" s="37">
        <f t="shared" si="6"/>
        <v>0.22215397215397215</v>
      </c>
      <c r="D59" s="37">
        <f t="shared" si="6"/>
        <v>0.24281897127588511</v>
      </c>
      <c r="E59" s="37">
        <f t="shared" si="6"/>
        <v>0.23562128681582606</v>
      </c>
      <c r="F59" s="37">
        <f t="shared" si="6"/>
        <v>0.22776480577372107</v>
      </c>
      <c r="G59" s="37">
        <f t="shared" si="6"/>
        <v>0.22519899048728403</v>
      </c>
      <c r="H59" s="37">
        <f t="shared" si="6"/>
        <v>0.21872909698996656</v>
      </c>
      <c r="I59" s="37">
        <f t="shared" si="6"/>
        <v>0.20041948263807971</v>
      </c>
      <c r="J59" s="37">
        <f t="shared" si="6"/>
        <v>0.18465802681848828</v>
      </c>
      <c r="K59" s="37">
        <f t="shared" si="6"/>
        <v>0.17180743730181608</v>
      </c>
      <c r="L59" s="37">
        <f t="shared" si="6"/>
        <v>0.15436615792041258</v>
      </c>
      <c r="M59" s="37">
        <f t="shared" si="6"/>
        <v>0.14651261695491918</v>
      </c>
      <c r="N59" s="37">
        <f t="shared" si="6"/>
        <v>0.14631612593894838</v>
      </c>
      <c r="O59" s="37">
        <f t="shared" si="6"/>
        <v>0.14859796392212896</v>
      </c>
      <c r="P59" s="37">
        <f t="shared" si="6"/>
        <v>0.14694173000361926</v>
      </c>
      <c r="Q59" s="37">
        <f t="shared" si="6"/>
        <v>0.14251846448436217</v>
      </c>
      <c r="R59" s="37">
        <f t="shared" si="6"/>
        <v>0.1403344935902878</v>
      </c>
      <c r="S59" s="37">
        <f t="shared" si="6"/>
        <v>0.15148929568724789</v>
      </c>
      <c r="T59" s="37">
        <f t="shared" si="6"/>
        <v>0.16625380423242975</v>
      </c>
      <c r="U59" s="7">
        <f>U14/U8</f>
        <v>0.16525734070177775</v>
      </c>
      <c r="V59" s="7">
        <f>V14/V8</f>
        <v>0.1710062893081761</v>
      </c>
    </row>
    <row r="60" spans="1:22" customFormat="1" ht="18" customHeight="1">
      <c r="A60" s="36" t="s">
        <v>89</v>
      </c>
      <c r="B60" s="37">
        <f t="shared" ref="B60:T60" si="7">B15/B8</f>
        <v>4.2429526300494042E-2</v>
      </c>
      <c r="C60" s="37">
        <f t="shared" si="7"/>
        <v>3.6650286650286648E-2</v>
      </c>
      <c r="D60" s="37">
        <f t="shared" si="7"/>
        <v>3.1897127588510356E-2</v>
      </c>
      <c r="E60" s="37">
        <f t="shared" si="7"/>
        <v>3.1601567437744914E-2</v>
      </c>
      <c r="F60" s="37">
        <f t="shared" si="7"/>
        <v>3.0460624071322436E-2</v>
      </c>
      <c r="G60" s="37">
        <f t="shared" si="7"/>
        <v>2.7082119976703553E-2</v>
      </c>
      <c r="H60" s="37">
        <f t="shared" si="7"/>
        <v>2.2826086956521739E-2</v>
      </c>
      <c r="I60" s="37">
        <f t="shared" si="7"/>
        <v>2.4625184494678785E-2</v>
      </c>
      <c r="J60" s="37">
        <f t="shared" si="7"/>
        <v>2.7642520038954229E-2</v>
      </c>
      <c r="K60" s="37">
        <f t="shared" si="7"/>
        <v>3.0988757567022195E-2</v>
      </c>
      <c r="L60" s="37">
        <f t="shared" si="7"/>
        <v>3.6100076660394449E-2</v>
      </c>
      <c r="M60" s="37">
        <f t="shared" si="7"/>
        <v>4.2245534448539838E-2</v>
      </c>
      <c r="N60" s="37">
        <f t="shared" si="7"/>
        <v>5.2740930158222787E-2</v>
      </c>
      <c r="O60" s="37">
        <f t="shared" si="7"/>
        <v>6.4654402571887842E-2</v>
      </c>
      <c r="P60" s="37">
        <f t="shared" si="7"/>
        <v>6.7318132464712271E-2</v>
      </c>
      <c r="Q60" s="37">
        <f t="shared" si="7"/>
        <v>7.2854928421628523E-2</v>
      </c>
      <c r="R60" s="37">
        <f t="shared" si="7"/>
        <v>7.9038967654300019E-2</v>
      </c>
      <c r="S60" s="37">
        <f t="shared" si="7"/>
        <v>8.0127210673285765E-2</v>
      </c>
      <c r="T60" s="37">
        <f t="shared" si="7"/>
        <v>8.2242196899992917E-2</v>
      </c>
      <c r="U60" s="7">
        <f>U15/U8</f>
        <v>7.9033224582195888E-2</v>
      </c>
      <c r="V60" s="7">
        <f>V15/V8</f>
        <v>7.8301886792452827E-2</v>
      </c>
    </row>
    <row r="61" spans="1:22" customFormat="1" ht="18" customHeight="1">
      <c r="A61" s="36" t="s">
        <v>90</v>
      </c>
      <c r="B61" s="37">
        <f t="shared" ref="B61:T61" si="8">B16/B8</f>
        <v>4.9404242952630047E-3</v>
      </c>
      <c r="C61" s="37">
        <f t="shared" si="8"/>
        <v>3.6855036855036856E-3</v>
      </c>
      <c r="D61" s="37">
        <f t="shared" si="8"/>
        <v>2.1710086840347363E-3</v>
      </c>
      <c r="E61" s="37">
        <f t="shared" si="8"/>
        <v>1.8960940462646946E-3</v>
      </c>
      <c r="F61" s="37">
        <f t="shared" si="8"/>
        <v>1.3797495223943962E-3</v>
      </c>
      <c r="G61" s="37">
        <f t="shared" si="8"/>
        <v>1.2618908949718502E-3</v>
      </c>
      <c r="H61" s="37">
        <f t="shared" si="8"/>
        <v>7.5250836120401335E-4</v>
      </c>
      <c r="I61" s="37">
        <f t="shared" si="8"/>
        <v>9.3218364017711493E-4</v>
      </c>
      <c r="J61" s="37">
        <f t="shared" si="8"/>
        <v>1.1236796763802533E-3</v>
      </c>
      <c r="K61" s="37">
        <f t="shared" si="8"/>
        <v>1.0810031709426347E-3</v>
      </c>
      <c r="L61" s="37">
        <f t="shared" si="8"/>
        <v>1.1847515506307059E-3</v>
      </c>
      <c r="M61" s="37">
        <f t="shared" si="8"/>
        <v>1.4176353841791891E-3</v>
      </c>
      <c r="N61" s="37">
        <f t="shared" si="8"/>
        <v>1.8379415055138244E-3</v>
      </c>
      <c r="O61" s="37">
        <f t="shared" si="8"/>
        <v>1.9646365422396855E-3</v>
      </c>
      <c r="P61" s="37">
        <f t="shared" si="8"/>
        <v>1.6286644951140066E-3</v>
      </c>
      <c r="Q61" s="37">
        <f t="shared" si="8"/>
        <v>1.641287498860217E-3</v>
      </c>
      <c r="R61" s="37">
        <f t="shared" si="8"/>
        <v>1.7828338568639103E-3</v>
      </c>
      <c r="S61" s="37">
        <f t="shared" si="8"/>
        <v>1.6289171579273968E-3</v>
      </c>
      <c r="T61" s="37">
        <f t="shared" si="8"/>
        <v>1.8401868497416661E-3</v>
      </c>
      <c r="U61" s="7">
        <f>U16/U8</f>
        <v>1.597975897196884E-3</v>
      </c>
      <c r="V61" s="7">
        <f>V16/V8</f>
        <v>1.5094339622641509E-3</v>
      </c>
    </row>
    <row r="62" spans="1:22" customFormat="1" ht="18" customHeight="1">
      <c r="A62" s="30" t="s">
        <v>93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0</v>
      </c>
      <c r="F62" s="55">
        <f t="shared" si="9"/>
        <v>0</v>
      </c>
      <c r="G62" s="55">
        <f t="shared" si="9"/>
        <v>0</v>
      </c>
      <c r="H62" s="55">
        <f t="shared" si="9"/>
        <v>0</v>
      </c>
      <c r="I62" s="55">
        <f t="shared" si="9"/>
        <v>0</v>
      </c>
      <c r="J62" s="55">
        <f t="shared" si="9"/>
        <v>0</v>
      </c>
      <c r="K62" s="55">
        <f t="shared" si="9"/>
        <v>0</v>
      </c>
      <c r="L62" s="55">
        <f t="shared" si="9"/>
        <v>0</v>
      </c>
      <c r="M62" s="55">
        <f t="shared" si="9"/>
        <v>0</v>
      </c>
      <c r="N62" s="55">
        <f t="shared" si="9"/>
        <v>0</v>
      </c>
      <c r="O62" s="55">
        <f t="shared" si="9"/>
        <v>0</v>
      </c>
      <c r="P62" s="55">
        <f t="shared" si="9"/>
        <v>0</v>
      </c>
      <c r="Q62" s="55">
        <f t="shared" si="9"/>
        <v>0</v>
      </c>
      <c r="R62" s="55">
        <f t="shared" si="9"/>
        <v>0</v>
      </c>
      <c r="S62" s="55">
        <f t="shared" si="9"/>
        <v>0</v>
      </c>
      <c r="T62" s="55">
        <f t="shared" si="9"/>
        <v>0</v>
      </c>
      <c r="U62" s="95">
        <f>U17/U8</f>
        <v>0</v>
      </c>
      <c r="V62" s="95">
        <f>V17/V8</f>
        <v>1.2578616352201257E-4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82</v>
      </c>
      <c r="B67" s="52">
        <f t="shared" ref="B67:T67" si="10">SUM(B68:B76)</f>
        <v>1</v>
      </c>
      <c r="C67" s="52">
        <f t="shared" si="10"/>
        <v>1</v>
      </c>
      <c r="D67" s="52">
        <f t="shared" si="10"/>
        <v>1</v>
      </c>
      <c r="E67" s="52">
        <f t="shared" si="10"/>
        <v>1</v>
      </c>
      <c r="F67" s="52">
        <f t="shared" si="10"/>
        <v>1</v>
      </c>
      <c r="G67" s="52">
        <f t="shared" si="10"/>
        <v>0.99999999999999989</v>
      </c>
      <c r="H67" s="52">
        <f t="shared" si="10"/>
        <v>1.0000000000000002</v>
      </c>
      <c r="I67" s="52">
        <f t="shared" si="10"/>
        <v>1</v>
      </c>
      <c r="J67" s="52">
        <f t="shared" si="10"/>
        <v>1</v>
      </c>
      <c r="K67" s="52">
        <f t="shared" si="10"/>
        <v>1</v>
      </c>
      <c r="L67" s="52">
        <f t="shared" si="10"/>
        <v>1</v>
      </c>
      <c r="M67" s="52">
        <f t="shared" si="10"/>
        <v>0.99999999999999989</v>
      </c>
      <c r="N67" s="52">
        <f t="shared" si="10"/>
        <v>1</v>
      </c>
      <c r="O67" s="52">
        <f t="shared" si="10"/>
        <v>1</v>
      </c>
      <c r="P67" s="52">
        <f t="shared" si="10"/>
        <v>0.99999999999999989</v>
      </c>
      <c r="Q67" s="52">
        <f t="shared" si="10"/>
        <v>0.99999999999999989</v>
      </c>
      <c r="R67" s="52">
        <f t="shared" si="10"/>
        <v>1.0000000000000002</v>
      </c>
      <c r="S67" s="52">
        <f t="shared" si="10"/>
        <v>1.0000000000000002</v>
      </c>
      <c r="T67" s="52">
        <f t="shared" si="10"/>
        <v>1</v>
      </c>
      <c r="U67" s="52">
        <f>SUM(U68:U76)</f>
        <v>1</v>
      </c>
      <c r="V67" s="52">
        <f>SUM(V68:V76)</f>
        <v>1</v>
      </c>
    </row>
    <row r="68" spans="1:22" customFormat="1" ht="18" customHeight="1">
      <c r="A68" s="36" t="s">
        <v>83</v>
      </c>
      <c r="B68" s="7">
        <f t="shared" ref="B68:T68" si="11">B23/B22</f>
        <v>0.30061983471074383</v>
      </c>
      <c r="C68" s="7">
        <f t="shared" si="11"/>
        <v>0.27804165144318599</v>
      </c>
      <c r="D68" s="7">
        <f t="shared" si="11"/>
        <v>0.28623629719853838</v>
      </c>
      <c r="E68" s="7">
        <f t="shared" si="11"/>
        <v>0.33341176470588235</v>
      </c>
      <c r="F68" s="7">
        <f t="shared" si="11"/>
        <v>0.34842519685039369</v>
      </c>
      <c r="G68" s="7">
        <f t="shared" si="11"/>
        <v>0.55034913634693128</v>
      </c>
      <c r="H68" s="7">
        <f t="shared" si="11"/>
        <v>0.58104265402843602</v>
      </c>
      <c r="I68" s="7">
        <f t="shared" si="11"/>
        <v>0.58451217733702787</v>
      </c>
      <c r="J68" s="7">
        <f t="shared" si="11"/>
        <v>0.60136674259681089</v>
      </c>
      <c r="K68" s="7">
        <f t="shared" si="11"/>
        <v>0.61307976467368996</v>
      </c>
      <c r="L68" s="7">
        <f t="shared" si="11"/>
        <v>0.62762563148098904</v>
      </c>
      <c r="M68" s="7">
        <f t="shared" si="11"/>
        <v>0.62506782419967444</v>
      </c>
      <c r="N68" s="7">
        <f t="shared" si="11"/>
        <v>0.58931039778835814</v>
      </c>
      <c r="O68" s="7">
        <f t="shared" si="11"/>
        <v>0.55404935696906499</v>
      </c>
      <c r="P68" s="7">
        <f t="shared" si="11"/>
        <v>0.53805309734513274</v>
      </c>
      <c r="Q68" s="7">
        <f t="shared" si="11"/>
        <v>0.53800000000000003</v>
      </c>
      <c r="R68" s="7">
        <f t="shared" si="11"/>
        <v>0.5358117326057299</v>
      </c>
      <c r="S68" s="7">
        <f t="shared" si="11"/>
        <v>0.52312499999999995</v>
      </c>
      <c r="T68" s="7">
        <f t="shared" si="11"/>
        <v>0.49547478810515733</v>
      </c>
      <c r="U68" s="7">
        <f>U23/U22</f>
        <v>0.42795814327877651</v>
      </c>
      <c r="V68" s="7">
        <f>V23/V22</f>
        <v>0.42350076883649412</v>
      </c>
    </row>
    <row r="69" spans="1:22" customFormat="1" ht="18" customHeight="1">
      <c r="A69" s="36" t="s">
        <v>84</v>
      </c>
      <c r="B69" s="7">
        <f t="shared" ref="B69:T69" si="12">B24/B22</f>
        <v>0.16322314049586778</v>
      </c>
      <c r="C69" s="7">
        <f t="shared" si="12"/>
        <v>0.20387285348922177</v>
      </c>
      <c r="D69" s="7">
        <f t="shared" si="12"/>
        <v>0.22228989037758831</v>
      </c>
      <c r="E69" s="7">
        <f t="shared" si="12"/>
        <v>0.20588235294117646</v>
      </c>
      <c r="F69" s="7">
        <f t="shared" si="12"/>
        <v>0.20885826771653543</v>
      </c>
      <c r="G69" s="7">
        <f t="shared" si="12"/>
        <v>4.6122748989342155E-2</v>
      </c>
      <c r="H69" s="7">
        <f t="shared" si="12"/>
        <v>4.0442338072669823E-2</v>
      </c>
      <c r="I69" s="7">
        <f t="shared" si="12"/>
        <v>4.200087501822955E-2</v>
      </c>
      <c r="J69" s="7">
        <f t="shared" si="12"/>
        <v>3.843963553530752E-2</v>
      </c>
      <c r="K69" s="7">
        <f t="shared" si="12"/>
        <v>3.5846216992748668E-2</v>
      </c>
      <c r="L69" s="7">
        <f t="shared" si="12"/>
        <v>3.8686519542674817E-2</v>
      </c>
      <c r="M69" s="7">
        <f t="shared" si="12"/>
        <v>4.1372761801410744E-2</v>
      </c>
      <c r="N69" s="7">
        <f t="shared" si="12"/>
        <v>4.3618491783136232E-2</v>
      </c>
      <c r="O69" s="7">
        <f t="shared" si="12"/>
        <v>4.8835592631213072E-2</v>
      </c>
      <c r="P69" s="7">
        <f t="shared" si="12"/>
        <v>5.1504424778761063E-2</v>
      </c>
      <c r="Q69" s="7">
        <f t="shared" si="12"/>
        <v>5.1272727272727275E-2</v>
      </c>
      <c r="R69" s="7">
        <f t="shared" si="12"/>
        <v>5.3888130968622099E-2</v>
      </c>
      <c r="S69" s="7">
        <f t="shared" si="12"/>
        <v>5.5E-2</v>
      </c>
      <c r="T69" s="7">
        <f t="shared" si="12"/>
        <v>5.5020830340468327E-2</v>
      </c>
      <c r="U69" s="7">
        <f>U24/U22</f>
        <v>0.13415615776764153</v>
      </c>
      <c r="V69" s="7">
        <f>V24/V22</f>
        <v>0.13390568939005637</v>
      </c>
    </row>
    <row r="70" spans="1:22" customFormat="1" ht="18" customHeight="1">
      <c r="A70" s="36" t="s">
        <v>85</v>
      </c>
      <c r="B70" s="7">
        <f t="shared" ref="B70:T70" si="13">B25/B22</f>
        <v>0.30888429752066116</v>
      </c>
      <c r="C70" s="7">
        <f t="shared" si="13"/>
        <v>0.26963829009864815</v>
      </c>
      <c r="D70" s="7">
        <f t="shared" si="13"/>
        <v>0.22990255785627284</v>
      </c>
      <c r="E70" s="7">
        <f t="shared" si="13"/>
        <v>0.20541176470588235</v>
      </c>
      <c r="F70" s="7">
        <f t="shared" si="13"/>
        <v>0.19586614173228348</v>
      </c>
      <c r="G70" s="7">
        <f t="shared" si="13"/>
        <v>0.15858140389562661</v>
      </c>
      <c r="H70" s="7">
        <f t="shared" si="13"/>
        <v>0.14628751974723539</v>
      </c>
      <c r="I70" s="7">
        <f t="shared" si="13"/>
        <v>0.1586699722910894</v>
      </c>
      <c r="J70" s="7">
        <f t="shared" si="13"/>
        <v>0.15560933940774488</v>
      </c>
      <c r="K70" s="7">
        <f t="shared" si="13"/>
        <v>0.15391982487344369</v>
      </c>
      <c r="L70" s="7">
        <f t="shared" si="13"/>
        <v>0.14703536293538952</v>
      </c>
      <c r="M70" s="7">
        <f t="shared" si="13"/>
        <v>0.14812805208898536</v>
      </c>
      <c r="N70" s="7">
        <f t="shared" si="13"/>
        <v>0.16387651666410691</v>
      </c>
      <c r="O70" s="7">
        <f t="shared" si="13"/>
        <v>0.17274939172749393</v>
      </c>
      <c r="P70" s="7">
        <f t="shared" si="13"/>
        <v>0.18389380530973451</v>
      </c>
      <c r="Q70" s="7">
        <f t="shared" si="13"/>
        <v>0.18818181818181817</v>
      </c>
      <c r="R70" s="7">
        <f t="shared" si="13"/>
        <v>0.18127557980900411</v>
      </c>
      <c r="S70" s="7">
        <f t="shared" si="13"/>
        <v>0.17937500000000001</v>
      </c>
      <c r="T70" s="7">
        <f t="shared" si="13"/>
        <v>0.18488722884643011</v>
      </c>
      <c r="U70" s="7">
        <f>U25/U22</f>
        <v>0.17413469278239871</v>
      </c>
      <c r="V70" s="7">
        <f>V25/V22</f>
        <v>0.16606868272680678</v>
      </c>
    </row>
    <row r="71" spans="1:22" customFormat="1" ht="18" customHeight="1">
      <c r="A71" s="36" t="s">
        <v>86</v>
      </c>
      <c r="B71" s="7">
        <f t="shared" ref="B71:T71" si="14">B26/B22</f>
        <v>1.1880165289256199E-2</v>
      </c>
      <c r="C71" s="7">
        <f t="shared" si="14"/>
        <v>1.205699671172817E-2</v>
      </c>
      <c r="D71" s="7">
        <f t="shared" si="14"/>
        <v>1.0657734470158343E-2</v>
      </c>
      <c r="E71" s="7">
        <f t="shared" si="14"/>
        <v>1.0823529411764706E-2</v>
      </c>
      <c r="F71" s="7">
        <f t="shared" si="14"/>
        <v>8.4645669291338582E-3</v>
      </c>
      <c r="G71" s="7">
        <f t="shared" si="14"/>
        <v>8.4527747151782427E-3</v>
      </c>
      <c r="H71" s="7">
        <f t="shared" si="14"/>
        <v>7.1090047393364926E-3</v>
      </c>
      <c r="I71" s="7">
        <f t="shared" si="14"/>
        <v>5.541782120460843E-3</v>
      </c>
      <c r="J71" s="7">
        <f t="shared" si="14"/>
        <v>6.5489749430523922E-3</v>
      </c>
      <c r="K71" s="7">
        <f t="shared" si="14"/>
        <v>6.9776987275961145E-3</v>
      </c>
      <c r="L71" s="7">
        <f t="shared" si="14"/>
        <v>6.9130550385535765E-3</v>
      </c>
      <c r="M71" s="7">
        <f t="shared" si="14"/>
        <v>7.3250135648399353E-3</v>
      </c>
      <c r="N71" s="7">
        <f t="shared" si="14"/>
        <v>8.2936568883428038E-3</v>
      </c>
      <c r="O71" s="7">
        <f t="shared" si="14"/>
        <v>1.1122697254084116E-2</v>
      </c>
      <c r="P71" s="7">
        <f t="shared" si="14"/>
        <v>1.3451327433628318E-2</v>
      </c>
      <c r="Q71" s="7">
        <f t="shared" si="14"/>
        <v>1.2727272727272728E-2</v>
      </c>
      <c r="R71" s="7">
        <f t="shared" si="14"/>
        <v>1.1425648021828104E-2</v>
      </c>
      <c r="S71" s="7">
        <f t="shared" si="14"/>
        <v>1.2812499999999999E-2</v>
      </c>
      <c r="T71" s="7">
        <f t="shared" si="14"/>
        <v>1.4365752047119667E-2</v>
      </c>
      <c r="U71" s="7">
        <f>U26/U22</f>
        <v>1.4086396565602361E-2</v>
      </c>
      <c r="V71" s="7">
        <f>V26/V22</f>
        <v>1.6017426960533061E-2</v>
      </c>
    </row>
    <row r="72" spans="1:22" customFormat="1" ht="18" customHeight="1">
      <c r="A72" s="36" t="s">
        <v>87</v>
      </c>
      <c r="B72" s="7">
        <f t="shared" ref="B72:T72" si="15">B27/B22</f>
        <v>9.2975206611570251E-3</v>
      </c>
      <c r="C72" s="7">
        <f t="shared" si="15"/>
        <v>1.2422360248447204E-2</v>
      </c>
      <c r="D72" s="7">
        <f t="shared" si="15"/>
        <v>1.0353227771010963E-2</v>
      </c>
      <c r="E72" s="7">
        <f t="shared" si="15"/>
        <v>8.7058823529411761E-3</v>
      </c>
      <c r="F72" s="7">
        <f t="shared" si="15"/>
        <v>8.4645669291338582E-3</v>
      </c>
      <c r="G72" s="7">
        <f t="shared" si="15"/>
        <v>9.1877986034546114E-3</v>
      </c>
      <c r="H72" s="7">
        <f t="shared" si="15"/>
        <v>1.0268562401263823E-2</v>
      </c>
      <c r="I72" s="7">
        <f t="shared" si="15"/>
        <v>1.1229400612512761E-2</v>
      </c>
      <c r="J72" s="7">
        <f t="shared" si="15"/>
        <v>1.3097949886104784E-2</v>
      </c>
      <c r="K72" s="7">
        <f t="shared" si="15"/>
        <v>1.327130934464359E-2</v>
      </c>
      <c r="L72" s="7">
        <f t="shared" si="15"/>
        <v>1.2363733049720819E-2</v>
      </c>
      <c r="M72" s="7">
        <f t="shared" si="15"/>
        <v>1.2886597938144329E-2</v>
      </c>
      <c r="N72" s="7">
        <f t="shared" si="15"/>
        <v>1.6740900015358624E-2</v>
      </c>
      <c r="O72" s="7">
        <f t="shared" si="15"/>
        <v>1.7900590893291622E-2</v>
      </c>
      <c r="P72" s="7">
        <f t="shared" si="15"/>
        <v>1.8761061946902656E-2</v>
      </c>
      <c r="Q72" s="7">
        <f t="shared" si="15"/>
        <v>1.781818181818182E-2</v>
      </c>
      <c r="R72" s="7">
        <f t="shared" si="15"/>
        <v>1.9611186903137789E-2</v>
      </c>
      <c r="S72" s="7">
        <f t="shared" si="15"/>
        <v>2.1093750000000001E-2</v>
      </c>
      <c r="T72" s="7">
        <f t="shared" si="15"/>
        <v>2.3559833357276252E-2</v>
      </c>
      <c r="U72" s="7">
        <f>U27/U22</f>
        <v>2.3209015293801986E-2</v>
      </c>
      <c r="V72" s="7">
        <f>V27/V22</f>
        <v>2.601230138390569E-2</v>
      </c>
    </row>
    <row r="73" spans="1:22" customFormat="1" ht="18" customHeight="1">
      <c r="A73" s="36" t="s">
        <v>88</v>
      </c>
      <c r="B73" s="37">
        <f t="shared" ref="B73:T73" si="16">B28/B22</f>
        <v>0.15599173553719009</v>
      </c>
      <c r="C73" s="37">
        <f t="shared" si="16"/>
        <v>0.18195104128607964</v>
      </c>
      <c r="D73" s="37">
        <f t="shared" si="16"/>
        <v>0.20432399512789282</v>
      </c>
      <c r="E73" s="37">
        <f t="shared" si="16"/>
        <v>0.19717647058823529</v>
      </c>
      <c r="F73" s="37">
        <f t="shared" si="16"/>
        <v>0.19133858267716536</v>
      </c>
      <c r="G73" s="37">
        <f t="shared" si="16"/>
        <v>0.19404630650496141</v>
      </c>
      <c r="H73" s="37">
        <f t="shared" si="16"/>
        <v>0.18862559241706162</v>
      </c>
      <c r="I73" s="37">
        <f t="shared" si="16"/>
        <v>0.17062855476155753</v>
      </c>
      <c r="J73" s="37">
        <f t="shared" si="16"/>
        <v>0.15318906605922553</v>
      </c>
      <c r="K73" s="37">
        <f t="shared" si="16"/>
        <v>0.14133260363934874</v>
      </c>
      <c r="L73" s="37">
        <f t="shared" si="16"/>
        <v>0.12603031108747673</v>
      </c>
      <c r="M73" s="37">
        <f t="shared" si="16"/>
        <v>0.11692892023874119</v>
      </c>
      <c r="N73" s="37">
        <f t="shared" si="16"/>
        <v>0.11580402395945323</v>
      </c>
      <c r="O73" s="37">
        <f t="shared" si="16"/>
        <v>0.11870003475842891</v>
      </c>
      <c r="P73" s="37">
        <f t="shared" si="16"/>
        <v>0.11557522123893806</v>
      </c>
      <c r="Q73" s="37">
        <f t="shared" si="16"/>
        <v>0.10781818181818181</v>
      </c>
      <c r="R73" s="37">
        <f t="shared" si="16"/>
        <v>0.10999317871759891</v>
      </c>
      <c r="S73" s="37">
        <f t="shared" si="16"/>
        <v>0.12078125000000001</v>
      </c>
      <c r="T73" s="37">
        <f t="shared" si="16"/>
        <v>0.13633098692716564</v>
      </c>
      <c r="U73" s="7">
        <f>U28/U22</f>
        <v>0.14140059028709417</v>
      </c>
      <c r="V73" s="7">
        <f>V28/V22</f>
        <v>0.14941055868785239</v>
      </c>
    </row>
    <row r="74" spans="1:22" customFormat="1" ht="18" customHeight="1">
      <c r="A74" s="36" t="s">
        <v>89</v>
      </c>
      <c r="B74" s="37">
        <f t="shared" ref="B74:T74" si="17">B29/B22</f>
        <v>4.5454545454545456E-2</v>
      </c>
      <c r="C74" s="37">
        <f t="shared" si="17"/>
        <v>3.8363171355498722E-2</v>
      </c>
      <c r="D74" s="37">
        <f t="shared" si="17"/>
        <v>3.4104750304506701E-2</v>
      </c>
      <c r="E74" s="37">
        <f t="shared" si="17"/>
        <v>3.6470588235294116E-2</v>
      </c>
      <c r="F74" s="37">
        <f t="shared" si="17"/>
        <v>3.7007874015748031E-2</v>
      </c>
      <c r="G74" s="37">
        <f t="shared" si="17"/>
        <v>3.1789783167952959E-2</v>
      </c>
      <c r="H74" s="37">
        <f t="shared" si="17"/>
        <v>2.4960505529225907E-2</v>
      </c>
      <c r="I74" s="37">
        <f t="shared" si="17"/>
        <v>2.6104710514802391E-2</v>
      </c>
      <c r="J74" s="37">
        <f t="shared" si="17"/>
        <v>3.0466970387243737E-2</v>
      </c>
      <c r="K74" s="37">
        <f t="shared" si="17"/>
        <v>3.4341223149541661E-2</v>
      </c>
      <c r="L74" s="37">
        <f t="shared" si="17"/>
        <v>3.988300983780909E-2</v>
      </c>
      <c r="M74" s="37">
        <f t="shared" si="17"/>
        <v>4.6663049376017361E-2</v>
      </c>
      <c r="N74" s="37">
        <f t="shared" si="17"/>
        <v>6.0052219321148827E-2</v>
      </c>
      <c r="O74" s="37">
        <f t="shared" si="17"/>
        <v>7.4209245742092464E-2</v>
      </c>
      <c r="P74" s="37">
        <f t="shared" si="17"/>
        <v>7.6991150442477882E-2</v>
      </c>
      <c r="Q74" s="37">
        <f t="shared" si="17"/>
        <v>8.1818181818181818E-2</v>
      </c>
      <c r="R74" s="37">
        <f t="shared" si="17"/>
        <v>8.5436562073669856E-2</v>
      </c>
      <c r="S74" s="37">
        <f t="shared" si="17"/>
        <v>8.5312499999999999E-2</v>
      </c>
      <c r="T74" s="37">
        <f t="shared" si="17"/>
        <v>8.7774745007901167E-2</v>
      </c>
      <c r="U74" s="7">
        <f>U29/U22</f>
        <v>8.3042661658170105E-2</v>
      </c>
      <c r="V74" s="7">
        <f>V29/V22</f>
        <v>8.3290620194771917E-2</v>
      </c>
    </row>
    <row r="75" spans="1:22" customFormat="1" ht="18" customHeight="1">
      <c r="A75" s="36" t="s">
        <v>90</v>
      </c>
      <c r="B75" s="37">
        <f t="shared" ref="B75:T75" si="18">B30/B22</f>
        <v>4.6487603305785125E-3</v>
      </c>
      <c r="C75" s="37">
        <f t="shared" si="18"/>
        <v>3.6536353671903542E-3</v>
      </c>
      <c r="D75" s="37">
        <f t="shared" si="18"/>
        <v>2.1315468940316688E-3</v>
      </c>
      <c r="E75" s="37">
        <f t="shared" si="18"/>
        <v>2.1176470588235292E-3</v>
      </c>
      <c r="F75" s="37">
        <f t="shared" si="18"/>
        <v>1.5748031496062992E-3</v>
      </c>
      <c r="G75" s="37">
        <f t="shared" si="18"/>
        <v>1.4700477765527381E-3</v>
      </c>
      <c r="H75" s="37">
        <f t="shared" si="18"/>
        <v>1.263823064770932E-3</v>
      </c>
      <c r="I75" s="37">
        <f t="shared" si="18"/>
        <v>1.3125273443196734E-3</v>
      </c>
      <c r="J75" s="37">
        <f t="shared" si="18"/>
        <v>1.2813211845102506E-3</v>
      </c>
      <c r="K75" s="37">
        <f t="shared" si="18"/>
        <v>1.2313585989875496E-3</v>
      </c>
      <c r="L75" s="37">
        <f t="shared" si="18"/>
        <v>1.4623770273863334E-3</v>
      </c>
      <c r="M75" s="37">
        <f t="shared" si="18"/>
        <v>1.6277807921866521E-3</v>
      </c>
      <c r="N75" s="37">
        <f t="shared" si="18"/>
        <v>2.3037935800952233E-3</v>
      </c>
      <c r="O75" s="37">
        <f t="shared" si="18"/>
        <v>2.4330900243309003E-3</v>
      </c>
      <c r="P75" s="37">
        <f t="shared" si="18"/>
        <v>1.7699115044247787E-3</v>
      </c>
      <c r="Q75" s="37">
        <f t="shared" si="18"/>
        <v>2.3636363636363638E-3</v>
      </c>
      <c r="R75" s="37">
        <f t="shared" si="18"/>
        <v>2.5579809004092771E-3</v>
      </c>
      <c r="S75" s="37">
        <f t="shared" si="18"/>
        <v>2.5000000000000001E-3</v>
      </c>
      <c r="T75" s="37">
        <f t="shared" si="18"/>
        <v>2.5858353684815399E-3</v>
      </c>
      <c r="U75" s="7">
        <f>U30/U22</f>
        <v>2.0123423665146232E-3</v>
      </c>
      <c r="V75" s="7">
        <f>V30/V22</f>
        <v>1.6658124038954382E-3</v>
      </c>
    </row>
    <row r="76" spans="1:22" customFormat="1" ht="18" customHeight="1">
      <c r="A76" s="30" t="s">
        <v>93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  <c r="J76" s="55">
        <f t="shared" si="19"/>
        <v>0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0</v>
      </c>
      <c r="O76" s="55">
        <f t="shared" si="19"/>
        <v>0</v>
      </c>
      <c r="P76" s="55">
        <f t="shared" si="19"/>
        <v>0</v>
      </c>
      <c r="Q76" s="55">
        <f t="shared" si="19"/>
        <v>0</v>
      </c>
      <c r="R76" s="55">
        <f t="shared" si="19"/>
        <v>0</v>
      </c>
      <c r="S76" s="55">
        <f t="shared" si="19"/>
        <v>0</v>
      </c>
      <c r="T76" s="55">
        <f t="shared" si="19"/>
        <v>0</v>
      </c>
      <c r="U76" s="95">
        <f>U31/U22</f>
        <v>0</v>
      </c>
      <c r="V76" s="95">
        <f>V31/V22</f>
        <v>1.2813941568426448E-4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82</v>
      </c>
      <c r="B81" s="52">
        <f t="shared" ref="B81:T81" si="20">SUM(B82:B90)</f>
        <v>0.99999999999999989</v>
      </c>
      <c r="C81" s="52">
        <f t="shared" si="20"/>
        <v>1</v>
      </c>
      <c r="D81" s="52">
        <f t="shared" si="20"/>
        <v>1.0000000000000002</v>
      </c>
      <c r="E81" s="52">
        <f t="shared" si="20"/>
        <v>1</v>
      </c>
      <c r="F81" s="52">
        <f t="shared" si="20"/>
        <v>1</v>
      </c>
      <c r="G81" s="52">
        <f t="shared" si="20"/>
        <v>1</v>
      </c>
      <c r="H81" s="52">
        <f t="shared" si="20"/>
        <v>1</v>
      </c>
      <c r="I81" s="52">
        <f t="shared" si="20"/>
        <v>0.99999999999999989</v>
      </c>
      <c r="J81" s="52">
        <f t="shared" si="20"/>
        <v>0.99999999999999989</v>
      </c>
      <c r="K81" s="52">
        <f t="shared" si="20"/>
        <v>1</v>
      </c>
      <c r="L81" s="52">
        <f t="shared" si="20"/>
        <v>1</v>
      </c>
      <c r="M81" s="52">
        <f t="shared" si="20"/>
        <v>1</v>
      </c>
      <c r="N81" s="52">
        <f t="shared" si="20"/>
        <v>0.99999999999999989</v>
      </c>
      <c r="O81" s="52">
        <f t="shared" si="20"/>
        <v>1</v>
      </c>
      <c r="P81" s="52">
        <f t="shared" si="20"/>
        <v>0.99999999999999989</v>
      </c>
      <c r="Q81" s="52">
        <f t="shared" si="20"/>
        <v>1</v>
      </c>
      <c r="R81" s="52">
        <f t="shared" si="20"/>
        <v>1</v>
      </c>
      <c r="S81" s="52">
        <f t="shared" si="20"/>
        <v>1</v>
      </c>
      <c r="T81" s="52">
        <f t="shared" si="20"/>
        <v>0.99999999999999978</v>
      </c>
      <c r="U81" s="52">
        <f>SUM(U82:U90)</f>
        <v>1</v>
      </c>
      <c r="V81" s="52">
        <f>SUM(V82:V90)</f>
        <v>0.99999999999999989</v>
      </c>
    </row>
    <row r="82" spans="1:22" customFormat="1" ht="18" customHeight="1">
      <c r="A82" s="36" t="s">
        <v>83</v>
      </c>
      <c r="B82" s="7">
        <f t="shared" ref="B82:T82" si="21">B37/B36</f>
        <v>0.35548172757475083</v>
      </c>
      <c r="C82" s="7">
        <f t="shared" si="21"/>
        <v>0.32277596646483464</v>
      </c>
      <c r="D82" s="7">
        <f t="shared" si="21"/>
        <v>0.30510355029585801</v>
      </c>
      <c r="E82" s="7">
        <f t="shared" si="21"/>
        <v>0.34061731767276698</v>
      </c>
      <c r="F82" s="7">
        <f t="shared" si="21"/>
        <v>0.36135421464762785</v>
      </c>
      <c r="G82" s="7">
        <f t="shared" si="21"/>
        <v>0.54958847736625516</v>
      </c>
      <c r="H82" s="7">
        <f t="shared" si="21"/>
        <v>0.56287744227353464</v>
      </c>
      <c r="I82" s="7">
        <f t="shared" si="21"/>
        <v>0.57114361702127658</v>
      </c>
      <c r="J82" s="7">
        <f t="shared" si="21"/>
        <v>0.57422924901185768</v>
      </c>
      <c r="K82" s="7">
        <f t="shared" si="21"/>
        <v>0.58961474036850925</v>
      </c>
      <c r="L82" s="7">
        <f t="shared" si="21"/>
        <v>0.60172843122894393</v>
      </c>
      <c r="M82" s="7">
        <f t="shared" si="21"/>
        <v>0.59233966745843225</v>
      </c>
      <c r="N82" s="7">
        <f t="shared" si="21"/>
        <v>0.5673829751790771</v>
      </c>
      <c r="O82" s="7">
        <f t="shared" si="21"/>
        <v>0.54059515062454078</v>
      </c>
      <c r="P82" s="7">
        <f t="shared" si="21"/>
        <v>0.52313957793409849</v>
      </c>
      <c r="Q82" s="7">
        <f t="shared" si="21"/>
        <v>0.5167367843424181</v>
      </c>
      <c r="R82" s="7">
        <f t="shared" si="21"/>
        <v>0.50972104818258668</v>
      </c>
      <c r="S82" s="7">
        <f t="shared" si="21"/>
        <v>0.49060382008626002</v>
      </c>
      <c r="T82" s="7">
        <f t="shared" si="21"/>
        <v>0.46847098214285715</v>
      </c>
      <c r="U82" s="7">
        <f>U37/U36</f>
        <v>0.41282220753469928</v>
      </c>
      <c r="V82" s="7">
        <f>V37/V36</f>
        <v>0.40242094861660077</v>
      </c>
    </row>
    <row r="83" spans="1:22" customFormat="1" ht="18" customHeight="1">
      <c r="A83" s="36" t="s">
        <v>84</v>
      </c>
      <c r="B83" s="7">
        <f t="shared" ref="B83:T83" si="22">B38/B36</f>
        <v>0.17475083056478405</v>
      </c>
      <c r="C83" s="7">
        <f t="shared" si="22"/>
        <v>0.20680018630647415</v>
      </c>
      <c r="D83" s="7">
        <f t="shared" si="22"/>
        <v>0.23705621301775148</v>
      </c>
      <c r="E83" s="7">
        <f t="shared" si="22"/>
        <v>0.22015842665938268</v>
      </c>
      <c r="F83" s="7">
        <f t="shared" si="22"/>
        <v>0.22224781206817135</v>
      </c>
      <c r="G83" s="7">
        <f t="shared" si="22"/>
        <v>5.0823045267489715E-2</v>
      </c>
      <c r="H83" s="7">
        <f t="shared" si="22"/>
        <v>4.9200710479573709E-2</v>
      </c>
      <c r="I83" s="7">
        <f t="shared" si="22"/>
        <v>5.0199468085106384E-2</v>
      </c>
      <c r="J83" s="7">
        <f t="shared" si="22"/>
        <v>5.1067193675889327E-2</v>
      </c>
      <c r="K83" s="7">
        <f t="shared" si="22"/>
        <v>4.7358002131871475E-2</v>
      </c>
      <c r="L83" s="7">
        <f t="shared" si="22"/>
        <v>4.9802255749230993E-2</v>
      </c>
      <c r="M83" s="7">
        <f t="shared" si="22"/>
        <v>5.3741092636579571E-2</v>
      </c>
      <c r="N83" s="7">
        <f t="shared" si="22"/>
        <v>5.7304680992836914E-2</v>
      </c>
      <c r="O83" s="7">
        <f t="shared" si="22"/>
        <v>6.3005143277002199E-2</v>
      </c>
      <c r="P83" s="7">
        <f t="shared" si="22"/>
        <v>6.7382450944094785E-2</v>
      </c>
      <c r="Q83" s="7">
        <f t="shared" si="22"/>
        <v>6.8410462776659964E-2</v>
      </c>
      <c r="R83" s="7">
        <f t="shared" si="22"/>
        <v>7.2865595942519013E-2</v>
      </c>
      <c r="S83" s="7">
        <f t="shared" si="22"/>
        <v>7.3012939001848423E-2</v>
      </c>
      <c r="T83" s="7">
        <f t="shared" si="22"/>
        <v>7.2544642857142863E-2</v>
      </c>
      <c r="U83" s="7">
        <f>U38/U36</f>
        <v>0.14619960343688038</v>
      </c>
      <c r="V83" s="7">
        <f>V38/V36</f>
        <v>0.14476284584980237</v>
      </c>
    </row>
    <row r="84" spans="1:22" customFormat="1" ht="18" customHeight="1">
      <c r="A84" s="36" t="s">
        <v>85</v>
      </c>
      <c r="B84" s="7">
        <f t="shared" ref="B84:T84" si="23">B39/B36</f>
        <v>0.11295681063122924</v>
      </c>
      <c r="C84" s="7">
        <f t="shared" si="23"/>
        <v>9.6413600372612943E-2</v>
      </c>
      <c r="D84" s="7">
        <f t="shared" si="23"/>
        <v>8.6908284023668639E-2</v>
      </c>
      <c r="E84" s="7">
        <f t="shared" si="23"/>
        <v>8.6042065009560229E-2</v>
      </c>
      <c r="F84" s="7">
        <f t="shared" si="23"/>
        <v>8.6135421464762787E-2</v>
      </c>
      <c r="G84" s="7">
        <f t="shared" si="23"/>
        <v>8.4567901234567908E-2</v>
      </c>
      <c r="H84" s="7">
        <f t="shared" si="23"/>
        <v>8.4014209591474251E-2</v>
      </c>
      <c r="I84" s="7">
        <f t="shared" si="23"/>
        <v>9.0093085106382975E-2</v>
      </c>
      <c r="J84" s="7">
        <f t="shared" si="23"/>
        <v>9.6284584980237148E-2</v>
      </c>
      <c r="K84" s="7">
        <f t="shared" si="23"/>
        <v>9.7000152276534191E-2</v>
      </c>
      <c r="L84" s="7">
        <f t="shared" si="23"/>
        <v>9.6528489819833016E-2</v>
      </c>
      <c r="M84" s="7">
        <f t="shared" si="23"/>
        <v>9.9168646080760092E-2</v>
      </c>
      <c r="N84" s="7">
        <f t="shared" si="23"/>
        <v>0.11061136098617358</v>
      </c>
      <c r="O84" s="7">
        <f t="shared" si="23"/>
        <v>0.11939750183688465</v>
      </c>
      <c r="P84" s="7">
        <f t="shared" si="23"/>
        <v>0.1249537208441318</v>
      </c>
      <c r="Q84" s="7">
        <f t="shared" si="23"/>
        <v>0.12804097311139565</v>
      </c>
      <c r="R84" s="7">
        <f t="shared" si="23"/>
        <v>0.12696534234995774</v>
      </c>
      <c r="S84" s="7">
        <f t="shared" si="23"/>
        <v>0.12769562538508933</v>
      </c>
      <c r="T84" s="7">
        <f t="shared" si="23"/>
        <v>0.12918526785714285</v>
      </c>
      <c r="U84" s="7">
        <f>U39/U36</f>
        <v>0.1193654990085922</v>
      </c>
      <c r="V84" s="7">
        <f>V39/V36</f>
        <v>0.11981225296442688</v>
      </c>
    </row>
    <row r="85" spans="1:22" customFormat="1" ht="18" customHeight="1">
      <c r="A85" s="36" t="s">
        <v>86</v>
      </c>
      <c r="B85" s="7">
        <f t="shared" ref="B85:T85" si="24">B40/B36</f>
        <v>3.255813953488372E-2</v>
      </c>
      <c r="C85" s="7">
        <f t="shared" si="24"/>
        <v>2.9809035863996275E-2</v>
      </c>
      <c r="D85" s="7">
        <f t="shared" si="24"/>
        <v>2.403846153846154E-2</v>
      </c>
      <c r="E85" s="7">
        <f t="shared" si="24"/>
        <v>2.185195301830101E-2</v>
      </c>
      <c r="F85" s="7">
        <f t="shared" si="24"/>
        <v>1.5660985720865959E-2</v>
      </c>
      <c r="G85" s="7">
        <f t="shared" si="24"/>
        <v>1.2962962962962963E-2</v>
      </c>
      <c r="H85" s="7">
        <f t="shared" si="24"/>
        <v>1.0479573712255772E-2</v>
      </c>
      <c r="I85" s="7">
        <f t="shared" si="24"/>
        <v>9.6409574468085107E-3</v>
      </c>
      <c r="J85" s="7">
        <f t="shared" si="24"/>
        <v>9.960474308300396E-3</v>
      </c>
      <c r="K85" s="7">
        <f t="shared" si="24"/>
        <v>1.0811633927211817E-2</v>
      </c>
      <c r="L85" s="7">
        <f t="shared" si="24"/>
        <v>9.8139739270543432E-3</v>
      </c>
      <c r="M85" s="7">
        <f t="shared" si="24"/>
        <v>1.1431116389548693E-2</v>
      </c>
      <c r="N85" s="7">
        <f t="shared" si="24"/>
        <v>1.1494252873563218E-2</v>
      </c>
      <c r="O85" s="7">
        <f t="shared" si="24"/>
        <v>1.1756061719324026E-2</v>
      </c>
      <c r="P85" s="7">
        <f t="shared" si="24"/>
        <v>1.4994446501295817E-2</v>
      </c>
      <c r="Q85" s="7">
        <f t="shared" si="24"/>
        <v>1.4267422718126943E-2</v>
      </c>
      <c r="R85" s="7">
        <f t="shared" si="24"/>
        <v>1.3355874894336433E-2</v>
      </c>
      <c r="S85" s="7">
        <f t="shared" si="24"/>
        <v>1.3863216266173753E-2</v>
      </c>
      <c r="T85" s="7">
        <f t="shared" si="24"/>
        <v>1.5345982142857142E-2</v>
      </c>
      <c r="U85" s="7">
        <f>U40/U36</f>
        <v>1.5069398545935229E-2</v>
      </c>
      <c r="V85" s="7">
        <f>V40/V36</f>
        <v>1.8527667984189724E-2</v>
      </c>
    </row>
    <row r="86" spans="1:22" customFormat="1" ht="18" customHeight="1">
      <c r="A86" s="36" t="s">
        <v>87</v>
      </c>
      <c r="B86" s="7">
        <f t="shared" ref="B86:T86" si="25">B41/B36</f>
        <v>3.255813953488372E-2</v>
      </c>
      <c r="C86" s="7">
        <f t="shared" si="25"/>
        <v>3.2603632976245925E-2</v>
      </c>
      <c r="D86" s="7">
        <f t="shared" si="25"/>
        <v>2.5887573964497042E-2</v>
      </c>
      <c r="E86" s="7">
        <f t="shared" si="25"/>
        <v>2.3490849494673588E-2</v>
      </c>
      <c r="F86" s="7">
        <f t="shared" si="25"/>
        <v>2.026715799170889E-2</v>
      </c>
      <c r="G86" s="7">
        <f t="shared" si="25"/>
        <v>1.9135802469135803E-2</v>
      </c>
      <c r="H86" s="7">
        <f t="shared" si="25"/>
        <v>2.024866785079929E-2</v>
      </c>
      <c r="I86" s="7">
        <f t="shared" si="25"/>
        <v>2.111037234042553E-2</v>
      </c>
      <c r="J86" s="7">
        <f t="shared" si="25"/>
        <v>2.3399209486166007E-2</v>
      </c>
      <c r="K86" s="7">
        <f t="shared" si="25"/>
        <v>2.1318714786051469E-2</v>
      </c>
      <c r="L86" s="7">
        <f t="shared" si="25"/>
        <v>2.3729310092280652E-2</v>
      </c>
      <c r="M86" s="7">
        <f t="shared" si="25"/>
        <v>2.5831353919239904E-2</v>
      </c>
      <c r="N86" s="7">
        <f t="shared" si="25"/>
        <v>2.7652840246543395E-2</v>
      </c>
      <c r="O86" s="7">
        <f t="shared" si="25"/>
        <v>2.9022777369581192E-2</v>
      </c>
      <c r="P86" s="7">
        <f t="shared" si="25"/>
        <v>3.1099592743428359E-2</v>
      </c>
      <c r="Q86" s="7">
        <f t="shared" si="25"/>
        <v>3.036400219498811E-2</v>
      </c>
      <c r="R86" s="7">
        <f t="shared" si="25"/>
        <v>3.2967032967032968E-2</v>
      </c>
      <c r="S86" s="7">
        <f t="shared" si="25"/>
        <v>3.7276648182378309E-2</v>
      </c>
      <c r="T86" s="7">
        <f t="shared" si="25"/>
        <v>4.1155133928571432E-2</v>
      </c>
      <c r="U86" s="7">
        <f>U41/U36</f>
        <v>4.1506939854593521E-2</v>
      </c>
      <c r="V86" s="7">
        <f>V41/V36</f>
        <v>4.7677865612648224E-2</v>
      </c>
    </row>
    <row r="87" spans="1:22" customFormat="1" ht="18" customHeight="1">
      <c r="A87" s="36" t="s">
        <v>88</v>
      </c>
      <c r="B87" s="37">
        <f t="shared" ref="B87:T87" si="26">B42/B36</f>
        <v>0.2478405315614618</v>
      </c>
      <c r="C87" s="37">
        <f t="shared" si="26"/>
        <v>0.2734047508150908</v>
      </c>
      <c r="D87" s="37">
        <f t="shared" si="26"/>
        <v>0.28957100591715978</v>
      </c>
      <c r="E87" s="37">
        <f t="shared" si="26"/>
        <v>0.28025129745971045</v>
      </c>
      <c r="F87" s="37">
        <f t="shared" si="26"/>
        <v>0.27038231229847998</v>
      </c>
      <c r="G87" s="37">
        <f t="shared" si="26"/>
        <v>0.26008230452674896</v>
      </c>
      <c r="H87" s="37">
        <f t="shared" si="26"/>
        <v>0.25257548845470695</v>
      </c>
      <c r="I87" s="37">
        <f t="shared" si="26"/>
        <v>0.234375</v>
      </c>
      <c r="J87" s="37">
        <f t="shared" si="26"/>
        <v>0.21960474308300396</v>
      </c>
      <c r="K87" s="37">
        <f t="shared" si="26"/>
        <v>0.20572559768539669</v>
      </c>
      <c r="L87" s="37">
        <f t="shared" si="26"/>
        <v>0.18558664127728139</v>
      </c>
      <c r="M87" s="37">
        <f t="shared" si="26"/>
        <v>0.1788895486935867</v>
      </c>
      <c r="N87" s="37">
        <f t="shared" si="26"/>
        <v>0.1794102948525737</v>
      </c>
      <c r="O87" s="37">
        <f t="shared" si="26"/>
        <v>0.1801983835415136</v>
      </c>
      <c r="P87" s="37">
        <f t="shared" si="26"/>
        <v>0.17974824139207701</v>
      </c>
      <c r="Q87" s="37">
        <f t="shared" si="26"/>
        <v>0.17742820559721967</v>
      </c>
      <c r="R87" s="37">
        <f t="shared" si="26"/>
        <v>0.17041420118343195</v>
      </c>
      <c r="S87" s="37">
        <f t="shared" si="26"/>
        <v>0.18176216882316698</v>
      </c>
      <c r="T87" s="37">
        <f t="shared" si="26"/>
        <v>0.1953125</v>
      </c>
      <c r="U87" s="7">
        <f>U42/U36</f>
        <v>0.18876404494382024</v>
      </c>
      <c r="V87" s="7">
        <f>V42/V36</f>
        <v>0.19182312252964426</v>
      </c>
    </row>
    <row r="88" spans="1:22" customFormat="1" ht="18" customHeight="1">
      <c r="A88" s="36" t="s">
        <v>89</v>
      </c>
      <c r="B88" s="37">
        <f t="shared" ref="B88:T88" si="27">B43/B36</f>
        <v>3.8538205980066444E-2</v>
      </c>
      <c r="C88" s="37">
        <f t="shared" si="27"/>
        <v>3.4466697717745694E-2</v>
      </c>
      <c r="D88" s="37">
        <f t="shared" si="27"/>
        <v>2.9215976331360947E-2</v>
      </c>
      <c r="E88" s="37">
        <f t="shared" si="27"/>
        <v>2.5949194209232449E-2</v>
      </c>
      <c r="F88" s="37">
        <f t="shared" si="27"/>
        <v>2.2800552740672501E-2</v>
      </c>
      <c r="G88" s="37">
        <f t="shared" si="27"/>
        <v>2.1810699588477367E-2</v>
      </c>
      <c r="H88" s="37">
        <f t="shared" si="27"/>
        <v>2.0426287744227355E-2</v>
      </c>
      <c r="I88" s="37">
        <f t="shared" si="27"/>
        <v>2.2938829787234043E-2</v>
      </c>
      <c r="J88" s="37">
        <f t="shared" si="27"/>
        <v>2.4505928853754941E-2</v>
      </c>
      <c r="K88" s="37">
        <f t="shared" si="27"/>
        <v>2.7257499619308664E-2</v>
      </c>
      <c r="L88" s="37">
        <f t="shared" si="27"/>
        <v>3.1932034568624576E-2</v>
      </c>
      <c r="M88" s="37">
        <f t="shared" si="27"/>
        <v>3.7410926365795724E-2</v>
      </c>
      <c r="N88" s="37">
        <f t="shared" si="27"/>
        <v>4.4810927869398637E-2</v>
      </c>
      <c r="O88" s="37">
        <f t="shared" si="27"/>
        <v>5.4555473916238058E-2</v>
      </c>
      <c r="P88" s="37">
        <f t="shared" si="27"/>
        <v>5.7201036653091446E-2</v>
      </c>
      <c r="Q88" s="37">
        <f t="shared" si="27"/>
        <v>6.3837570879824404E-2</v>
      </c>
      <c r="R88" s="37">
        <f t="shared" si="27"/>
        <v>7.269653423499578E-2</v>
      </c>
      <c r="S88" s="37">
        <f t="shared" si="27"/>
        <v>7.5015403573629083E-2</v>
      </c>
      <c r="T88" s="37">
        <f t="shared" si="27"/>
        <v>7.6869419642857137E-2</v>
      </c>
      <c r="U88" s="7">
        <f>U43/U36</f>
        <v>7.5082617316589551E-2</v>
      </c>
      <c r="V88" s="7">
        <f>V43/V36</f>
        <v>7.3493083003952575E-2</v>
      </c>
    </row>
    <row r="89" spans="1:22" customFormat="1" ht="18" customHeight="1">
      <c r="A89" s="36" t="s">
        <v>90</v>
      </c>
      <c r="B89" s="37">
        <f t="shared" ref="B89:T89" si="28">B44/B36</f>
        <v>5.3156146179401996E-3</v>
      </c>
      <c r="C89" s="37">
        <f t="shared" si="28"/>
        <v>3.7261294829995344E-3</v>
      </c>
      <c r="D89" s="37">
        <f t="shared" si="28"/>
        <v>2.2189349112426036E-3</v>
      </c>
      <c r="E89" s="37">
        <f t="shared" si="28"/>
        <v>1.6388964763725759E-3</v>
      </c>
      <c r="F89" s="37">
        <f t="shared" si="28"/>
        <v>1.1515430677107323E-3</v>
      </c>
      <c r="G89" s="37">
        <f t="shared" si="28"/>
        <v>1.02880658436214E-3</v>
      </c>
      <c r="H89" s="37">
        <f t="shared" si="28"/>
        <v>1.7761989342806393E-4</v>
      </c>
      <c r="I89" s="37">
        <f t="shared" si="28"/>
        <v>4.9867021276595741E-4</v>
      </c>
      <c r="J89" s="37">
        <f t="shared" si="28"/>
        <v>9.486166007905138E-4</v>
      </c>
      <c r="K89" s="37">
        <f t="shared" si="28"/>
        <v>9.1365920511649154E-4</v>
      </c>
      <c r="L89" s="37">
        <f t="shared" si="28"/>
        <v>8.7886333675113524E-4</v>
      </c>
      <c r="M89" s="37">
        <f t="shared" si="28"/>
        <v>1.1876484560570072E-3</v>
      </c>
      <c r="N89" s="37">
        <f t="shared" si="28"/>
        <v>1.3326669998334167E-3</v>
      </c>
      <c r="O89" s="37">
        <f t="shared" si="28"/>
        <v>1.4695077149155032E-3</v>
      </c>
      <c r="P89" s="37">
        <f t="shared" si="28"/>
        <v>1.4809329877823029E-3</v>
      </c>
      <c r="Q89" s="37">
        <f t="shared" si="28"/>
        <v>9.1457837936711171E-4</v>
      </c>
      <c r="R89" s="37">
        <f t="shared" si="28"/>
        <v>1.0143702451394759E-3</v>
      </c>
      <c r="S89" s="37">
        <f t="shared" si="28"/>
        <v>7.701786814540973E-4</v>
      </c>
      <c r="T89" s="37">
        <f t="shared" si="28"/>
        <v>1.1160714285714285E-3</v>
      </c>
      <c r="U89" s="7">
        <f>U44/U36</f>
        <v>1.1896893588896232E-3</v>
      </c>
      <c r="V89" s="7">
        <f>V44/V36</f>
        <v>1.358695652173913E-3</v>
      </c>
    </row>
    <row r="90" spans="1:22" customFormat="1" ht="18" customHeight="1">
      <c r="A90" s="30" t="s">
        <v>93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0</v>
      </c>
      <c r="Q90" s="55">
        <f t="shared" si="29"/>
        <v>0</v>
      </c>
      <c r="R90" s="55">
        <f t="shared" si="29"/>
        <v>0</v>
      </c>
      <c r="S90" s="55">
        <f t="shared" si="29"/>
        <v>0</v>
      </c>
      <c r="T90" s="55">
        <f t="shared" si="29"/>
        <v>0</v>
      </c>
      <c r="U90" s="95">
        <f>U45/U36</f>
        <v>0</v>
      </c>
      <c r="V90" s="95">
        <f>V45/V36</f>
        <v>1.2351778656126481E-4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2024-03-27T13:30:53Z</dcterms:modified>
  <cp:category/>
  <cp:contentStatus/>
</cp:coreProperties>
</file>