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25"/>
  <workbookPr/>
  <mc:AlternateContent xmlns:mc="http://schemas.openxmlformats.org/markup-compatibility/2006">
    <mc:Choice Requires="x15">
      <x15ac:absPath xmlns:x15ac="http://schemas.microsoft.com/office/spreadsheetml/2010/11/ac" url="/Users/quiquemartirubio/Desktop/"/>
    </mc:Choice>
  </mc:AlternateContent>
  <xr:revisionPtr revIDLastSave="489" documentId="11_991EA1BFF67EFA072D607A2D0522EBAA44CE0CB0" xr6:coauthVersionLast="47" xr6:coauthVersionMax="47" xr10:uidLastSave="{13D3B961-8E63-47FB-919E-CD40FA89DE7E}"/>
  <bookViews>
    <workbookView xWindow="17060" yWindow="460" windowWidth="11720" windowHeight="15840" tabRatio="750" firstSheet="11" activeTab="2" xr2:uid="{00000000-000D-0000-FFFF-FFFF00000000}"/>
  </bookViews>
  <sheets>
    <sheet name="PORTADA" sheetId="12" r:id="rId1"/>
    <sheet name="Índice" sheetId="11" r:id="rId2"/>
    <sheet name="Lugar nacimiento" sheetId="14" r:id="rId3"/>
    <sheet name="Nacimiento (Esp-ext)" sheetId="15" r:id="rId4"/>
    <sheet name="Nacionalidad (esp-extr)" sheetId="16" r:id="rId5"/>
    <sheet name="Variación interanual" sheetId="17" r:id="rId6"/>
    <sheet name="Grupos de edad" sheetId="18" r:id="rId7"/>
    <sheet name="Continente de nacimiento" sheetId="6" r:id="rId8"/>
    <sheet name="Continente de nacionalidad" sheetId="19" r:id="rId9"/>
    <sheet name="Principales países nacimiento" sheetId="20" r:id="rId10"/>
    <sheet name="Principales nacionalidades" sheetId="21" r:id="rId11"/>
    <sheet name="Nacimientos" sheetId="13" r:id="rId12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3" i="14" l="1"/>
  <c r="Y84" i="14"/>
  <c r="X84" i="14"/>
  <c r="W84" i="14"/>
  <c r="V84" i="14"/>
  <c r="U84" i="14"/>
  <c r="T84" i="14"/>
  <c r="S84" i="14"/>
  <c r="R84" i="14"/>
  <c r="Q84" i="14"/>
  <c r="P84" i="14"/>
  <c r="O84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B84" i="14"/>
  <c r="Y83" i="14"/>
  <c r="X83" i="14"/>
  <c r="W83" i="14"/>
  <c r="V83" i="14"/>
  <c r="U83" i="14"/>
  <c r="T83" i="14"/>
  <c r="S83" i="14"/>
  <c r="R83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C83" i="14"/>
  <c r="B83" i="14"/>
  <c r="Y82" i="14"/>
  <c r="X82" i="14"/>
  <c r="W82" i="14"/>
  <c r="V82" i="14"/>
  <c r="U82" i="14"/>
  <c r="T82" i="14"/>
  <c r="S82" i="14"/>
  <c r="R82" i="14"/>
  <c r="Q82" i="14"/>
  <c r="P82" i="14"/>
  <c r="O82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B82" i="14"/>
  <c r="Y81" i="14"/>
  <c r="X81" i="14"/>
  <c r="W81" i="14"/>
  <c r="V81" i="14"/>
  <c r="U81" i="14"/>
  <c r="T81" i="14"/>
  <c r="S81" i="14"/>
  <c r="R81" i="14"/>
  <c r="Q81" i="14"/>
  <c r="P81" i="14"/>
  <c r="O81" i="14"/>
  <c r="N81" i="14"/>
  <c r="M81" i="14"/>
  <c r="L81" i="14"/>
  <c r="K81" i="14"/>
  <c r="J81" i="14"/>
  <c r="I81" i="14"/>
  <c r="H81" i="14"/>
  <c r="G81" i="14"/>
  <c r="F81" i="14"/>
  <c r="E81" i="14"/>
  <c r="D81" i="14"/>
  <c r="C81" i="14"/>
  <c r="B81" i="14"/>
  <c r="Y80" i="14"/>
  <c r="X80" i="14"/>
  <c r="W80" i="14"/>
  <c r="V80" i="14"/>
  <c r="U80" i="14"/>
  <c r="T80" i="14"/>
  <c r="S80" i="14"/>
  <c r="R80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B80" i="14"/>
  <c r="Y79" i="14"/>
  <c r="X79" i="14"/>
  <c r="W79" i="14"/>
  <c r="V79" i="14"/>
  <c r="U79" i="14"/>
  <c r="T79" i="14"/>
  <c r="S79" i="14"/>
  <c r="R79" i="14"/>
  <c r="Q79" i="14"/>
  <c r="P79" i="14"/>
  <c r="O79" i="14"/>
  <c r="N79" i="14"/>
  <c r="M79" i="14"/>
  <c r="L79" i="14"/>
  <c r="K79" i="14"/>
  <c r="J79" i="14"/>
  <c r="I79" i="14"/>
  <c r="H79" i="14"/>
  <c r="G79" i="14"/>
  <c r="F79" i="14"/>
  <c r="E79" i="14"/>
  <c r="D79" i="14"/>
  <c r="C79" i="14"/>
  <c r="B79" i="14"/>
  <c r="Y78" i="14"/>
  <c r="X78" i="14"/>
  <c r="W78" i="14"/>
  <c r="V78" i="14"/>
  <c r="U78" i="14"/>
  <c r="T78" i="14"/>
  <c r="S78" i="14"/>
  <c r="R78" i="14"/>
  <c r="Q78" i="14"/>
  <c r="P78" i="14"/>
  <c r="O78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B78" i="14"/>
  <c r="Y77" i="14"/>
  <c r="X77" i="14"/>
  <c r="W77" i="14"/>
  <c r="V77" i="14"/>
  <c r="U77" i="14"/>
  <c r="T77" i="14"/>
  <c r="S77" i="14"/>
  <c r="R77" i="14"/>
  <c r="Q77" i="14"/>
  <c r="P77" i="14"/>
  <c r="O77" i="14"/>
  <c r="N77" i="14"/>
  <c r="M77" i="14"/>
  <c r="L77" i="14"/>
  <c r="K77" i="14"/>
  <c r="J77" i="14"/>
  <c r="I77" i="14"/>
  <c r="H77" i="14"/>
  <c r="G77" i="14"/>
  <c r="F77" i="14"/>
  <c r="E77" i="14"/>
  <c r="D77" i="14"/>
  <c r="C77" i="14"/>
  <c r="B77" i="14"/>
  <c r="Y76" i="14"/>
  <c r="X76" i="14"/>
  <c r="W76" i="14"/>
  <c r="V76" i="14"/>
  <c r="U76" i="14"/>
  <c r="T76" i="14"/>
  <c r="S76" i="14"/>
  <c r="R76" i="14"/>
  <c r="Q76" i="14"/>
  <c r="P76" i="14"/>
  <c r="O76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B76" i="14"/>
  <c r="Y71" i="14"/>
  <c r="X71" i="14"/>
  <c r="W71" i="14"/>
  <c r="V71" i="14"/>
  <c r="U71" i="14"/>
  <c r="T71" i="14"/>
  <c r="S71" i="14"/>
  <c r="R71" i="14"/>
  <c r="Q71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D71" i="14"/>
  <c r="C71" i="14"/>
  <c r="B71" i="14"/>
  <c r="Y70" i="14"/>
  <c r="X70" i="14"/>
  <c r="W70" i="14"/>
  <c r="V70" i="14"/>
  <c r="U70" i="14"/>
  <c r="T70" i="14"/>
  <c r="S70" i="14"/>
  <c r="R70" i="14"/>
  <c r="Q70" i="14"/>
  <c r="P70" i="14"/>
  <c r="O70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B70" i="14"/>
  <c r="Y69" i="14"/>
  <c r="X69" i="14"/>
  <c r="W69" i="14"/>
  <c r="V69" i="14"/>
  <c r="U69" i="14"/>
  <c r="T69" i="14"/>
  <c r="S69" i="14"/>
  <c r="R69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C69" i="14"/>
  <c r="B69" i="14"/>
  <c r="Y68" i="14"/>
  <c r="X68" i="14"/>
  <c r="W68" i="14"/>
  <c r="V68" i="14"/>
  <c r="U68" i="14"/>
  <c r="T68" i="14"/>
  <c r="S68" i="14"/>
  <c r="R68" i="14"/>
  <c r="Q68" i="14"/>
  <c r="P68" i="14"/>
  <c r="O68" i="14"/>
  <c r="N68" i="14"/>
  <c r="M68" i="14"/>
  <c r="L68" i="14"/>
  <c r="K68" i="14"/>
  <c r="J68" i="14"/>
  <c r="I68" i="14"/>
  <c r="H68" i="14"/>
  <c r="G68" i="14"/>
  <c r="F68" i="14"/>
  <c r="E68" i="14"/>
  <c r="D68" i="14"/>
  <c r="C68" i="14"/>
  <c r="B68" i="14"/>
  <c r="Y67" i="14"/>
  <c r="X67" i="14"/>
  <c r="W67" i="14"/>
  <c r="V67" i="14"/>
  <c r="U67" i="14"/>
  <c r="T67" i="14"/>
  <c r="S67" i="14"/>
  <c r="R67" i="14"/>
  <c r="Q67" i="14"/>
  <c r="P67" i="14"/>
  <c r="O67" i="14"/>
  <c r="N67" i="14"/>
  <c r="M67" i="14"/>
  <c r="L67" i="14"/>
  <c r="K67" i="14"/>
  <c r="J67" i="14"/>
  <c r="I67" i="14"/>
  <c r="H67" i="14"/>
  <c r="G67" i="14"/>
  <c r="F67" i="14"/>
  <c r="E67" i="14"/>
  <c r="D67" i="14"/>
  <c r="C67" i="14"/>
  <c r="B67" i="14"/>
  <c r="Y66" i="14"/>
  <c r="X66" i="14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B66" i="14"/>
  <c r="Y65" i="14"/>
  <c r="X65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D65" i="14"/>
  <c r="C65" i="14"/>
  <c r="B65" i="14"/>
  <c r="Y64" i="14"/>
  <c r="X64" i="14"/>
  <c r="W64" i="14"/>
  <c r="V64" i="14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B64" i="14"/>
  <c r="Y63" i="14"/>
  <c r="X63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D63" i="14"/>
  <c r="C63" i="14"/>
  <c r="B63" i="14"/>
  <c r="Y58" i="14"/>
  <c r="X58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C58" i="14"/>
  <c r="B58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C57" i="14"/>
  <c r="B57" i="14"/>
  <c r="Y56" i="14"/>
  <c r="X56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B56" i="14"/>
  <c r="Y55" i="14"/>
  <c r="X55" i="14"/>
  <c r="W55" i="14"/>
  <c r="V55" i="14"/>
  <c r="U55" i="14"/>
  <c r="T55" i="14"/>
  <c r="S55" i="14"/>
  <c r="R55" i="14"/>
  <c r="Q55" i="14"/>
  <c r="P55" i="14"/>
  <c r="O55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B55" i="14"/>
  <c r="Y54" i="14"/>
  <c r="X54" i="14"/>
  <c r="W54" i="14"/>
  <c r="V54" i="14"/>
  <c r="U54" i="14"/>
  <c r="T54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F54" i="14"/>
  <c r="E54" i="14"/>
  <c r="D54" i="14"/>
  <c r="C54" i="14"/>
  <c r="B54" i="14"/>
  <c r="Y53" i="14"/>
  <c r="X53" i="14"/>
  <c r="W53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C53" i="14"/>
  <c r="Y52" i="14"/>
  <c r="X52" i="14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C52" i="14"/>
  <c r="B52" i="14"/>
  <c r="Y51" i="14"/>
  <c r="X51" i="14"/>
  <c r="W51" i="14"/>
  <c r="V51" i="1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B51" i="14"/>
  <c r="Y50" i="14"/>
  <c r="X50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0" i="14"/>
  <c r="B50" i="14"/>
  <c r="V7" i="13"/>
  <c r="U7" i="13"/>
  <c r="B8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W8" i="17"/>
  <c r="W9" i="17"/>
  <c r="W10" i="17"/>
  <c r="W15" i="17"/>
  <c r="W16" i="17"/>
  <c r="W17" i="17"/>
  <c r="W22" i="17"/>
  <c r="W23" i="17"/>
  <c r="W24" i="17"/>
  <c r="W32" i="17"/>
  <c r="W33" i="17"/>
  <c r="W34" i="17"/>
  <c r="W39" i="17"/>
  <c r="W40" i="17"/>
  <c r="W41" i="17"/>
  <c r="W46" i="17"/>
  <c r="W47" i="17"/>
  <c r="W48" i="17"/>
  <c r="B34" i="6"/>
  <c r="B21" i="6"/>
  <c r="B8" i="6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B52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B53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B54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B55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B57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B77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B78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B79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B80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B81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B82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B83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B84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B28" i="18"/>
  <c r="B18" i="18"/>
  <c r="B8" i="18"/>
  <c r="V71" i="21"/>
  <c r="V70" i="21"/>
  <c r="V47" i="21"/>
  <c r="V46" i="21"/>
  <c r="V23" i="21"/>
  <c r="V22" i="21"/>
  <c r="V71" i="20"/>
  <c r="V70" i="20"/>
  <c r="V47" i="20"/>
  <c r="V46" i="20"/>
  <c r="V23" i="20"/>
  <c r="V22" i="20"/>
  <c r="B8" i="19"/>
  <c r="B10" i="19"/>
  <c r="B11" i="19"/>
  <c r="B12" i="19"/>
  <c r="B13" i="19"/>
  <c r="B14" i="19"/>
  <c r="B15" i="19"/>
  <c r="B16" i="19"/>
  <c r="B17" i="19"/>
  <c r="B9" i="19"/>
  <c r="B22" i="19"/>
  <c r="B36" i="19"/>
  <c r="V90" i="19"/>
  <c r="U90" i="19"/>
  <c r="T90" i="19"/>
  <c r="S90" i="19"/>
  <c r="R90" i="19"/>
  <c r="Q90" i="19"/>
  <c r="P90" i="19"/>
  <c r="O90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V89" i="19"/>
  <c r="U89" i="19"/>
  <c r="T89" i="19"/>
  <c r="S89" i="19"/>
  <c r="R89" i="19"/>
  <c r="Q89" i="19"/>
  <c r="P89" i="19"/>
  <c r="O89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V88" i="19"/>
  <c r="U88" i="19"/>
  <c r="T88" i="19"/>
  <c r="S88" i="19"/>
  <c r="R88" i="19"/>
  <c r="Q88" i="19"/>
  <c r="P88" i="19"/>
  <c r="O88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V87" i="19"/>
  <c r="U87" i="19"/>
  <c r="T87" i="19"/>
  <c r="S87" i="19"/>
  <c r="R87" i="19"/>
  <c r="Q87" i="19"/>
  <c r="P87" i="19"/>
  <c r="O87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V86" i="19"/>
  <c r="U86" i="19"/>
  <c r="T86" i="19"/>
  <c r="S86" i="19"/>
  <c r="R86" i="19"/>
  <c r="Q86" i="19"/>
  <c r="P86" i="19"/>
  <c r="O86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V85" i="19"/>
  <c r="U85" i="19"/>
  <c r="T85" i="19"/>
  <c r="S85" i="19"/>
  <c r="R85" i="19"/>
  <c r="Q85" i="19"/>
  <c r="P85" i="19"/>
  <c r="O85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V84" i="19"/>
  <c r="U84" i="19"/>
  <c r="T84" i="19"/>
  <c r="S84" i="19"/>
  <c r="R84" i="19"/>
  <c r="Q84" i="19"/>
  <c r="P84" i="19"/>
  <c r="O84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V83" i="19"/>
  <c r="U83" i="19"/>
  <c r="T83" i="19"/>
  <c r="S83" i="19"/>
  <c r="R83" i="19"/>
  <c r="Q83" i="19"/>
  <c r="P83" i="19"/>
  <c r="O83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V82" i="19"/>
  <c r="U82" i="19"/>
  <c r="T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V81" i="19"/>
  <c r="U81" i="19"/>
  <c r="T81" i="19"/>
  <c r="S81" i="19"/>
  <c r="R81" i="19"/>
  <c r="Q81" i="19"/>
  <c r="P81" i="19"/>
  <c r="O81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V76" i="19"/>
  <c r="U76" i="19"/>
  <c r="T76" i="19"/>
  <c r="S76" i="19"/>
  <c r="R76" i="19"/>
  <c r="Q76" i="19"/>
  <c r="P76" i="19"/>
  <c r="O76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V75" i="19"/>
  <c r="U75" i="19"/>
  <c r="T75" i="19"/>
  <c r="S75" i="19"/>
  <c r="R75" i="19"/>
  <c r="Q75" i="19"/>
  <c r="P75" i="19"/>
  <c r="O75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V74" i="19"/>
  <c r="U74" i="19"/>
  <c r="T74" i="19"/>
  <c r="S74" i="19"/>
  <c r="R74" i="19"/>
  <c r="Q74" i="19"/>
  <c r="P74" i="19"/>
  <c r="O74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V73" i="19"/>
  <c r="U73" i="19"/>
  <c r="T73" i="19"/>
  <c r="S73" i="19"/>
  <c r="R73" i="19"/>
  <c r="Q73" i="19"/>
  <c r="P73" i="19"/>
  <c r="O73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V72" i="19"/>
  <c r="U72" i="19"/>
  <c r="T72" i="19"/>
  <c r="S72" i="19"/>
  <c r="R72" i="19"/>
  <c r="Q72" i="19"/>
  <c r="P72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V71" i="19"/>
  <c r="U71" i="19"/>
  <c r="T71" i="19"/>
  <c r="S71" i="19"/>
  <c r="R71" i="19"/>
  <c r="Q71" i="19"/>
  <c r="P71" i="19"/>
  <c r="O71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V70" i="19"/>
  <c r="U70" i="19"/>
  <c r="T70" i="19"/>
  <c r="S70" i="19"/>
  <c r="R70" i="19"/>
  <c r="Q70" i="19"/>
  <c r="P70" i="19"/>
  <c r="O70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V69" i="19"/>
  <c r="U69" i="19"/>
  <c r="T69" i="19"/>
  <c r="S69" i="19"/>
  <c r="R69" i="19"/>
  <c r="Q69" i="19"/>
  <c r="P69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V67" i="19"/>
  <c r="U67" i="19"/>
  <c r="T67" i="19"/>
  <c r="S67" i="19"/>
  <c r="R67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V84" i="6"/>
  <c r="V83" i="6"/>
  <c r="V82" i="6"/>
  <c r="V81" i="6"/>
  <c r="V80" i="6"/>
  <c r="V79" i="6"/>
  <c r="V78" i="6"/>
  <c r="V77" i="6"/>
  <c r="V76" i="6"/>
  <c r="V71" i="6"/>
  <c r="V70" i="6"/>
  <c r="V69" i="6"/>
  <c r="V68" i="6"/>
  <c r="V67" i="6"/>
  <c r="V66" i="6"/>
  <c r="V65" i="6"/>
  <c r="V64" i="6"/>
  <c r="V63" i="6"/>
  <c r="V58" i="6"/>
  <c r="V57" i="6"/>
  <c r="V56" i="6"/>
  <c r="V55" i="6"/>
  <c r="V54" i="6"/>
  <c r="V53" i="6"/>
  <c r="V52" i="6"/>
  <c r="V51" i="6"/>
  <c r="V50" i="6"/>
  <c r="V66" i="18"/>
  <c r="U66" i="18"/>
  <c r="T66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V65" i="18"/>
  <c r="U65" i="18"/>
  <c r="T65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Q56" i="16"/>
  <c r="R56" i="16"/>
  <c r="S56" i="16"/>
  <c r="T56" i="16"/>
  <c r="U56" i="16"/>
  <c r="V56" i="16"/>
  <c r="W56" i="16"/>
  <c r="X56" i="16"/>
  <c r="B57" i="16"/>
  <c r="B63" i="16" s="1"/>
  <c r="C57" i="16"/>
  <c r="C63" i="16" s="1"/>
  <c r="D57" i="16"/>
  <c r="D63" i="16" s="1"/>
  <c r="E57" i="16"/>
  <c r="E63" i="16" s="1"/>
  <c r="F57" i="16"/>
  <c r="F63" i="16" s="1"/>
  <c r="G57" i="16"/>
  <c r="G63" i="16" s="1"/>
  <c r="H57" i="16"/>
  <c r="H63" i="16" s="1"/>
  <c r="I57" i="16"/>
  <c r="I63" i="16" s="1"/>
  <c r="J57" i="16"/>
  <c r="J63" i="16" s="1"/>
  <c r="K57" i="16"/>
  <c r="K63" i="16" s="1"/>
  <c r="L57" i="16"/>
  <c r="L63" i="16" s="1"/>
  <c r="M57" i="16"/>
  <c r="M63" i="16" s="1"/>
  <c r="N57" i="16"/>
  <c r="N63" i="16" s="1"/>
  <c r="O57" i="16"/>
  <c r="O63" i="16" s="1"/>
  <c r="P57" i="16"/>
  <c r="P63" i="16" s="1"/>
  <c r="Q57" i="16"/>
  <c r="Q63" i="16" s="1"/>
  <c r="R57" i="16"/>
  <c r="R63" i="16" s="1"/>
  <c r="S57" i="16"/>
  <c r="S63" i="16" s="1"/>
  <c r="T57" i="16"/>
  <c r="T63" i="16" s="1"/>
  <c r="U57" i="16"/>
  <c r="U63" i="16" s="1"/>
  <c r="V57" i="16"/>
  <c r="V63" i="16" s="1"/>
  <c r="W57" i="16"/>
  <c r="W63" i="16" s="1"/>
  <c r="X57" i="16"/>
  <c r="X63" i="16" s="1"/>
  <c r="B58" i="16"/>
  <c r="B64" i="16" s="1"/>
  <c r="C58" i="16"/>
  <c r="C64" i="16" s="1"/>
  <c r="D58" i="16"/>
  <c r="D64" i="16" s="1"/>
  <c r="E58" i="16"/>
  <c r="E64" i="16" s="1"/>
  <c r="F58" i="16"/>
  <c r="F64" i="16" s="1"/>
  <c r="G58" i="16"/>
  <c r="G64" i="16" s="1"/>
  <c r="H58" i="16"/>
  <c r="H64" i="16" s="1"/>
  <c r="I58" i="16"/>
  <c r="I64" i="16" s="1"/>
  <c r="J58" i="16"/>
  <c r="J64" i="16" s="1"/>
  <c r="K58" i="16"/>
  <c r="K64" i="16" s="1"/>
  <c r="L58" i="16"/>
  <c r="L64" i="16" s="1"/>
  <c r="M58" i="16"/>
  <c r="M64" i="16" s="1"/>
  <c r="N58" i="16"/>
  <c r="N64" i="16" s="1"/>
  <c r="O58" i="16"/>
  <c r="O64" i="16" s="1"/>
  <c r="P58" i="16"/>
  <c r="P64" i="16" s="1"/>
  <c r="Q58" i="16"/>
  <c r="Q64" i="16" s="1"/>
  <c r="R58" i="16"/>
  <c r="R64" i="16" s="1"/>
  <c r="S58" i="16"/>
  <c r="S64" i="16" s="1"/>
  <c r="T58" i="16"/>
  <c r="T64" i="16" s="1"/>
  <c r="U58" i="16"/>
  <c r="U64" i="16" s="1"/>
  <c r="V58" i="16"/>
  <c r="V64" i="16" s="1"/>
  <c r="W58" i="16"/>
  <c r="W64" i="16" s="1"/>
  <c r="X58" i="16"/>
  <c r="X64" i="16" s="1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X22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B63" i="15"/>
  <c r="B62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X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W32" i="15"/>
  <c r="X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V33" i="15"/>
  <c r="W33" i="15"/>
  <c r="X33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X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X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Q40" i="15"/>
  <c r="R40" i="15"/>
  <c r="S40" i="15"/>
  <c r="T40" i="15"/>
  <c r="U40" i="15"/>
  <c r="V40" i="15"/>
  <c r="W40" i="15"/>
  <c r="X40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S45" i="15"/>
  <c r="T45" i="15"/>
  <c r="U45" i="15"/>
  <c r="V45" i="15"/>
  <c r="W45" i="15"/>
  <c r="X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S46" i="15"/>
  <c r="T46" i="15"/>
  <c r="U46" i="15"/>
  <c r="V46" i="15"/>
  <c r="W46" i="15"/>
  <c r="X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W47" i="15"/>
  <c r="X47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Q55" i="15"/>
  <c r="R55" i="15"/>
  <c r="S55" i="15"/>
  <c r="T55" i="15"/>
  <c r="U55" i="15"/>
  <c r="V55" i="15"/>
  <c r="W55" i="15"/>
  <c r="X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Q56" i="15"/>
  <c r="R56" i="15"/>
  <c r="S56" i="15"/>
  <c r="T56" i="15"/>
  <c r="U56" i="15"/>
  <c r="V56" i="15"/>
  <c r="W56" i="15"/>
  <c r="X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Q57" i="15"/>
  <c r="R57" i="15"/>
  <c r="S57" i="15"/>
  <c r="T57" i="15"/>
  <c r="U57" i="15"/>
  <c r="V57" i="15"/>
  <c r="W57" i="15"/>
  <c r="X57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Q62" i="15"/>
  <c r="R62" i="15"/>
  <c r="S62" i="15"/>
  <c r="T62" i="15"/>
  <c r="U62" i="15"/>
  <c r="V62" i="15"/>
  <c r="W62" i="15"/>
  <c r="X62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Q63" i="15"/>
  <c r="R63" i="15"/>
  <c r="S63" i="15"/>
  <c r="T63" i="15"/>
  <c r="U63" i="15"/>
  <c r="V63" i="15"/>
  <c r="W63" i="15"/>
  <c r="X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X64" i="15"/>
  <c r="Y31" i="15"/>
  <c r="Y32" i="15"/>
  <c r="Y33" i="15"/>
  <c r="Y38" i="15"/>
  <c r="Y39" i="15"/>
  <c r="Y40" i="15"/>
  <c r="Y45" i="15"/>
  <c r="Y46" i="15"/>
  <c r="Y47" i="15"/>
  <c r="Y55" i="15"/>
  <c r="Y56" i="15"/>
  <c r="Y57" i="15"/>
  <c r="Y62" i="15"/>
  <c r="Y63" i="15"/>
  <c r="Y64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W22" i="15"/>
  <c r="X22" i="15"/>
  <c r="Y22" i="15"/>
  <c r="B22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B15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Y9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X10" i="15"/>
  <c r="Y10" i="15"/>
  <c r="B10" i="15"/>
  <c r="B9" i="15"/>
  <c r="B8" i="15"/>
  <c r="T17" i="13"/>
  <c r="T16" i="13"/>
  <c r="C70" i="21"/>
  <c r="D70" i="21"/>
  <c r="E70" i="21"/>
  <c r="F70" i="21"/>
  <c r="G70" i="21"/>
  <c r="H70" i="21"/>
  <c r="I70" i="21"/>
  <c r="J70" i="21"/>
  <c r="K70" i="21"/>
  <c r="L70" i="21"/>
  <c r="M70" i="21"/>
  <c r="N70" i="21"/>
  <c r="O70" i="21"/>
  <c r="P70" i="21"/>
  <c r="Q70" i="21"/>
  <c r="R70" i="21"/>
  <c r="S70" i="21"/>
  <c r="T70" i="21"/>
  <c r="U70" i="21"/>
  <c r="C71" i="21"/>
  <c r="D71" i="21"/>
  <c r="E71" i="21"/>
  <c r="F71" i="21"/>
  <c r="G71" i="21"/>
  <c r="H71" i="21"/>
  <c r="I71" i="21"/>
  <c r="J71" i="21"/>
  <c r="K71" i="21"/>
  <c r="L71" i="21"/>
  <c r="M71" i="21"/>
  <c r="N71" i="21"/>
  <c r="O71" i="21"/>
  <c r="P71" i="21"/>
  <c r="Q71" i="21"/>
  <c r="R71" i="21"/>
  <c r="S71" i="21"/>
  <c r="T71" i="21"/>
  <c r="U71" i="21"/>
  <c r="B71" i="21"/>
  <c r="B70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Q46" i="21"/>
  <c r="R46" i="21"/>
  <c r="S46" i="21"/>
  <c r="T46" i="21"/>
  <c r="U46" i="21"/>
  <c r="C47" i="2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B47" i="21"/>
  <c r="B46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B23" i="21"/>
  <c r="B22" i="21"/>
  <c r="C70" i="20"/>
  <c r="D70" i="20"/>
  <c r="E70" i="20"/>
  <c r="F70" i="20"/>
  <c r="G70" i="20"/>
  <c r="H70" i="20"/>
  <c r="I70" i="20"/>
  <c r="J70" i="20"/>
  <c r="K70" i="20"/>
  <c r="L70" i="20"/>
  <c r="M70" i="20"/>
  <c r="N70" i="20"/>
  <c r="O70" i="20"/>
  <c r="P70" i="20"/>
  <c r="Q70" i="20"/>
  <c r="R70" i="20"/>
  <c r="S70" i="20"/>
  <c r="T70" i="20"/>
  <c r="U70" i="20"/>
  <c r="C71" i="20"/>
  <c r="D71" i="20"/>
  <c r="E71" i="20"/>
  <c r="F71" i="20"/>
  <c r="G71" i="20"/>
  <c r="H71" i="20"/>
  <c r="I71" i="20"/>
  <c r="J71" i="20"/>
  <c r="K71" i="20"/>
  <c r="L71" i="20"/>
  <c r="M71" i="20"/>
  <c r="N71" i="20"/>
  <c r="O71" i="20"/>
  <c r="P71" i="20"/>
  <c r="Q71" i="20"/>
  <c r="R71" i="20"/>
  <c r="S71" i="20"/>
  <c r="T71" i="20"/>
  <c r="U71" i="20"/>
  <c r="B71" i="20"/>
  <c r="B70" i="20"/>
  <c r="C46" i="20"/>
  <c r="D46" i="20"/>
  <c r="E46" i="20"/>
  <c r="F46" i="20"/>
  <c r="G46" i="20"/>
  <c r="H46" i="20"/>
  <c r="I46" i="20"/>
  <c r="J46" i="20"/>
  <c r="K46" i="20"/>
  <c r="L46" i="20"/>
  <c r="M46" i="20"/>
  <c r="N46" i="20"/>
  <c r="O46" i="20"/>
  <c r="P46" i="20"/>
  <c r="Q46" i="20"/>
  <c r="R46" i="20"/>
  <c r="S46" i="20"/>
  <c r="T46" i="20"/>
  <c r="U46" i="20"/>
  <c r="C47" i="20"/>
  <c r="D47" i="20"/>
  <c r="E47" i="20"/>
  <c r="F47" i="20"/>
  <c r="G47" i="20"/>
  <c r="H47" i="20"/>
  <c r="I47" i="20"/>
  <c r="J47" i="20"/>
  <c r="K47" i="20"/>
  <c r="L47" i="20"/>
  <c r="M47" i="20"/>
  <c r="N47" i="20"/>
  <c r="O47" i="20"/>
  <c r="P47" i="20"/>
  <c r="Q47" i="20"/>
  <c r="R47" i="20"/>
  <c r="S47" i="20"/>
  <c r="T47" i="20"/>
  <c r="U47" i="20"/>
  <c r="B46" i="20"/>
  <c r="B47" i="20" s="1"/>
  <c r="C22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U23" i="20"/>
  <c r="B22" i="20"/>
  <c r="B23" i="20" s="1"/>
  <c r="V48" i="17"/>
  <c r="V47" i="17"/>
  <c r="V41" i="17"/>
  <c r="V40" i="17"/>
  <c r="V33" i="17"/>
  <c r="V34" i="17"/>
  <c r="V24" i="17"/>
  <c r="V23" i="17"/>
  <c r="V17" i="17"/>
  <c r="V16" i="17"/>
  <c r="V9" i="17"/>
  <c r="V10" i="17"/>
  <c r="U17" i="13" l="1"/>
  <c r="U16" i="13"/>
  <c r="U15" i="13" s="1"/>
  <c r="V17" i="13"/>
  <c r="V16" i="13"/>
  <c r="V15" i="13" s="1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B76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X32" i="16"/>
  <c r="X33" i="16"/>
  <c r="V32" i="16"/>
  <c r="V33" i="16"/>
  <c r="U32" i="16"/>
  <c r="U33" i="16"/>
  <c r="T32" i="16"/>
  <c r="T33" i="16"/>
  <c r="S32" i="16"/>
  <c r="S33" i="16"/>
  <c r="R32" i="16"/>
  <c r="R33" i="16"/>
  <c r="Q32" i="16"/>
  <c r="Q33" i="16"/>
  <c r="P32" i="16"/>
  <c r="P33" i="16"/>
  <c r="O32" i="16"/>
  <c r="O33" i="16"/>
  <c r="N32" i="16"/>
  <c r="N33" i="16"/>
  <c r="M32" i="16"/>
  <c r="M33" i="16"/>
  <c r="L32" i="16"/>
  <c r="L33" i="16"/>
  <c r="K32" i="16"/>
  <c r="K33" i="16"/>
  <c r="J32" i="16"/>
  <c r="J33" i="16"/>
  <c r="I32" i="16"/>
  <c r="I33" i="16"/>
  <c r="H32" i="16"/>
  <c r="H33" i="16"/>
  <c r="G32" i="16"/>
  <c r="G33" i="16"/>
  <c r="F32" i="16"/>
  <c r="F33" i="16"/>
  <c r="E32" i="16"/>
  <c r="E33" i="16"/>
  <c r="D32" i="16"/>
  <c r="D33" i="16"/>
  <c r="C32" i="16"/>
  <c r="C33" i="16"/>
  <c r="B32" i="16"/>
  <c r="B33" i="16"/>
  <c r="X39" i="16"/>
  <c r="X40" i="16"/>
  <c r="V39" i="16"/>
  <c r="V40" i="16"/>
  <c r="U39" i="16"/>
  <c r="U40" i="16"/>
  <c r="T39" i="16"/>
  <c r="T40" i="16"/>
  <c r="S39" i="16"/>
  <c r="S40" i="16"/>
  <c r="R39" i="16"/>
  <c r="R40" i="16"/>
  <c r="Q39" i="16"/>
  <c r="Q40" i="16"/>
  <c r="P39" i="16"/>
  <c r="P40" i="16"/>
  <c r="O39" i="16"/>
  <c r="O40" i="16"/>
  <c r="N39" i="16"/>
  <c r="N40" i="16"/>
  <c r="M39" i="16"/>
  <c r="M40" i="16"/>
  <c r="L39" i="16"/>
  <c r="L40" i="16"/>
  <c r="K39" i="16"/>
  <c r="K40" i="16"/>
  <c r="J39" i="16"/>
  <c r="J40" i="16"/>
  <c r="I39" i="16"/>
  <c r="I40" i="16"/>
  <c r="H39" i="16"/>
  <c r="H40" i="16"/>
  <c r="G39" i="16"/>
  <c r="G40" i="16"/>
  <c r="F39" i="16"/>
  <c r="F40" i="16"/>
  <c r="E39" i="16"/>
  <c r="E40" i="16"/>
  <c r="D39" i="16"/>
  <c r="D40" i="16"/>
  <c r="C39" i="16"/>
  <c r="C40" i="16"/>
  <c r="B39" i="16"/>
  <c r="B40" i="16"/>
  <c r="X46" i="16"/>
  <c r="X47" i="16"/>
  <c r="V46" i="16"/>
  <c r="V47" i="16"/>
  <c r="U46" i="16"/>
  <c r="U47" i="16"/>
  <c r="T46" i="16"/>
  <c r="T47" i="16"/>
  <c r="S46" i="16"/>
  <c r="S47" i="16"/>
  <c r="R46" i="16"/>
  <c r="R47" i="16"/>
  <c r="Q46" i="16"/>
  <c r="Q47" i="16"/>
  <c r="P46" i="16"/>
  <c r="P47" i="16"/>
  <c r="O46" i="16"/>
  <c r="O47" i="16"/>
  <c r="N46" i="16"/>
  <c r="N47" i="16"/>
  <c r="M46" i="16"/>
  <c r="M47" i="16"/>
  <c r="L46" i="16"/>
  <c r="L47" i="16"/>
  <c r="K46" i="16"/>
  <c r="K47" i="16"/>
  <c r="J46" i="16"/>
  <c r="J47" i="16"/>
  <c r="I46" i="16"/>
  <c r="I47" i="16"/>
  <c r="H46" i="16"/>
  <c r="H47" i="16"/>
  <c r="G46" i="16"/>
  <c r="G47" i="16"/>
  <c r="F46" i="16"/>
  <c r="F47" i="16"/>
  <c r="E46" i="16"/>
  <c r="E47" i="16"/>
  <c r="D46" i="16"/>
  <c r="D47" i="16"/>
  <c r="C46" i="16"/>
  <c r="C47" i="16"/>
  <c r="B46" i="16"/>
  <c r="B47" i="16"/>
  <c r="X65" i="16"/>
  <c r="W65" i="16"/>
  <c r="V65" i="16"/>
  <c r="U65" i="16"/>
  <c r="T65" i="16"/>
  <c r="S65" i="16"/>
  <c r="R65" i="16"/>
  <c r="Q65" i="16"/>
  <c r="P65" i="16"/>
  <c r="O65" i="16"/>
  <c r="N65" i="16"/>
  <c r="M65" i="16"/>
  <c r="L65" i="16"/>
  <c r="K65" i="16"/>
  <c r="J65" i="16"/>
  <c r="I65" i="16"/>
  <c r="H65" i="16"/>
  <c r="G65" i="16"/>
  <c r="F65" i="16"/>
  <c r="E65" i="16"/>
  <c r="D65" i="16"/>
  <c r="C65" i="16"/>
  <c r="B65" i="16"/>
  <c r="V32" i="17"/>
  <c r="V8" i="17"/>
  <c r="W32" i="16"/>
  <c r="W33" i="16"/>
  <c r="V39" i="17"/>
  <c r="V15" i="17"/>
  <c r="W40" i="16"/>
  <c r="W39" i="16"/>
  <c r="W41" i="16" s="1"/>
  <c r="V46" i="17"/>
  <c r="V22" i="17"/>
  <c r="W47" i="16"/>
  <c r="W46" i="16"/>
  <c r="W48" i="16" s="1"/>
  <c r="B48" i="16" l="1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Q48" i="16"/>
  <c r="R48" i="16"/>
  <c r="S48" i="16"/>
  <c r="T48" i="16"/>
  <c r="U48" i="16"/>
  <c r="V48" i="16"/>
  <c r="X48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1" i="16"/>
  <c r="R41" i="16"/>
  <c r="S41" i="16"/>
  <c r="T41" i="16"/>
  <c r="U41" i="16"/>
  <c r="V41" i="16"/>
  <c r="X41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X34" i="16"/>
  <c r="W34" i="16"/>
</calcChain>
</file>

<file path=xl/sharedStrings.xml><?xml version="1.0" encoding="utf-8"?>
<sst xmlns="http://schemas.openxmlformats.org/spreadsheetml/2006/main" count="677" uniqueCount="120">
  <si>
    <t>El Rincón de Ademuz</t>
  </si>
  <si>
    <t>ÍNDICE</t>
  </si>
  <si>
    <t>1. Lugar de nacimiento del total de población. Evolución 1999-2022</t>
  </si>
  <si>
    <t>2. Nacidos en España o en el extranjero. Evolución 1999-2022</t>
  </si>
  <si>
    <t>3. Nacionalidad española o extranjera. Evolución 2000-2022</t>
  </si>
  <si>
    <t>4. Variación interanual de los españoles y extranjeros. Evolución 2001-2022</t>
  </si>
  <si>
    <t>5. Grandes grupos de edad de los residentes con nacionalidad extranjera. Evolución 2002-2022</t>
  </si>
  <si>
    <t>6. Residentes nacidos en el extranjero según continentes. Evolución 2002-2022</t>
  </si>
  <si>
    <t>7. Residentes con nacionalidad extranjera según continentes. Evolución 2002-2022</t>
  </si>
  <si>
    <t>8. Residentes nacidos en el extranjero, según los 16 principales países de nacimiento. Evolución 2002-2022</t>
  </si>
  <si>
    <t>9. Residentes con nacionalidad extranjera, según las 16 principales nacionalidades. Evolución 2002-2022</t>
  </si>
  <si>
    <t>10. Total de nacimientos según la nacionalidad de la madre. Evolución 2002-2022</t>
  </si>
  <si>
    <t>1. Lugar de nacimiento del total de población. Evolución 1999-2022 (datos absolutos)</t>
  </si>
  <si>
    <t>1.1. Lugar de nacimiento del total de población (datos absolutos)</t>
  </si>
  <si>
    <t>Ambos sexos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</si>
  <si>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</si>
  <si>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</si>
  <si>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</si>
  <si>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</si>
  <si>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</si>
  <si>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</si>
  <si>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</si>
  <si>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</si>
  <si>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</si>
  <si>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</si>
  <si>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</si>
  <si>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</si>
  <si>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</si>
  <si>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</si>
  <si>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</si>
  <si>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</si>
  <si>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</si>
  <si>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</si>
  <si>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</si>
  <si>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</si>
  <si>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</si>
  <si>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</si>
  <si>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</si>
  <si>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Total</t>
  </si>
  <si>
    <t>Nacidos en la C. Valenciana</t>
  </si>
  <si>
    <t>En el mismo municipio</t>
  </si>
  <si>
    <t>Diferente municipio, misma comarca</t>
  </si>
  <si>
    <t>Diferente comarca, misma provincia</t>
  </si>
  <si>
    <t>Diferente provincia de la C. Valenciana</t>
  </si>
  <si>
    <t>Fuera de la C. Valenciana</t>
  </si>
  <si>
    <t>Resto de España</t>
  </si>
  <si>
    <t>Extranjero</t>
  </si>
  <si>
    <t>Fuente: Portal Estadístic de la Generalitat Valenciana (PEGV)</t>
  </si>
  <si>
    <t>Hombres</t>
  </si>
  <si>
    <t>Mujeres</t>
  </si>
  <si>
    <t>1.2. Proporción de lugar de nacimiento del total de población</t>
  </si>
  <si>
    <t>2022</t>
  </si>
  <si>
    <t>Fuente: Elaboración Social·Lab a partir de los datos del Portal Estadístic de la Generalitat Valenciana (PEGV)</t>
  </si>
  <si>
    <t>2.1. Nacidos en España o en el extranjero (datos absolutos)</t>
  </si>
  <si>
    <t>Nacidos en España</t>
  </si>
  <si>
    <t>Nacidos en el extranjero</t>
  </si>
  <si>
    <t>2.2. Proporción de nacidos en España o en el extranjero</t>
  </si>
  <si>
    <t>2.3. Comparación hombres y mujeres nacidos en España o en el extranjero (porcentaje)</t>
  </si>
  <si>
    <t>Hombres nacidos en el extranjero</t>
  </si>
  <si>
    <t>Mujeres nacidas en el extranjero</t>
  </si>
  <si>
    <t>3. Nacionalidad española o extranjera. Evolución 1999-2022</t>
  </si>
  <si>
    <t>3.1. Nacionalidad española o extranjera (datos absolutos)</t>
  </si>
  <si>
    <t>Nacionalidad española</t>
  </si>
  <si>
    <t>Nacionalidad extranjera</t>
  </si>
  <si>
    <t xml:space="preserve">3.2. Proporción de nacionalidad española o extranjera </t>
  </si>
  <si>
    <t xml:space="preserve">3.3. Comparación hombres y mujeres según nacionalidad española o extranjera </t>
  </si>
  <si>
    <t>Hombres nacionalidad extranjera</t>
  </si>
  <si>
    <t>Mujeres nacionalidad extranjera</t>
  </si>
  <si>
    <t>4.1. Variación interanual de los españoles y extranjeros (datos absolutos)</t>
  </si>
  <si>
    <t>Variación Interanual TOTAL</t>
  </si>
  <si>
    <t>Variación interanual españoles</t>
  </si>
  <si>
    <t>Variación interanual extranjeros</t>
  </si>
  <si>
    <t xml:space="preserve">4.2. Proporción de variación interanual de los españoles y extranjeros </t>
  </si>
  <si>
    <t>5.1. Grandes grupos de edad de los residentes con nacionalidad extranjera (datos absolutos)</t>
  </si>
  <si>
    <t>Total edades</t>
  </si>
  <si>
    <t>Menores 16</t>
  </si>
  <si>
    <t>De 16 a 39</t>
  </si>
  <si>
    <t>De 40 a 64</t>
  </si>
  <si>
    <t>De 65 a 74</t>
  </si>
  <si>
    <t>75 y más</t>
  </si>
  <si>
    <t>5.2. Proporción de grandes grupos de edad de los residentes con nacionalidad extranjera</t>
  </si>
  <si>
    <t>6.1. Residentes nacidos en el extranjero según continentes (datos absolutos)</t>
  </si>
  <si>
    <t xml:space="preserve">Total </t>
  </si>
  <si>
    <t>Unión Europea</t>
  </si>
  <si>
    <t>Europa (sin UE)</t>
  </si>
  <si>
    <t>África</t>
  </si>
  <si>
    <t>América del Norte</t>
  </si>
  <si>
    <t>América Central/Caribe</t>
  </si>
  <si>
    <t>América del Sur</t>
  </si>
  <si>
    <t>Asia</t>
  </si>
  <si>
    <t>Oceanía</t>
  </si>
  <si>
    <t>6.2. Proporción de residentes nacidos en el extranjero según continentes</t>
  </si>
  <si>
    <t>7.1. Residentes con nacionalidad extranjera según continentes (datos absolutos)</t>
  </si>
  <si>
    <t>Apátridas</t>
  </si>
  <si>
    <t>7.2. Proporción de residentes con nacionalidad extranjera según continentes</t>
  </si>
  <si>
    <t>8. Residentes nacidos en el extranjero, según los 16 principales países de nacimiento. Evolución 2002-2022 (datos absolutos)</t>
  </si>
  <si>
    <t>Alemania</t>
  </si>
  <si>
    <t>Francia</t>
  </si>
  <si>
    <t>Polonia</t>
  </si>
  <si>
    <t>Reino Unido</t>
  </si>
  <si>
    <t>Rumanía</t>
  </si>
  <si>
    <t>Ucrania</t>
  </si>
  <si>
    <t>Argelia</t>
  </si>
  <si>
    <t>Mali</t>
  </si>
  <si>
    <t>-</t>
  </si>
  <si>
    <t>Marruecos</t>
  </si>
  <si>
    <t>Cuba</t>
  </si>
  <si>
    <t>Argentina</t>
  </si>
  <si>
    <t>Bolivia</t>
  </si>
  <si>
    <t>Colombia</t>
  </si>
  <si>
    <t>Ecuador</t>
  </si>
  <si>
    <t>Venezuela</t>
  </si>
  <si>
    <t>Pakistán</t>
  </si>
  <si>
    <t>Total 16 países</t>
  </si>
  <si>
    <t>Resto de países</t>
  </si>
  <si>
    <t>Nota: Esta tabla ha sido diseñada en base a los 14 principales países de nacimiento (con base 2008) + Mali y Cuba (en lugar de Noruega y Uruguay)</t>
  </si>
  <si>
    <t>9. Residentes con nacionalidad extranjera, según las 16 principales nacionalidades. Evolución 2002-2022 (datos absolutos)</t>
  </si>
  <si>
    <t>Nota: Esta tabla ha sido diseñada en base a las 14 principales nacionalidades (con base 2008) + Mali y Cuba (en lugar de Noruega y Uruguay)</t>
  </si>
  <si>
    <t>10.1. Total de nacimientos según la nacionalidad de la madre (datos absolutos)</t>
  </si>
  <si>
    <t>10.2. Proporción de nacimientos según la nacionalidad de la madre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</si>
</sst>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1"/>
      <color indexed="8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22"/>
      <color theme="1"/>
      <name val="Calibri"/>
      <family val="2"/>
    </font>
    <font>
      <b/>
      <sz val="12"/>
      <color indexed="8"/>
      <name val="Calibri"/>
      <family val="2"/>
    </font>
    <font>
      <sz val="11"/>
      <color rgb="FF000000"/>
      <name val="Calibri"/>
    </font>
    <font>
      <b/>
      <sz val="12"/>
      <color indexed="8"/>
      <name val="Calibri"/>
    </font>
    <font>
      <sz val="11"/>
      <color indexed="8"/>
      <name val="Calibri"/>
    </font>
    <font>
      <sz val="11"/>
      <color theme="1"/>
      <name val="Calibri"/>
    </font>
    <font>
      <b/>
      <sz val="11"/>
      <color indexed="8"/>
      <name val="Calibri"/>
    </font>
    <font>
      <sz val="11"/>
      <color rgb="FF000000"/>
      <name val="Calibri"/>
      <family val="2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EFDA"/>
        <bgColor indexed="64"/>
      </patternFill>
    </fill>
  </fills>
  <borders count="3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auto="1"/>
      </top>
      <bottom style="thin">
        <color indexed="9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 style="medium">
        <color auto="1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FFFFFF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 style="thin">
        <color rgb="FFFFFFFF"/>
      </left>
      <right style="thin">
        <color indexed="9"/>
      </right>
      <top/>
      <bottom style="thin">
        <color indexed="9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rgb="FFFFFFFF"/>
      </left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9"/>
      </left>
      <right style="thin">
        <color indexed="9"/>
      </right>
      <top/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rgb="FF000000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4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6" fillId="2" borderId="0" xfId="0" applyFont="1" applyFill="1"/>
    <xf numFmtId="0" fontId="9" fillId="0" borderId="0" xfId="0" applyFont="1"/>
    <xf numFmtId="3" fontId="9" fillId="0" borderId="0" xfId="0" applyNumberFormat="1" applyFont="1"/>
    <xf numFmtId="10" fontId="9" fillId="0" borderId="0" xfId="1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3" xfId="2" applyFont="1" applyFill="1" applyBorder="1" applyAlignment="1">
      <alignment horizontal="left" wrapText="1"/>
    </xf>
    <xf numFmtId="0" fontId="8" fillId="3" borderId="3" xfId="2" applyFont="1" applyFill="1" applyBorder="1" applyAlignment="1">
      <alignment horizontal="left" wrapText="1"/>
    </xf>
    <xf numFmtId="0" fontId="16" fillId="0" borderId="0" xfId="0" applyFont="1"/>
    <xf numFmtId="0" fontId="7" fillId="3" borderId="8" xfId="2" applyFont="1" applyFill="1" applyBorder="1" applyAlignment="1">
      <alignment horizontal="left" wrapText="1"/>
    </xf>
    <xf numFmtId="3" fontId="9" fillId="0" borderId="0" xfId="0" applyNumberFormat="1" applyFont="1" applyAlignment="1">
      <alignment wrapText="1"/>
    </xf>
    <xf numFmtId="0" fontId="8" fillId="3" borderId="10" xfId="2" applyFont="1" applyFill="1" applyBorder="1" applyAlignment="1">
      <alignment horizontal="left" wrapText="1"/>
    </xf>
    <xf numFmtId="3" fontId="9" fillId="0" borderId="11" xfId="0" applyNumberFormat="1" applyFont="1" applyBorder="1" applyAlignment="1">
      <alignment wrapText="1"/>
    </xf>
    <xf numFmtId="0" fontId="16" fillId="0" borderId="6" xfId="0" applyFont="1" applyBorder="1"/>
    <xf numFmtId="0" fontId="17" fillId="0" borderId="0" xfId="0" applyFont="1"/>
    <xf numFmtId="0" fontId="18" fillId="4" borderId="0" xfId="2" applyFont="1" applyFill="1" applyAlignment="1">
      <alignment wrapText="1"/>
    </xf>
    <xf numFmtId="0" fontId="18" fillId="4" borderId="5" xfId="2" applyFont="1" applyFill="1" applyBorder="1" applyAlignment="1">
      <alignment wrapText="1"/>
    </xf>
    <xf numFmtId="3" fontId="9" fillId="3" borderId="0" xfId="0" applyNumberFormat="1" applyFont="1" applyFill="1" applyAlignment="1">
      <alignment wrapText="1"/>
    </xf>
    <xf numFmtId="3" fontId="9" fillId="3" borderId="9" xfId="0" applyNumberFormat="1" applyFont="1" applyFill="1" applyBorder="1" applyAlignment="1">
      <alignment wrapText="1"/>
    </xf>
    <xf numFmtId="10" fontId="9" fillId="0" borderId="0" xfId="1" applyNumberFormat="1" applyFont="1" applyBorder="1"/>
    <xf numFmtId="0" fontId="9" fillId="0" borderId="0" xfId="0" applyFont="1" applyAlignment="1">
      <alignment vertical="center"/>
    </xf>
    <xf numFmtId="0" fontId="7" fillId="3" borderId="12" xfId="2" applyFont="1" applyFill="1" applyBorder="1" applyAlignment="1">
      <alignment horizontal="left" vertical="center"/>
    </xf>
    <xf numFmtId="0" fontId="7" fillId="3" borderId="1" xfId="2" applyFont="1" applyFill="1" applyBorder="1" applyAlignment="1">
      <alignment horizontal="left" vertical="center"/>
    </xf>
    <xf numFmtId="3" fontId="9" fillId="0" borderId="0" xfId="0" applyNumberFormat="1" applyFont="1" applyAlignment="1">
      <alignment vertical="center"/>
    </xf>
    <xf numFmtId="0" fontId="7" fillId="3" borderId="13" xfId="2" applyFont="1" applyFill="1" applyBorder="1" applyAlignment="1">
      <alignment horizontal="left" vertical="center"/>
    </xf>
    <xf numFmtId="3" fontId="9" fillId="0" borderId="11" xfId="0" applyNumberFormat="1" applyFont="1" applyBorder="1" applyAlignment="1">
      <alignment vertical="center" wrapText="1"/>
    </xf>
    <xf numFmtId="0" fontId="16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3" borderId="4" xfId="2" applyFont="1" applyFill="1" applyBorder="1" applyAlignment="1">
      <alignment horizontal="left" vertical="center"/>
    </xf>
    <xf numFmtId="10" fontId="9" fillId="0" borderId="0" xfId="1" applyNumberFormat="1" applyFont="1" applyBorder="1" applyAlignment="1">
      <alignment vertical="center"/>
    </xf>
    <xf numFmtId="3" fontId="9" fillId="0" borderId="0" xfId="1" applyNumberFormat="1" applyFont="1" applyBorder="1" applyAlignment="1">
      <alignment vertical="center"/>
    </xf>
    <xf numFmtId="3" fontId="9" fillId="0" borderId="11" xfId="1" applyNumberFormat="1" applyFont="1" applyBorder="1" applyAlignment="1">
      <alignment vertical="center" wrapText="1"/>
    </xf>
    <xf numFmtId="3" fontId="9" fillId="3" borderId="9" xfId="0" applyNumberFormat="1" applyFont="1" applyFill="1" applyBorder="1" applyAlignment="1">
      <alignment vertical="center" wrapText="1"/>
    </xf>
    <xf numFmtId="10" fontId="9" fillId="3" borderId="11" xfId="1" applyNumberFormat="1" applyFont="1" applyFill="1" applyBorder="1" applyAlignment="1">
      <alignment vertical="center" wrapText="1"/>
    </xf>
    <xf numFmtId="3" fontId="9" fillId="3" borderId="9" xfId="1" applyNumberFormat="1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7" fillId="3" borderId="0" xfId="2" applyFont="1" applyFill="1" applyAlignment="1">
      <alignment horizontal="left" vertical="center"/>
    </xf>
    <xf numFmtId="0" fontId="7" fillId="3" borderId="9" xfId="2" applyFont="1" applyFill="1" applyBorder="1" applyAlignment="1">
      <alignment horizontal="left" vertical="center"/>
    </xf>
    <xf numFmtId="0" fontId="7" fillId="3" borderId="11" xfId="2" applyFont="1" applyFill="1" applyBorder="1" applyAlignment="1">
      <alignment horizontal="left" vertical="center"/>
    </xf>
    <xf numFmtId="10" fontId="9" fillId="0" borderId="9" xfId="1" applyNumberFormat="1" applyFont="1" applyBorder="1"/>
    <xf numFmtId="10" fontId="9" fillId="0" borderId="11" xfId="1" applyNumberFormat="1" applyFont="1" applyBorder="1"/>
    <xf numFmtId="10" fontId="9" fillId="3" borderId="9" xfId="1" applyNumberFormat="1" applyFont="1" applyFill="1" applyBorder="1"/>
    <xf numFmtId="10" fontId="9" fillId="3" borderId="9" xfId="1" applyNumberFormat="1" applyFont="1" applyFill="1" applyBorder="1" applyAlignment="1">
      <alignment vertical="center" wrapText="1"/>
    </xf>
    <xf numFmtId="3" fontId="9" fillId="3" borderId="9" xfId="0" applyNumberFormat="1" applyFont="1" applyFill="1" applyBorder="1"/>
    <xf numFmtId="3" fontId="9" fillId="0" borderId="11" xfId="0" applyNumberFormat="1" applyFont="1" applyBorder="1" applyAlignment="1">
      <alignment vertical="center"/>
    </xf>
    <xf numFmtId="10" fontId="9" fillId="0" borderId="11" xfId="1" applyNumberFormat="1" applyFont="1" applyBorder="1" applyAlignment="1">
      <alignment vertical="center"/>
    </xf>
    <xf numFmtId="0" fontId="7" fillId="3" borderId="12" xfId="2" applyFont="1" applyFill="1" applyBorder="1" applyAlignment="1">
      <alignment horizontal="left" vertical="center" wrapText="1"/>
    </xf>
    <xf numFmtId="0" fontId="16" fillId="0" borderId="16" xfId="0" applyFont="1" applyBorder="1" applyAlignment="1">
      <alignment vertical="center"/>
    </xf>
    <xf numFmtId="0" fontId="18" fillId="4" borderId="14" xfId="2" applyFont="1" applyFill="1" applyBorder="1" applyAlignment="1">
      <alignment wrapText="1"/>
    </xf>
    <xf numFmtId="0" fontId="18" fillId="4" borderId="23" xfId="2" applyFont="1" applyFill="1" applyBorder="1" applyAlignment="1">
      <alignment wrapText="1"/>
    </xf>
    <xf numFmtId="0" fontId="15" fillId="0" borderId="0" xfId="0" applyFont="1"/>
    <xf numFmtId="3" fontId="9" fillId="3" borderId="11" xfId="0" applyNumberFormat="1" applyFont="1" applyFill="1" applyBorder="1" applyAlignment="1">
      <alignment wrapText="1"/>
    </xf>
    <xf numFmtId="3" fontId="9" fillId="0" borderId="9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18" fillId="4" borderId="20" xfId="2" applyFont="1" applyFill="1" applyBorder="1" applyAlignment="1">
      <alignment wrapText="1"/>
    </xf>
    <xf numFmtId="0" fontId="7" fillId="3" borderId="12" xfId="2" applyFont="1" applyFill="1" applyBorder="1" applyAlignment="1">
      <alignment horizontal="left" wrapText="1"/>
    </xf>
    <xf numFmtId="0" fontId="16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0" fontId="9" fillId="3" borderId="9" xfId="1" applyNumberFormat="1" applyFont="1" applyFill="1" applyBorder="1" applyAlignment="1">
      <alignment wrapText="1"/>
    </xf>
    <xf numFmtId="10" fontId="9" fillId="0" borderId="0" xfId="1" applyNumberFormat="1" applyFont="1" applyBorder="1" applyAlignment="1">
      <alignment wrapText="1"/>
    </xf>
    <xf numFmtId="10" fontId="9" fillId="0" borderId="11" xfId="1" applyNumberFormat="1" applyFont="1" applyBorder="1" applyAlignment="1">
      <alignment wrapText="1"/>
    </xf>
    <xf numFmtId="0" fontId="9" fillId="0" borderId="16" xfId="0" applyFont="1" applyBorder="1"/>
    <xf numFmtId="0" fontId="7" fillId="4" borderId="7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left" wrapText="1"/>
    </xf>
    <xf numFmtId="0" fontId="8" fillId="3" borderId="1" xfId="2" applyFont="1" applyFill="1" applyBorder="1" applyAlignment="1">
      <alignment horizontal="left" wrapText="1"/>
    </xf>
    <xf numFmtId="0" fontId="8" fillId="3" borderId="13" xfId="2" applyFont="1" applyFill="1" applyBorder="1" applyAlignment="1">
      <alignment horizontal="left" wrapText="1"/>
    </xf>
    <xf numFmtId="0" fontId="7" fillId="4" borderId="0" xfId="2" applyFont="1" applyFill="1" applyAlignment="1">
      <alignment vertical="center" wrapText="1"/>
    </xf>
    <xf numFmtId="0" fontId="7" fillId="4" borderId="0" xfId="2" applyFont="1" applyFill="1" applyAlignment="1">
      <alignment horizontal="center" vertical="center" wrapText="1"/>
    </xf>
    <xf numFmtId="0" fontId="7" fillId="4" borderId="14" xfId="2" applyFont="1" applyFill="1" applyBorder="1" applyAlignment="1">
      <alignment vertical="center" wrapText="1"/>
    </xf>
    <xf numFmtId="0" fontId="7" fillId="3" borderId="4" xfId="2" applyFont="1" applyFill="1" applyBorder="1" applyAlignment="1">
      <alignment horizontal="left"/>
    </xf>
    <xf numFmtId="0" fontId="7" fillId="3" borderId="1" xfId="2" applyFont="1" applyFill="1" applyBorder="1" applyAlignment="1">
      <alignment horizontal="left"/>
    </xf>
    <xf numFmtId="0" fontId="7" fillId="3" borderId="13" xfId="2" applyFont="1" applyFill="1" applyBorder="1" applyAlignment="1">
      <alignment horizontal="left"/>
    </xf>
    <xf numFmtId="0" fontId="7" fillId="4" borderId="14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left"/>
    </xf>
    <xf numFmtId="0" fontId="7" fillId="3" borderId="0" xfId="2" applyFont="1" applyFill="1" applyAlignment="1">
      <alignment horizontal="left"/>
    </xf>
    <xf numFmtId="0" fontId="7" fillId="3" borderId="15" xfId="2" applyFont="1" applyFill="1" applyBorder="1" applyAlignment="1">
      <alignment horizontal="left"/>
    </xf>
    <xf numFmtId="0" fontId="7" fillId="3" borderId="9" xfId="2" applyFont="1" applyFill="1" applyBorder="1" applyAlignment="1">
      <alignment horizontal="left"/>
    </xf>
    <xf numFmtId="0" fontId="7" fillId="3" borderId="12" xfId="2" applyFont="1" applyFill="1" applyBorder="1" applyAlignment="1">
      <alignment horizontal="left"/>
    </xf>
    <xf numFmtId="0" fontId="7" fillId="4" borderId="22" xfId="2" applyFont="1" applyFill="1" applyBorder="1" applyAlignment="1">
      <alignment horizontal="center" vertical="center" wrapText="1"/>
    </xf>
    <xf numFmtId="0" fontId="8" fillId="3" borderId="19" xfId="2" applyFont="1" applyFill="1" applyBorder="1" applyAlignment="1">
      <alignment horizontal="left" wrapText="1"/>
    </xf>
    <xf numFmtId="0" fontId="8" fillId="3" borderId="17" xfId="2" applyFont="1" applyFill="1" applyBorder="1" applyAlignment="1">
      <alignment horizontal="left" wrapText="1"/>
    </xf>
    <xf numFmtId="0" fontId="7" fillId="3" borderId="10" xfId="2" applyFont="1" applyFill="1" applyBorder="1" applyAlignment="1">
      <alignment horizontal="left" wrapText="1"/>
    </xf>
    <xf numFmtId="0" fontId="7" fillId="3" borderId="18" xfId="2" applyFont="1" applyFill="1" applyBorder="1" applyAlignment="1">
      <alignment horizontal="left" wrapText="1"/>
    </xf>
    <xf numFmtId="0" fontId="7" fillId="4" borderId="21" xfId="2" applyFont="1" applyFill="1" applyBorder="1" applyAlignment="1">
      <alignment horizontal="center" vertical="center" wrapText="1"/>
    </xf>
    <xf numFmtId="10" fontId="9" fillId="0" borderId="24" xfId="1" applyNumberFormat="1" applyFont="1" applyBorder="1"/>
    <xf numFmtId="3" fontId="19" fillId="0" borderId="0" xfId="0" applyNumberFormat="1" applyFont="1" applyAlignment="1">
      <alignment wrapText="1"/>
    </xf>
    <xf numFmtId="3" fontId="19" fillId="3" borderId="11" xfId="0" applyNumberFormat="1" applyFont="1" applyFill="1" applyBorder="1" applyAlignment="1">
      <alignment wrapText="1"/>
    </xf>
    <xf numFmtId="0" fontId="20" fillId="4" borderId="25" xfId="2" applyFont="1" applyFill="1" applyBorder="1" applyAlignment="1">
      <alignment horizontal="center" vertical="center" wrapText="1"/>
    </xf>
    <xf numFmtId="0" fontId="21" fillId="3" borderId="3" xfId="2" applyFont="1" applyFill="1" applyBorder="1" applyAlignment="1">
      <alignment horizontal="left" wrapText="1"/>
    </xf>
    <xf numFmtId="3" fontId="22" fillId="0" borderId="0" xfId="0" applyNumberFormat="1" applyFont="1" applyAlignment="1">
      <alignment wrapText="1"/>
    </xf>
    <xf numFmtId="0" fontId="23" fillId="3" borderId="3" xfId="2" applyFont="1" applyFill="1" applyBorder="1" applyAlignment="1">
      <alignment horizontal="left" wrapText="1"/>
    </xf>
    <xf numFmtId="3" fontId="22" fillId="5" borderId="0" xfId="0" applyNumberFormat="1" applyFont="1" applyFill="1" applyAlignment="1">
      <alignment wrapText="1"/>
    </xf>
    <xf numFmtId="0" fontId="8" fillId="3" borderId="26" xfId="2" applyFont="1" applyFill="1" applyBorder="1" applyAlignment="1">
      <alignment horizontal="left" wrapText="1"/>
    </xf>
    <xf numFmtId="0" fontId="7" fillId="5" borderId="26" xfId="2" applyFont="1" applyFill="1" applyBorder="1" applyAlignment="1">
      <alignment horizontal="left" wrapText="1"/>
    </xf>
    <xf numFmtId="3" fontId="9" fillId="5" borderId="0" xfId="0" applyNumberFormat="1" applyFont="1" applyFill="1" applyAlignment="1">
      <alignment wrapText="1"/>
    </xf>
    <xf numFmtId="0" fontId="7" fillId="3" borderId="26" xfId="2" applyFont="1" applyFill="1" applyBorder="1" applyAlignment="1">
      <alignment horizontal="left" wrapText="1"/>
    </xf>
    <xf numFmtId="10" fontId="9" fillId="0" borderId="24" xfId="1" applyNumberFormat="1" applyFont="1" applyBorder="1" applyAlignment="1">
      <alignment wrapText="1"/>
    </xf>
    <xf numFmtId="0" fontId="7" fillId="4" borderId="27" xfId="2" applyFont="1" applyFill="1" applyBorder="1" applyAlignment="1">
      <alignment horizontal="center" vertical="center" wrapText="1"/>
    </xf>
    <xf numFmtId="10" fontId="9" fillId="0" borderId="0" xfId="1" applyNumberFormat="1" applyFont="1" applyBorder="1" applyAlignment="1">
      <alignment vertical="center" wrapText="1"/>
    </xf>
    <xf numFmtId="10" fontId="9" fillId="0" borderId="28" xfId="1" applyNumberFormat="1" applyFont="1" applyBorder="1" applyAlignment="1">
      <alignment vertical="center" wrapText="1"/>
    </xf>
    <xf numFmtId="0" fontId="20" fillId="4" borderId="29" xfId="2" applyFont="1" applyFill="1" applyBorder="1" applyAlignment="1">
      <alignment horizontal="center" vertical="center" wrapText="1"/>
    </xf>
    <xf numFmtId="3" fontId="19" fillId="0" borderId="9" xfId="0" applyNumberFormat="1" applyFont="1" applyBorder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3" fontId="19" fillId="5" borderId="0" xfId="0" applyNumberFormat="1" applyFont="1" applyFill="1" applyAlignment="1">
      <alignment horizontal="center" vertical="center" wrapText="1"/>
    </xf>
    <xf numFmtId="3" fontId="19" fillId="3" borderId="1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5" borderId="0" xfId="0" applyNumberFormat="1" applyFont="1" applyFill="1" applyAlignment="1">
      <alignment horizontal="center" vertical="center" wrapText="1"/>
    </xf>
    <xf numFmtId="3" fontId="24" fillId="3" borderId="11" xfId="0" applyNumberFormat="1" applyFont="1" applyFill="1" applyBorder="1" applyAlignment="1">
      <alignment horizontal="center" vertical="center" wrapText="1"/>
    </xf>
    <xf numFmtId="3" fontId="19" fillId="0" borderId="9" xfId="0" applyNumberFormat="1" applyFont="1" applyBorder="1" applyAlignment="1">
      <alignment wrapText="1"/>
    </xf>
    <xf numFmtId="3" fontId="19" fillId="5" borderId="0" xfId="0" applyNumberFormat="1" applyFont="1" applyFill="1" applyAlignment="1">
      <alignment wrapText="1"/>
    </xf>
    <xf numFmtId="0" fontId="20" fillId="4" borderId="30" xfId="2" applyFont="1" applyFill="1" applyBorder="1" applyAlignment="1">
      <alignment horizontal="center" vertical="center" wrapText="1"/>
    </xf>
    <xf numFmtId="3" fontId="24" fillId="3" borderId="11" xfId="0" applyNumberFormat="1" applyFont="1" applyFill="1" applyBorder="1" applyAlignment="1">
      <alignment wrapText="1"/>
    </xf>
    <xf numFmtId="0" fontId="23" fillId="4" borderId="29" xfId="2" applyFont="1" applyFill="1" applyBorder="1" applyAlignment="1">
      <alignment horizontal="center" vertical="center" wrapText="1"/>
    </xf>
    <xf numFmtId="0" fontId="23" fillId="4" borderId="4" xfId="2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wrapText="1"/>
    </xf>
    <xf numFmtId="10" fontId="9" fillId="3" borderId="0" xfId="0" applyNumberFormat="1" applyFont="1" applyFill="1" applyAlignment="1">
      <alignment wrapText="1"/>
    </xf>
    <xf numFmtId="10" fontId="9" fillId="0" borderId="0" xfId="0" applyNumberFormat="1" applyFont="1" applyAlignment="1">
      <alignment wrapText="1"/>
    </xf>
    <xf numFmtId="10" fontId="9" fillId="0" borderId="11" xfId="0" applyNumberFormat="1" applyFont="1" applyBorder="1" applyAlignment="1">
      <alignment wrapText="1"/>
    </xf>
    <xf numFmtId="3" fontId="16" fillId="0" borderId="0" xfId="0" applyNumberFormat="1" applyFont="1"/>
    <xf numFmtId="0" fontId="7" fillId="4" borderId="31" xfId="2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wrapText="1"/>
    </xf>
    <xf numFmtId="10" fontId="25" fillId="5" borderId="0" xfId="0" applyNumberFormat="1" applyFont="1" applyFill="1" applyAlignment="1">
      <alignment wrapText="1"/>
    </xf>
    <xf numFmtId="10" fontId="22" fillId="3" borderId="9" xfId="0" applyNumberFormat="1" applyFont="1" applyFill="1" applyBorder="1" applyAlignment="1">
      <alignment wrapText="1"/>
    </xf>
    <xf numFmtId="10" fontId="22" fillId="3" borderId="0" xfId="0" applyNumberFormat="1" applyFont="1" applyFill="1" applyAlignment="1">
      <alignment wrapText="1"/>
    </xf>
    <xf numFmtId="10" fontId="25" fillId="0" borderId="0" xfId="0" applyNumberFormat="1" applyFont="1" applyAlignment="1">
      <alignment wrapText="1"/>
    </xf>
    <xf numFmtId="10" fontId="22" fillId="0" borderId="0" xfId="0" applyNumberFormat="1" applyFont="1" applyAlignment="1">
      <alignment wrapText="1"/>
    </xf>
    <xf numFmtId="10" fontId="25" fillId="0" borderId="24" xfId="0" applyNumberFormat="1" applyFont="1" applyBorder="1" applyAlignment="1">
      <alignment wrapText="1"/>
    </xf>
    <xf numFmtId="10" fontId="22" fillId="0" borderId="11" xfId="0" applyNumberFormat="1" applyFont="1" applyBorder="1" applyAlignment="1">
      <alignment wrapText="1"/>
    </xf>
    <xf numFmtId="0" fontId="5" fillId="2" borderId="0" xfId="7" quotePrefix="1" applyFill="1" applyAlignment="1">
      <alignment horizontal="left" wrapText="1"/>
    </xf>
    <xf numFmtId="0" fontId="5" fillId="2" borderId="0" xfId="7" quotePrefix="1" applyFill="1" applyAlignment="1">
      <alignment horizontal="left"/>
    </xf>
    <xf numFmtId="0" fontId="5" fillId="2" borderId="0" xfId="7" applyFill="1" applyAlignment="1">
      <alignment horizontal="left"/>
    </xf>
  </cellXfs>
  <cellStyles count="8">
    <cellStyle name="Hipervínculo" xfId="7" builtinId="8"/>
    <cellStyle name="Normal" xfId="0" builtinId="0"/>
    <cellStyle name="Normal 2" xfId="2" xr:uid="{00000000-0005-0000-0000-000002000000}"/>
    <cellStyle name="Porcentaje" xfId="1" builtinId="5"/>
    <cellStyle name="Porcentaje 2" xfId="3" xr:uid="{00000000-0005-0000-0000-000004000000}"/>
    <cellStyle name="Porcentaje 2 2" xfId="4" xr:uid="{00000000-0005-0000-0000-000005000000}"/>
    <cellStyle name="Porcentaje 3" xfId="5" xr:uid="{00000000-0005-0000-0000-000006000000}"/>
    <cellStyle name="Porcentaje 3 2" xfId="6" xr:uid="{00000000-0005-0000-0000-000007000000}"/>
  </cellStyles>
  <dxfs count="10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rgb="FF000000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indexed="64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3" formatCode="#,##0"/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</dxfs>
  <tableStyles count="1" defaultTableStyle="TableStyleMedium9" defaultPivotStyle="PivotStyleMedium7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431800</xdr:colOff>
      <xdr:row>51</xdr:row>
      <xdr:rowOff>117168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65300" cy="10480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428777</xdr:colOff>
      <xdr:row>0</xdr:row>
      <xdr:rowOff>0</xdr:rowOff>
    </xdr:from>
    <xdr:to>
      <xdr:col>8</xdr:col>
      <xdr:colOff>812800</xdr:colOff>
      <xdr:row>5</xdr:row>
      <xdr:rowOff>39208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3000"/>
        </a:blip>
        <a:stretch>
          <a:fillRect/>
        </a:stretch>
      </xdr:blipFill>
      <xdr:spPr>
        <a:xfrm>
          <a:off x="5381777" y="0"/>
          <a:ext cx="2035023" cy="11822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W17" totalsRowShown="0" headerRowDxfId="104" dataDxfId="103" headerRowBorderDxfId="101" tableBorderDxfId="102" headerRowCellStyle="Normal 2">
  <autoFilter ref="A7:W1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xr3:uid="{00000000-0010-0000-0000-000001000000}" name="Ambos sexos" dataDxfId="100" dataCellStyle="Normal 2"/>
    <tableColumn id="21" xr3:uid="{12BD3AB4-7110-436B-8CBB-EF53FA8CFEF2}" name="1999" dataDxfId="99" dataCellStyle="Normal 2"/>
    <tableColumn id="22" xr3:uid="{F95336D6-B980-4AA0-A32E-155325D42B94}" name="2000" dataDxfId="98" dataCellStyle="Normal 2"/>
    <tableColumn id="23" xr3:uid="{F4FDBDE4-C011-4A97-B43A-A9EADA73CAAA}" name="2001" dataDxfId="97" dataCellStyle="Normal 2"/>
    <tableColumn id="2" xr3:uid="{00000000-0010-0000-0000-000002000000}" name="2002" dataDxfId="96"/>
    <tableColumn id="3" xr3:uid="{00000000-0010-0000-0000-000003000000}" name="2003" dataDxfId="95"/>
    <tableColumn id="4" xr3:uid="{00000000-0010-0000-0000-000004000000}" name="2004" dataDxfId="94"/>
    <tableColumn id="5" xr3:uid="{00000000-0010-0000-0000-000005000000}" name="2005" dataDxfId="93"/>
    <tableColumn id="6" xr3:uid="{00000000-0010-0000-0000-000006000000}" name="2006" dataDxfId="92"/>
    <tableColumn id="7" xr3:uid="{00000000-0010-0000-0000-000007000000}" name="2007" dataDxfId="91"/>
    <tableColumn id="8" xr3:uid="{00000000-0010-0000-0000-000008000000}" name="2008" dataDxfId="90"/>
    <tableColumn id="9" xr3:uid="{00000000-0010-0000-0000-000009000000}" name="2009" dataDxfId="89"/>
    <tableColumn id="10" xr3:uid="{00000000-0010-0000-0000-00000A000000}" name="2010" dataDxfId="88"/>
    <tableColumn id="11" xr3:uid="{00000000-0010-0000-0000-00000B000000}" name="2011" dataDxfId="87"/>
    <tableColumn id="12" xr3:uid="{00000000-0010-0000-0000-00000C000000}" name="2012" dataDxfId="86"/>
    <tableColumn id="13" xr3:uid="{00000000-0010-0000-0000-00000D000000}" name="2013" dataDxfId="85"/>
    <tableColumn id="14" xr3:uid="{00000000-0010-0000-0000-00000E000000}" name="2014" dataDxfId="84"/>
    <tableColumn id="15" xr3:uid="{00000000-0010-0000-0000-00000F000000}" name="2015" dataDxfId="83"/>
    <tableColumn id="16" xr3:uid="{00000000-0010-0000-0000-000010000000}" name="2016" dataDxfId="82"/>
    <tableColumn id="17" xr3:uid="{00000000-0010-0000-0000-000011000000}" name="2017" dataDxfId="81"/>
    <tableColumn id="18" xr3:uid="{00000000-0010-0000-0000-000012000000}" name="2018" dataDxfId="80"/>
    <tableColumn id="19" xr3:uid="{00000000-0010-0000-0000-000013000000}" name="2019" dataDxfId="79"/>
    <tableColumn id="20" xr3:uid="{00000000-0010-0000-0000-000014000000}" name="2020" dataDxfId="7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316170C-9A3A-4BD5-A995-869A0D15AD1E}" name="Tabla17" displayName="Tabla17" ref="A49:Y59" totalsRowShown="0" headerRowDxfId="77" dataDxfId="76" headerRowBorderDxfId="74" tableBorderDxfId="75" headerRowCellStyle="Normal 2">
  <autoFilter ref="A49:Y59" xr:uid="{F316170C-9A3A-4BD5-A995-869A0D15AD1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57A69CCB-2D21-4971-84C1-96C20E022488}" name="Ambos sexos" dataDxfId="73" dataCellStyle="Normal 2"/>
    <tableColumn id="22" xr3:uid="{EBD5E422-3D64-4ACD-AA6D-27131E32EE29}" name="1999" dataDxfId="72" dataCellStyle="Normal 2">
      <calculatedColumnFormula>B8/B8</calculatedColumnFormula>
    </tableColumn>
    <tableColumn id="23" xr3:uid="{D272DE63-17D5-4CE1-B745-DE4BC8C524F1}" name="2000" dataDxfId="71" dataCellStyle="Normal 2"/>
    <tableColumn id="24" xr3:uid="{B6F0912C-5FDF-472D-9ED6-031E7D67BB47}" name="2001" dataDxfId="70" dataCellStyle="Normal 2"/>
    <tableColumn id="2" xr3:uid="{723DB975-1359-41E5-9620-D682B64E1CFF}" name="2002" dataDxfId="69"/>
    <tableColumn id="3" xr3:uid="{CA6D02B2-4577-46EE-B588-F00AA3059AA9}" name="2003" dataDxfId="68"/>
    <tableColumn id="4" xr3:uid="{112A8D2B-2C24-4735-814F-5B40F2913972}" name="2004" dataDxfId="67"/>
    <tableColumn id="5" xr3:uid="{92032A71-D8B9-4F77-A2CF-35F9DA6F2287}" name="2005" dataDxfId="66"/>
    <tableColumn id="6" xr3:uid="{1DED4BC7-91ED-473E-806B-8CF56FDA8174}" name="2006" dataDxfId="65"/>
    <tableColumn id="7" xr3:uid="{A8BAF50B-F0BF-4B41-A581-CCE29EFCB431}" name="2007" dataDxfId="64"/>
    <tableColumn id="8" xr3:uid="{ABC218E7-8DBB-492F-8898-A6B2825F18C3}" name="2008" dataDxfId="63"/>
    <tableColumn id="9" xr3:uid="{7C4CA5EF-3306-4042-9F5A-D59F607E6B86}" name="2009" dataDxfId="62"/>
    <tableColumn id="10" xr3:uid="{AEA9ABA3-DECA-4A2C-B744-6C6CAE13E0BF}" name="2010" dataDxfId="61"/>
    <tableColumn id="11" xr3:uid="{D097B17A-DA88-4119-980D-6B62366A3E95}" name="2011" dataDxfId="60"/>
    <tableColumn id="12" xr3:uid="{33ADD7AB-3B2E-4BD7-B4A3-4CBE370E36AB}" name="2012" dataDxfId="59"/>
    <tableColumn id="13" xr3:uid="{2BC4950D-3C96-4FE1-9162-2F3B4717F3CA}" name="2013" dataDxfId="58"/>
    <tableColumn id="14" xr3:uid="{3C54C991-29AA-4634-AF37-8B7C4E479E0B}" name="2014" dataDxfId="57"/>
    <tableColumn id="15" xr3:uid="{FA07D88F-66D2-40C2-9E25-1AA197463983}" name="2015" dataDxfId="56"/>
    <tableColumn id="16" xr3:uid="{6A4558D5-B9BA-4895-BFB6-459CB6431370}" name="2016" dataDxfId="55"/>
    <tableColumn id="17" xr3:uid="{19308D7E-6E6A-4488-8960-8B5D5F169ADF}" name="2017" dataDxfId="54"/>
    <tableColumn id="18" xr3:uid="{43C95A18-10D8-48DF-9998-94AAA363B753}" name="2018" dataDxfId="53"/>
    <tableColumn id="19" xr3:uid="{360FB915-9977-4BB0-BDA6-746249E051E4}" name="2019" dataDxfId="52"/>
    <tableColumn id="20" xr3:uid="{4EAA8AB1-ED5D-4A24-AC34-64C75BF94EC5}" name="2020" dataDxfId="51"/>
    <tableColumn id="21" xr3:uid="{DAB8E1F0-A999-4BFE-8B39-7053C6FF8622}" name="2021" dataDxfId="50"/>
    <tableColumn id="25" xr3:uid="{9865F1F4-327B-4F8A-A605-25C0C786DB0E}" name="2022" dataDxfId="4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5:U26" totalsRowShown="0" headerRowDxfId="48" dataDxfId="47" headerRowBorderDxfId="45" tableBorderDxfId="46" headerRowCellStyle="Normal 2">
  <autoFilter ref="A5:U2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00000000-0010-0000-0100-000001000000}" name="Ambos sexos" dataDxfId="44" dataCellStyle="Normal 2"/>
    <tableColumn id="2" xr3:uid="{00000000-0010-0000-0100-000002000000}" name="2002" dataDxfId="43"/>
    <tableColumn id="3" xr3:uid="{00000000-0010-0000-0100-000003000000}" name="2003" dataDxfId="42"/>
    <tableColumn id="4" xr3:uid="{00000000-0010-0000-0100-000004000000}" name="2004" dataDxfId="41"/>
    <tableColumn id="5" xr3:uid="{00000000-0010-0000-0100-000005000000}" name="2005" dataDxfId="40"/>
    <tableColumn id="6" xr3:uid="{00000000-0010-0000-0100-000006000000}" name="2006" dataDxfId="39"/>
    <tableColumn id="7" xr3:uid="{00000000-0010-0000-0100-000007000000}" name="2007" dataDxfId="38"/>
    <tableColumn id="8" xr3:uid="{00000000-0010-0000-0100-000008000000}" name="2008" dataDxfId="37"/>
    <tableColumn id="9" xr3:uid="{00000000-0010-0000-0100-000009000000}" name="2009" dataDxfId="36"/>
    <tableColumn id="10" xr3:uid="{00000000-0010-0000-0100-00000A000000}" name="2010" dataDxfId="35"/>
    <tableColumn id="11" xr3:uid="{00000000-0010-0000-0100-00000B000000}" name="2011" dataDxfId="34"/>
    <tableColumn id="12" xr3:uid="{00000000-0010-0000-0100-00000C000000}" name="2012" dataDxfId="33"/>
    <tableColumn id="13" xr3:uid="{00000000-0010-0000-0100-00000D000000}" name="2013" dataDxfId="32"/>
    <tableColumn id="14" xr3:uid="{00000000-0010-0000-0100-00000E000000}" name="2014" dataDxfId="31"/>
    <tableColumn id="15" xr3:uid="{00000000-0010-0000-0100-00000F000000}" name="2015" dataDxfId="30"/>
    <tableColumn id="16" xr3:uid="{00000000-0010-0000-0100-000010000000}" name="2016" dataDxfId="29"/>
    <tableColumn id="17" xr3:uid="{00000000-0010-0000-0100-000011000000}" name="2017" dataDxfId="28"/>
    <tableColumn id="18" xr3:uid="{00000000-0010-0000-0100-000012000000}" name="2018" dataDxfId="27"/>
    <tableColumn id="19" xr3:uid="{00000000-0010-0000-0100-000013000000}" name="2019" dataDxfId="26"/>
    <tableColumn id="20" xr3:uid="{00000000-0010-0000-0100-000014000000}" name="2020" dataDxfId="25"/>
    <tableColumn id="21" xr3:uid="{52B8EA9F-668E-4E41-A65B-1DBFC10CD935}" name="2021" dataDxfId="2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34" displayName="Tabla134" ref="A5:T26" totalsRowShown="0" headerRowDxfId="23" dataDxfId="22" headerRowBorderDxfId="20" tableBorderDxfId="21" headerRowCellStyle="Normal 2">
  <autoFilter ref="A5:T2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00000000-0010-0000-0200-000001000000}" name="Ambos sexos" dataDxfId="19" dataCellStyle="Normal 2"/>
    <tableColumn id="2" xr3:uid="{00000000-0010-0000-0200-000002000000}" name="2002" dataDxfId="18"/>
    <tableColumn id="3" xr3:uid="{00000000-0010-0000-0200-000003000000}" name="2003" dataDxfId="17"/>
    <tableColumn id="4" xr3:uid="{00000000-0010-0000-0200-000004000000}" name="2004" dataDxfId="16"/>
    <tableColumn id="5" xr3:uid="{00000000-0010-0000-0200-000005000000}" name="2005" dataDxfId="15"/>
    <tableColumn id="6" xr3:uid="{00000000-0010-0000-0200-000006000000}" name="2006" dataDxfId="14"/>
    <tableColumn id="7" xr3:uid="{00000000-0010-0000-0200-000007000000}" name="2007" dataDxfId="13"/>
    <tableColumn id="8" xr3:uid="{00000000-0010-0000-0200-000008000000}" name="2008" dataDxfId="12"/>
    <tableColumn id="9" xr3:uid="{00000000-0010-0000-0200-000009000000}" name="2009" dataDxfId="11"/>
    <tableColumn id="10" xr3:uid="{00000000-0010-0000-0200-00000A000000}" name="2010" dataDxfId="10"/>
    <tableColumn id="11" xr3:uid="{00000000-0010-0000-0200-00000B000000}" name="2011" dataDxfId="9"/>
    <tableColumn id="12" xr3:uid="{00000000-0010-0000-0200-00000C000000}" name="2012" dataDxfId="8"/>
    <tableColumn id="13" xr3:uid="{00000000-0010-0000-0200-00000D000000}" name="2013" dataDxfId="7"/>
    <tableColumn id="14" xr3:uid="{00000000-0010-0000-0200-00000E000000}" name="2014" dataDxfId="6"/>
    <tableColumn id="15" xr3:uid="{00000000-0010-0000-0200-00000F000000}" name="2015" dataDxfId="5"/>
    <tableColumn id="16" xr3:uid="{00000000-0010-0000-0200-000010000000}" name="2016" dataDxfId="4"/>
    <tableColumn id="17" xr3:uid="{00000000-0010-0000-0200-000011000000}" name="2017" dataDxfId="3"/>
    <tableColumn id="18" xr3:uid="{00000000-0010-0000-0200-000012000000}" name="2018" dataDxfId="2"/>
    <tableColumn id="19" xr3:uid="{00000000-0010-0000-0200-000013000000}" name="2019" dataDxfId="1"/>
    <tableColumn id="20" xr3:uid="{00000000-0010-0000-0200-000014000000}" name="2020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B1" zoomScale="50" workbookViewId="0">
      <selection activeCell="I55" sqref="I55"/>
    </sheetView>
  </sheetViews>
  <sheetFormatPr defaultColWidth="10.875" defaultRowHeight="15.95"/>
  <cols>
    <col min="1" max="16384" width="10.875" style="2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74"/>
  <sheetViews>
    <sheetView zoomScale="70" zoomScaleNormal="70" zoomScalePageLayoutView="70" workbookViewId="0"/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95</v>
      </c>
      <c r="B2" s="10"/>
      <c r="C2" s="10"/>
      <c r="D2" s="10"/>
      <c r="E2" s="11"/>
    </row>
    <row r="5" spans="1:22" ht="18" customHeight="1">
      <c r="A5" s="58" t="s">
        <v>14</v>
      </c>
      <c r="B5" s="89" t="s">
        <v>18</v>
      </c>
      <c r="C5" s="89" t="s">
        <v>19</v>
      </c>
      <c r="D5" s="89" t="s">
        <v>20</v>
      </c>
      <c r="E5" s="89" t="s">
        <v>21</v>
      </c>
      <c r="F5" s="89" t="s">
        <v>22</v>
      </c>
      <c r="G5" s="89" t="s">
        <v>23</v>
      </c>
      <c r="H5" s="89" t="s">
        <v>24</v>
      </c>
      <c r="I5" s="89" t="s">
        <v>25</v>
      </c>
      <c r="J5" s="89" t="s">
        <v>26</v>
      </c>
      <c r="K5" s="89" t="s">
        <v>27</v>
      </c>
      <c r="L5" s="89" t="s">
        <v>28</v>
      </c>
      <c r="M5" s="89" t="s">
        <v>29</v>
      </c>
      <c r="N5" s="89" t="s">
        <v>30</v>
      </c>
      <c r="O5" s="89" t="s">
        <v>31</v>
      </c>
      <c r="P5" s="89" t="s">
        <v>32</v>
      </c>
      <c r="Q5" s="89" t="s">
        <v>33</v>
      </c>
      <c r="R5" s="89" t="s">
        <v>34</v>
      </c>
      <c r="S5" s="89" t="s">
        <v>35</v>
      </c>
      <c r="T5" s="89" t="s">
        <v>36</v>
      </c>
      <c r="U5" s="98" t="s">
        <v>37</v>
      </c>
      <c r="V5" s="111" t="s">
        <v>51</v>
      </c>
    </row>
    <row r="6" spans="1:22" ht="18" customHeight="1">
      <c r="A6" s="90" t="s">
        <v>96</v>
      </c>
      <c r="B6" s="16">
        <v>5</v>
      </c>
      <c r="C6" s="16">
        <v>5</v>
      </c>
      <c r="D6" s="16">
        <v>4</v>
      </c>
      <c r="E6" s="16">
        <v>3</v>
      </c>
      <c r="F6" s="16">
        <v>3</v>
      </c>
      <c r="G6" s="16">
        <v>4</v>
      </c>
      <c r="H6" s="16">
        <v>5</v>
      </c>
      <c r="I6" s="16">
        <v>5</v>
      </c>
      <c r="J6" s="16">
        <v>5</v>
      </c>
      <c r="K6" s="16">
        <v>5</v>
      </c>
      <c r="L6" s="16">
        <v>4</v>
      </c>
      <c r="M6" s="16">
        <v>3</v>
      </c>
      <c r="N6" s="16">
        <v>4</v>
      </c>
      <c r="O6" s="16">
        <v>3</v>
      </c>
      <c r="P6" s="16">
        <v>2</v>
      </c>
      <c r="Q6" s="16">
        <v>3</v>
      </c>
      <c r="R6" s="16">
        <v>2</v>
      </c>
      <c r="S6" s="16">
        <v>3</v>
      </c>
      <c r="T6" s="16">
        <v>3</v>
      </c>
      <c r="U6" s="96">
        <v>3</v>
      </c>
      <c r="V6" s="112">
        <v>3</v>
      </c>
    </row>
    <row r="7" spans="1:22" ht="18" customHeight="1">
      <c r="A7" s="91" t="s">
        <v>97</v>
      </c>
      <c r="B7" s="16">
        <v>16</v>
      </c>
      <c r="C7" s="16">
        <v>14</v>
      </c>
      <c r="D7" s="16">
        <v>14</v>
      </c>
      <c r="E7" s="16">
        <v>14</v>
      </c>
      <c r="F7" s="16">
        <v>16</v>
      </c>
      <c r="G7" s="16">
        <v>16</v>
      </c>
      <c r="H7" s="16">
        <v>17</v>
      </c>
      <c r="I7" s="16">
        <v>15</v>
      </c>
      <c r="J7" s="16">
        <v>14</v>
      </c>
      <c r="K7" s="16">
        <v>14</v>
      </c>
      <c r="L7" s="16">
        <v>14</v>
      </c>
      <c r="M7" s="16">
        <v>14</v>
      </c>
      <c r="N7" s="16">
        <v>11</v>
      </c>
      <c r="O7" s="16">
        <v>11</v>
      </c>
      <c r="P7" s="16">
        <v>12</v>
      </c>
      <c r="Q7" s="16">
        <v>9</v>
      </c>
      <c r="R7" s="16">
        <v>11</v>
      </c>
      <c r="S7" s="16">
        <v>12</v>
      </c>
      <c r="T7" s="16">
        <v>12</v>
      </c>
      <c r="U7" s="96">
        <v>12</v>
      </c>
      <c r="V7" s="113">
        <v>10</v>
      </c>
    </row>
    <row r="8" spans="1:22" ht="18" customHeight="1">
      <c r="A8" s="91" t="s">
        <v>98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12</v>
      </c>
      <c r="H8" s="16">
        <v>10</v>
      </c>
      <c r="I8" s="16">
        <v>10</v>
      </c>
      <c r="J8" s="16">
        <v>11</v>
      </c>
      <c r="K8" s="16">
        <v>13</v>
      </c>
      <c r="L8" s="16">
        <v>13</v>
      </c>
      <c r="M8" s="16">
        <v>12</v>
      </c>
      <c r="N8" s="16">
        <v>2</v>
      </c>
      <c r="O8" s="16">
        <v>2</v>
      </c>
      <c r="P8" s="16">
        <v>1</v>
      </c>
      <c r="Q8" s="16">
        <v>1</v>
      </c>
      <c r="R8" s="16">
        <v>1</v>
      </c>
      <c r="S8" s="16">
        <v>1</v>
      </c>
      <c r="T8" s="16">
        <v>0</v>
      </c>
      <c r="U8" s="96">
        <v>0</v>
      </c>
      <c r="V8" s="113">
        <v>0</v>
      </c>
    </row>
    <row r="9" spans="1:22" ht="18" customHeight="1">
      <c r="A9" s="91" t="s">
        <v>99</v>
      </c>
      <c r="B9" s="16">
        <v>0</v>
      </c>
      <c r="C9" s="16">
        <v>0</v>
      </c>
      <c r="D9" s="16">
        <v>0</v>
      </c>
      <c r="E9" s="16">
        <v>2</v>
      </c>
      <c r="F9" s="16">
        <v>2</v>
      </c>
      <c r="G9" s="16">
        <v>3</v>
      </c>
      <c r="H9" s="16">
        <v>3</v>
      </c>
      <c r="I9" s="16">
        <v>4</v>
      </c>
      <c r="J9" s="16">
        <v>4</v>
      </c>
      <c r="K9" s="16">
        <v>5</v>
      </c>
      <c r="L9" s="16">
        <v>5</v>
      </c>
      <c r="M9" s="16">
        <v>4</v>
      </c>
      <c r="N9" s="16">
        <v>3</v>
      </c>
      <c r="O9" s="16">
        <v>2</v>
      </c>
      <c r="P9" s="16">
        <v>1</v>
      </c>
      <c r="Q9" s="16">
        <v>2</v>
      </c>
      <c r="R9" s="16">
        <v>2</v>
      </c>
      <c r="S9" s="16">
        <v>2</v>
      </c>
      <c r="T9" s="16">
        <v>1</v>
      </c>
      <c r="U9" s="96">
        <v>2</v>
      </c>
      <c r="V9" s="113">
        <v>3</v>
      </c>
    </row>
    <row r="10" spans="1:22" ht="18" customHeight="1">
      <c r="A10" s="91" t="s">
        <v>100</v>
      </c>
      <c r="B10" s="16">
        <v>5</v>
      </c>
      <c r="C10" s="16">
        <v>5</v>
      </c>
      <c r="D10" s="16">
        <v>21</v>
      </c>
      <c r="E10" s="16">
        <v>35</v>
      </c>
      <c r="F10" s="16">
        <v>59</v>
      </c>
      <c r="G10" s="16">
        <v>93</v>
      </c>
      <c r="H10" s="16">
        <v>150</v>
      </c>
      <c r="I10" s="16">
        <v>187</v>
      </c>
      <c r="J10" s="16">
        <v>197</v>
      </c>
      <c r="K10" s="16">
        <v>203</v>
      </c>
      <c r="L10" s="16">
        <v>187</v>
      </c>
      <c r="M10" s="16">
        <v>155</v>
      </c>
      <c r="N10" s="16">
        <v>141</v>
      </c>
      <c r="O10" s="16">
        <v>141</v>
      </c>
      <c r="P10" s="16">
        <v>128</v>
      </c>
      <c r="Q10" s="16">
        <v>108</v>
      </c>
      <c r="R10" s="16">
        <v>94</v>
      </c>
      <c r="S10" s="16">
        <v>83</v>
      </c>
      <c r="T10" s="16">
        <v>89</v>
      </c>
      <c r="U10" s="96">
        <v>85</v>
      </c>
      <c r="V10" s="113">
        <v>75</v>
      </c>
    </row>
    <row r="11" spans="1:22" ht="18" customHeight="1">
      <c r="A11" s="91" t="s">
        <v>101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3</v>
      </c>
      <c r="H11" s="16">
        <v>4</v>
      </c>
      <c r="I11" s="16">
        <v>2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96">
        <v>0</v>
      </c>
      <c r="V11" s="113">
        <v>0</v>
      </c>
    </row>
    <row r="12" spans="1:22" ht="18" customHeight="1">
      <c r="A12" s="91" t="s">
        <v>102</v>
      </c>
      <c r="B12" s="16">
        <v>11</v>
      </c>
      <c r="C12" s="16">
        <v>6</v>
      </c>
      <c r="D12" s="16">
        <v>7</v>
      </c>
      <c r="E12" s="16">
        <v>7</v>
      </c>
      <c r="F12" s="16">
        <v>6</v>
      </c>
      <c r="G12" s="16">
        <v>5</v>
      </c>
      <c r="H12" s="16">
        <v>6</v>
      </c>
      <c r="I12" s="16">
        <v>6</v>
      </c>
      <c r="J12" s="16">
        <v>7</v>
      </c>
      <c r="K12" s="16">
        <v>6</v>
      </c>
      <c r="L12" s="16">
        <v>5</v>
      </c>
      <c r="M12" s="16">
        <v>1</v>
      </c>
      <c r="N12" s="16">
        <v>1</v>
      </c>
      <c r="O12" s="16">
        <v>1</v>
      </c>
      <c r="P12" s="16">
        <v>1</v>
      </c>
      <c r="Q12" s="16">
        <v>1</v>
      </c>
      <c r="R12" s="16">
        <v>0</v>
      </c>
      <c r="S12" s="16">
        <v>0</v>
      </c>
      <c r="T12" s="16">
        <v>0</v>
      </c>
      <c r="U12" s="96">
        <v>0</v>
      </c>
      <c r="V12" s="113">
        <v>0</v>
      </c>
    </row>
    <row r="13" spans="1:22" ht="18" customHeight="1">
      <c r="A13" s="91" t="s">
        <v>103</v>
      </c>
      <c r="B13" s="16" t="s">
        <v>104</v>
      </c>
      <c r="C13" s="16" t="s">
        <v>104</v>
      </c>
      <c r="D13" s="16" t="s">
        <v>104</v>
      </c>
      <c r="E13" s="16" t="s">
        <v>104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1</v>
      </c>
      <c r="O13" s="16">
        <v>1</v>
      </c>
      <c r="P13" s="16">
        <v>1</v>
      </c>
      <c r="Q13" s="16">
        <v>1</v>
      </c>
      <c r="R13" s="16">
        <v>1</v>
      </c>
      <c r="S13" s="16">
        <v>5</v>
      </c>
      <c r="T13" s="16">
        <v>4</v>
      </c>
      <c r="U13" s="96">
        <v>3</v>
      </c>
      <c r="V13" s="113">
        <v>4</v>
      </c>
    </row>
    <row r="14" spans="1:22" ht="18" customHeight="1">
      <c r="A14" s="91" t="s">
        <v>105</v>
      </c>
      <c r="B14" s="16">
        <v>18</v>
      </c>
      <c r="C14" s="16">
        <v>16</v>
      </c>
      <c r="D14" s="16">
        <v>21</v>
      </c>
      <c r="E14" s="16">
        <v>22</v>
      </c>
      <c r="F14" s="16">
        <v>28</v>
      </c>
      <c r="G14" s="16">
        <v>31</v>
      </c>
      <c r="H14" s="16">
        <v>35</v>
      </c>
      <c r="I14" s="16">
        <v>54</v>
      </c>
      <c r="J14" s="16">
        <v>60</v>
      </c>
      <c r="K14" s="16">
        <v>70</v>
      </c>
      <c r="L14" s="16">
        <v>70</v>
      </c>
      <c r="M14" s="16">
        <v>84</v>
      </c>
      <c r="N14" s="16">
        <v>80</v>
      </c>
      <c r="O14" s="16">
        <v>75</v>
      </c>
      <c r="P14" s="16">
        <v>73</v>
      </c>
      <c r="Q14" s="16">
        <v>68</v>
      </c>
      <c r="R14" s="16">
        <v>71</v>
      </c>
      <c r="S14" s="16">
        <v>77</v>
      </c>
      <c r="T14" s="16">
        <v>78</v>
      </c>
      <c r="U14" s="96">
        <v>86</v>
      </c>
      <c r="V14" s="113">
        <v>81</v>
      </c>
    </row>
    <row r="15" spans="1:22" ht="18" customHeight="1">
      <c r="A15" s="91" t="s">
        <v>106</v>
      </c>
      <c r="B15" s="16">
        <v>0</v>
      </c>
      <c r="C15" s="16">
        <v>0</v>
      </c>
      <c r="D15" s="16">
        <v>0</v>
      </c>
      <c r="E15" s="16">
        <v>0</v>
      </c>
      <c r="F15" s="16">
        <v>1</v>
      </c>
      <c r="G15" s="16">
        <v>1</v>
      </c>
      <c r="H15" s="16">
        <v>1</v>
      </c>
      <c r="I15" s="16">
        <v>1</v>
      </c>
      <c r="J15" s="16">
        <v>1</v>
      </c>
      <c r="K15" s="16">
        <v>1</v>
      </c>
      <c r="L15" s="16">
        <v>1</v>
      </c>
      <c r="M15" s="16">
        <v>0</v>
      </c>
      <c r="N15" s="16">
        <v>2</v>
      </c>
      <c r="O15" s="16">
        <v>2</v>
      </c>
      <c r="P15" s="16">
        <v>3</v>
      </c>
      <c r="Q15" s="16">
        <v>1</v>
      </c>
      <c r="R15" s="16">
        <v>1</v>
      </c>
      <c r="S15" s="16">
        <v>1</v>
      </c>
      <c r="T15" s="16">
        <v>4</v>
      </c>
      <c r="U15" s="96">
        <v>4</v>
      </c>
      <c r="V15" s="113">
        <v>5</v>
      </c>
    </row>
    <row r="16" spans="1:22" ht="18" customHeight="1">
      <c r="A16" s="91" t="s">
        <v>107</v>
      </c>
      <c r="B16" s="16">
        <v>5</v>
      </c>
      <c r="C16" s="16">
        <v>4</v>
      </c>
      <c r="D16" s="16">
        <v>4</v>
      </c>
      <c r="E16" s="16">
        <v>3</v>
      </c>
      <c r="F16" s="16">
        <v>6</v>
      </c>
      <c r="G16" s="16">
        <v>4</v>
      </c>
      <c r="H16" s="16">
        <v>5</v>
      </c>
      <c r="I16" s="16">
        <v>6</v>
      </c>
      <c r="J16" s="16">
        <v>6</v>
      </c>
      <c r="K16" s="16">
        <v>7</v>
      </c>
      <c r="L16" s="16">
        <v>6</v>
      </c>
      <c r="M16" s="16">
        <v>5</v>
      </c>
      <c r="N16" s="16">
        <v>5</v>
      </c>
      <c r="O16" s="16">
        <v>5</v>
      </c>
      <c r="P16" s="16">
        <v>6</v>
      </c>
      <c r="Q16" s="16">
        <v>5</v>
      </c>
      <c r="R16" s="16">
        <v>5</v>
      </c>
      <c r="S16" s="16">
        <v>5</v>
      </c>
      <c r="T16" s="16">
        <v>5</v>
      </c>
      <c r="U16" s="96">
        <v>6</v>
      </c>
      <c r="V16" s="113">
        <v>6</v>
      </c>
    </row>
    <row r="17" spans="1:22" ht="18" customHeight="1">
      <c r="A17" s="91" t="s">
        <v>108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4</v>
      </c>
      <c r="H17" s="16">
        <v>4</v>
      </c>
      <c r="I17" s="16">
        <v>2</v>
      </c>
      <c r="J17" s="16">
        <v>5</v>
      </c>
      <c r="K17" s="16">
        <v>5</v>
      </c>
      <c r="L17" s="16">
        <v>4</v>
      </c>
      <c r="M17" s="16">
        <v>3</v>
      </c>
      <c r="N17" s="16">
        <v>4</v>
      </c>
      <c r="O17" s="16">
        <v>3</v>
      </c>
      <c r="P17" s="16">
        <v>4</v>
      </c>
      <c r="Q17" s="16">
        <v>3</v>
      </c>
      <c r="R17" s="16">
        <v>3</v>
      </c>
      <c r="S17" s="16">
        <v>4</v>
      </c>
      <c r="T17" s="16">
        <v>4</v>
      </c>
      <c r="U17" s="96">
        <v>3</v>
      </c>
      <c r="V17" s="113">
        <v>2</v>
      </c>
    </row>
    <row r="18" spans="1:22" ht="18" customHeight="1">
      <c r="A18" s="91" t="s">
        <v>109</v>
      </c>
      <c r="B18" s="16">
        <v>11</v>
      </c>
      <c r="C18" s="16">
        <v>10</v>
      </c>
      <c r="D18" s="16">
        <v>12</v>
      </c>
      <c r="E18" s="16">
        <v>6</v>
      </c>
      <c r="F18" s="16">
        <v>1</v>
      </c>
      <c r="G18" s="16">
        <v>7</v>
      </c>
      <c r="H18" s="16">
        <v>11</v>
      </c>
      <c r="I18" s="16">
        <v>11</v>
      </c>
      <c r="J18" s="16">
        <v>11</v>
      </c>
      <c r="K18" s="16">
        <v>10</v>
      </c>
      <c r="L18" s="16">
        <v>10</v>
      </c>
      <c r="M18" s="16">
        <v>9</v>
      </c>
      <c r="N18" s="16">
        <v>6</v>
      </c>
      <c r="O18" s="16">
        <v>5</v>
      </c>
      <c r="P18" s="16">
        <v>3</v>
      </c>
      <c r="Q18" s="16">
        <v>2</v>
      </c>
      <c r="R18" s="16">
        <v>2</v>
      </c>
      <c r="S18" s="16">
        <v>3</v>
      </c>
      <c r="T18" s="16">
        <v>3</v>
      </c>
      <c r="U18" s="96">
        <v>13</v>
      </c>
      <c r="V18" s="113">
        <v>10</v>
      </c>
    </row>
    <row r="19" spans="1:22" ht="18" customHeight="1">
      <c r="A19" s="91" t="s">
        <v>110</v>
      </c>
      <c r="B19" s="16">
        <v>2</v>
      </c>
      <c r="C19" s="16">
        <v>5</v>
      </c>
      <c r="D19" s="16">
        <v>4</v>
      </c>
      <c r="E19" s="16">
        <v>9</v>
      </c>
      <c r="F19" s="16">
        <v>6</v>
      </c>
      <c r="G19" s="16">
        <v>3</v>
      </c>
      <c r="H19" s="16">
        <v>2</v>
      </c>
      <c r="I19" s="16">
        <v>10</v>
      </c>
      <c r="J19" s="16">
        <v>11</v>
      </c>
      <c r="K19" s="16">
        <v>11</v>
      </c>
      <c r="L19" s="16">
        <v>10</v>
      </c>
      <c r="M19" s="16">
        <v>5</v>
      </c>
      <c r="N19" s="16">
        <v>3</v>
      </c>
      <c r="O19" s="16">
        <v>3</v>
      </c>
      <c r="P19" s="16">
        <v>2</v>
      </c>
      <c r="Q19" s="16">
        <v>3</v>
      </c>
      <c r="R19" s="16">
        <v>4</v>
      </c>
      <c r="S19" s="16">
        <v>5</v>
      </c>
      <c r="T19" s="16">
        <v>4</v>
      </c>
      <c r="U19" s="96">
        <v>5</v>
      </c>
      <c r="V19" s="113">
        <v>4</v>
      </c>
    </row>
    <row r="20" spans="1:22" ht="18" customHeight="1">
      <c r="A20" s="91" t="s">
        <v>111</v>
      </c>
      <c r="B20" s="16">
        <v>4</v>
      </c>
      <c r="C20" s="16">
        <v>7</v>
      </c>
      <c r="D20" s="16">
        <v>7</v>
      </c>
      <c r="E20" s="16">
        <v>5</v>
      </c>
      <c r="F20" s="16">
        <v>7</v>
      </c>
      <c r="G20" s="16">
        <v>8</v>
      </c>
      <c r="H20" s="16">
        <v>7</v>
      </c>
      <c r="I20" s="16">
        <v>7</v>
      </c>
      <c r="J20" s="16">
        <v>8</v>
      </c>
      <c r="K20" s="16">
        <v>8</v>
      </c>
      <c r="L20" s="16">
        <v>9</v>
      </c>
      <c r="M20" s="16">
        <v>9</v>
      </c>
      <c r="N20" s="16">
        <v>8</v>
      </c>
      <c r="O20" s="16">
        <v>8</v>
      </c>
      <c r="P20" s="16">
        <v>6</v>
      </c>
      <c r="Q20" s="16">
        <v>6</v>
      </c>
      <c r="R20" s="16">
        <v>6</v>
      </c>
      <c r="S20" s="16">
        <v>5</v>
      </c>
      <c r="T20" s="16">
        <v>5</v>
      </c>
      <c r="U20" s="96">
        <v>6</v>
      </c>
      <c r="V20" s="113">
        <v>8</v>
      </c>
    </row>
    <row r="21" spans="1:22" ht="18" customHeight="1">
      <c r="A21" s="91" t="s">
        <v>112</v>
      </c>
      <c r="B21" s="16">
        <v>2</v>
      </c>
      <c r="C21" s="16">
        <v>4</v>
      </c>
      <c r="D21" s="16">
        <v>3</v>
      </c>
      <c r="E21" s="16">
        <v>2</v>
      </c>
      <c r="F21" s="16">
        <v>4</v>
      </c>
      <c r="G21" s="16">
        <v>7</v>
      </c>
      <c r="H21" s="16">
        <v>10</v>
      </c>
      <c r="I21" s="16">
        <v>10</v>
      </c>
      <c r="J21" s="16">
        <v>15</v>
      </c>
      <c r="K21" s="16">
        <v>13</v>
      </c>
      <c r="L21" s="16">
        <v>13</v>
      </c>
      <c r="M21" s="16">
        <v>10</v>
      </c>
      <c r="N21" s="16">
        <v>5</v>
      </c>
      <c r="O21" s="16">
        <v>4</v>
      </c>
      <c r="P21" s="16">
        <v>3</v>
      </c>
      <c r="Q21" s="16">
        <v>1</v>
      </c>
      <c r="R21" s="16">
        <v>1</v>
      </c>
      <c r="S21" s="16">
        <v>8</v>
      </c>
      <c r="T21" s="16">
        <v>12</v>
      </c>
      <c r="U21" s="96">
        <v>8</v>
      </c>
      <c r="V21" s="113">
        <v>7</v>
      </c>
    </row>
    <row r="22" spans="1:22" ht="18" customHeight="1">
      <c r="A22" s="101" t="s">
        <v>113</v>
      </c>
      <c r="B22" s="102">
        <f>SUM(B6:B21)</f>
        <v>79</v>
      </c>
      <c r="C22" s="102">
        <f t="shared" ref="C22:U22" si="0">SUM(C6:C21)</f>
        <v>76</v>
      </c>
      <c r="D22" s="102">
        <f t="shared" si="0"/>
        <v>97</v>
      </c>
      <c r="E22" s="102">
        <f t="shared" si="0"/>
        <v>108</v>
      </c>
      <c r="F22" s="102">
        <f t="shared" si="0"/>
        <v>139</v>
      </c>
      <c r="G22" s="102">
        <f t="shared" si="0"/>
        <v>201</v>
      </c>
      <c r="H22" s="102">
        <f t="shared" si="0"/>
        <v>270</v>
      </c>
      <c r="I22" s="102">
        <f t="shared" si="0"/>
        <v>330</v>
      </c>
      <c r="J22" s="102">
        <f t="shared" si="0"/>
        <v>355</v>
      </c>
      <c r="K22" s="102">
        <f t="shared" si="0"/>
        <v>371</v>
      </c>
      <c r="L22" s="102">
        <f t="shared" si="0"/>
        <v>351</v>
      </c>
      <c r="M22" s="102">
        <f t="shared" si="0"/>
        <v>314</v>
      </c>
      <c r="N22" s="102">
        <f t="shared" si="0"/>
        <v>276</v>
      </c>
      <c r="O22" s="102">
        <f t="shared" si="0"/>
        <v>266</v>
      </c>
      <c r="P22" s="102">
        <f t="shared" si="0"/>
        <v>246</v>
      </c>
      <c r="Q22" s="102">
        <f t="shared" si="0"/>
        <v>214</v>
      </c>
      <c r="R22" s="102">
        <f t="shared" si="0"/>
        <v>204</v>
      </c>
      <c r="S22" s="102">
        <f t="shared" si="0"/>
        <v>214</v>
      </c>
      <c r="T22" s="102">
        <f t="shared" si="0"/>
        <v>224</v>
      </c>
      <c r="U22" s="102">
        <f t="shared" si="0"/>
        <v>236</v>
      </c>
      <c r="V22" s="114">
        <f>SUM(V6:V21)</f>
        <v>218</v>
      </c>
    </row>
    <row r="23" spans="1:22" ht="18" customHeight="1">
      <c r="A23" s="99" t="s">
        <v>114</v>
      </c>
      <c r="B23" s="100">
        <f>B24-B22</f>
        <v>7</v>
      </c>
      <c r="C23" s="100">
        <f t="shared" ref="C23:U23" si="1">C24-C22</f>
        <v>5</v>
      </c>
      <c r="D23" s="100">
        <f t="shared" si="1"/>
        <v>6</v>
      </c>
      <c r="E23" s="100">
        <f t="shared" si="1"/>
        <v>7</v>
      </c>
      <c r="F23" s="100">
        <f t="shared" si="1"/>
        <v>9</v>
      </c>
      <c r="G23" s="100">
        <f t="shared" si="1"/>
        <v>19</v>
      </c>
      <c r="H23" s="100">
        <f t="shared" si="1"/>
        <v>15</v>
      </c>
      <c r="I23" s="100">
        <f t="shared" si="1"/>
        <v>16</v>
      </c>
      <c r="J23" s="100">
        <f t="shared" si="1"/>
        <v>22</v>
      </c>
      <c r="K23" s="100">
        <f t="shared" si="1"/>
        <v>20</v>
      </c>
      <c r="L23" s="100">
        <f t="shared" si="1"/>
        <v>14</v>
      </c>
      <c r="M23" s="100">
        <f t="shared" si="1"/>
        <v>11</v>
      </c>
      <c r="N23" s="100">
        <f t="shared" si="1"/>
        <v>13</v>
      </c>
      <c r="O23" s="100">
        <f t="shared" si="1"/>
        <v>8</v>
      </c>
      <c r="P23" s="100">
        <f t="shared" si="1"/>
        <v>10</v>
      </c>
      <c r="Q23" s="100">
        <f t="shared" si="1"/>
        <v>9</v>
      </c>
      <c r="R23" s="100">
        <f t="shared" si="1"/>
        <v>12</v>
      </c>
      <c r="S23" s="100">
        <f t="shared" si="1"/>
        <v>15</v>
      </c>
      <c r="T23" s="100">
        <f t="shared" si="1"/>
        <v>15</v>
      </c>
      <c r="U23" s="100">
        <f t="shared" si="1"/>
        <v>18</v>
      </c>
      <c r="V23" s="113">
        <f>V24-V22</f>
        <v>25</v>
      </c>
    </row>
    <row r="24" spans="1:22" ht="18" customHeight="1">
      <c r="A24" s="92" t="s">
        <v>38</v>
      </c>
      <c r="B24" s="61">
        <v>86</v>
      </c>
      <c r="C24" s="61">
        <v>81</v>
      </c>
      <c r="D24" s="61">
        <v>103</v>
      </c>
      <c r="E24" s="61">
        <v>115</v>
      </c>
      <c r="F24" s="61">
        <v>148</v>
      </c>
      <c r="G24" s="61">
        <v>220</v>
      </c>
      <c r="H24" s="61">
        <v>285</v>
      </c>
      <c r="I24" s="61">
        <v>346</v>
      </c>
      <c r="J24" s="61">
        <v>377</v>
      </c>
      <c r="K24" s="61">
        <v>391</v>
      </c>
      <c r="L24" s="61">
        <v>365</v>
      </c>
      <c r="M24" s="61">
        <v>325</v>
      </c>
      <c r="N24" s="61">
        <v>289</v>
      </c>
      <c r="O24" s="61">
        <v>274</v>
      </c>
      <c r="P24" s="61">
        <v>256</v>
      </c>
      <c r="Q24" s="61">
        <v>223</v>
      </c>
      <c r="R24" s="61">
        <v>216</v>
      </c>
      <c r="S24" s="61">
        <v>229</v>
      </c>
      <c r="T24" s="61">
        <v>239</v>
      </c>
      <c r="U24" s="97">
        <v>254</v>
      </c>
      <c r="V24" s="115">
        <v>243</v>
      </c>
    </row>
    <row r="25" spans="1:22" ht="18" customHeight="1">
      <c r="A25" s="32" t="s">
        <v>52</v>
      </c>
      <c r="B25" s="33"/>
      <c r="C25" s="33"/>
      <c r="D25" s="33"/>
      <c r="E25" s="33"/>
      <c r="F25" s="32"/>
      <c r="G25" s="33"/>
      <c r="H25" s="33"/>
      <c r="I25" s="33"/>
      <c r="J25" s="33"/>
      <c r="K25" s="32"/>
      <c r="L25" s="33"/>
      <c r="M25" s="33"/>
      <c r="N25" s="33"/>
      <c r="O25" s="33"/>
      <c r="P25" s="32"/>
      <c r="Q25" s="33"/>
      <c r="R25" s="33"/>
      <c r="S25" s="33"/>
      <c r="T25" s="33"/>
      <c r="U25" s="96"/>
      <c r="V25" s="113"/>
    </row>
    <row r="26" spans="1:22" s="60" customFormat="1" ht="18" customHeight="1">
      <c r="A26" s="5" t="s">
        <v>115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96"/>
      <c r="V26" s="113"/>
    </row>
    <row r="27" spans="1:22" ht="18" customHeight="1">
      <c r="V27" s="116"/>
    </row>
    <row r="28" spans="1:22" ht="18" customHeight="1">
      <c r="V28" s="116"/>
    </row>
    <row r="29" spans="1:22" ht="18" customHeight="1">
      <c r="A29" s="59" t="s">
        <v>48</v>
      </c>
      <c r="B29" s="89">
        <v>2002</v>
      </c>
      <c r="C29" s="89">
        <v>2003</v>
      </c>
      <c r="D29" s="89">
        <v>2004</v>
      </c>
      <c r="E29" s="89">
        <v>2005</v>
      </c>
      <c r="F29" s="89">
        <v>2006</v>
      </c>
      <c r="G29" s="89">
        <v>2007</v>
      </c>
      <c r="H29" s="89">
        <v>2008</v>
      </c>
      <c r="I29" s="89">
        <v>2009</v>
      </c>
      <c r="J29" s="89">
        <v>2010</v>
      </c>
      <c r="K29" s="89">
        <v>2011</v>
      </c>
      <c r="L29" s="89">
        <v>2012</v>
      </c>
      <c r="M29" s="89">
        <v>2013</v>
      </c>
      <c r="N29" s="89">
        <v>2014</v>
      </c>
      <c r="O29" s="89">
        <v>2015</v>
      </c>
      <c r="P29" s="89">
        <v>2016</v>
      </c>
      <c r="Q29" s="89">
        <v>2017</v>
      </c>
      <c r="R29" s="89">
        <v>2018</v>
      </c>
      <c r="S29" s="89">
        <v>2019</v>
      </c>
      <c r="T29" s="89">
        <v>2020</v>
      </c>
      <c r="U29" s="89">
        <v>2021</v>
      </c>
      <c r="V29" s="89">
        <v>2022</v>
      </c>
    </row>
    <row r="30" spans="1:22" ht="18" customHeight="1">
      <c r="A30" s="90" t="s">
        <v>96</v>
      </c>
      <c r="B30" s="16">
        <v>1</v>
      </c>
      <c r="C30" s="16">
        <v>1</v>
      </c>
      <c r="D30" s="16">
        <v>1</v>
      </c>
      <c r="E30" s="16">
        <v>1</v>
      </c>
      <c r="F30" s="16">
        <v>1</v>
      </c>
      <c r="G30" s="16">
        <v>2</v>
      </c>
      <c r="H30" s="16">
        <v>2</v>
      </c>
      <c r="I30" s="16">
        <v>2</v>
      </c>
      <c r="J30" s="16">
        <v>2</v>
      </c>
      <c r="K30" s="16">
        <v>2</v>
      </c>
      <c r="L30" s="16">
        <v>2</v>
      </c>
      <c r="M30" s="16">
        <v>1</v>
      </c>
      <c r="N30" s="16">
        <v>2</v>
      </c>
      <c r="O30" s="16">
        <v>2</v>
      </c>
      <c r="P30" s="16">
        <v>1</v>
      </c>
      <c r="Q30" s="16">
        <v>1</v>
      </c>
      <c r="R30" s="16">
        <v>1</v>
      </c>
      <c r="S30" s="16">
        <v>1</v>
      </c>
      <c r="T30" s="16">
        <v>1</v>
      </c>
      <c r="U30" s="16">
        <v>1</v>
      </c>
      <c r="V30" s="117">
        <v>1</v>
      </c>
    </row>
    <row r="31" spans="1:22" ht="18" customHeight="1">
      <c r="A31" s="91" t="s">
        <v>97</v>
      </c>
      <c r="B31" s="16">
        <v>7</v>
      </c>
      <c r="C31" s="16">
        <v>7</v>
      </c>
      <c r="D31" s="16">
        <v>6</v>
      </c>
      <c r="E31" s="16">
        <v>6</v>
      </c>
      <c r="F31" s="16">
        <v>6</v>
      </c>
      <c r="G31" s="16">
        <v>6</v>
      </c>
      <c r="H31" s="16">
        <v>8</v>
      </c>
      <c r="I31" s="16">
        <v>7</v>
      </c>
      <c r="J31" s="16">
        <v>7</v>
      </c>
      <c r="K31" s="16">
        <v>8</v>
      </c>
      <c r="L31" s="16">
        <v>8</v>
      </c>
      <c r="M31" s="16">
        <v>8</v>
      </c>
      <c r="N31" s="16">
        <v>5</v>
      </c>
      <c r="O31" s="16">
        <v>5</v>
      </c>
      <c r="P31" s="16">
        <v>6</v>
      </c>
      <c r="Q31" s="16">
        <v>4</v>
      </c>
      <c r="R31" s="16">
        <v>5</v>
      </c>
      <c r="S31" s="16">
        <v>5</v>
      </c>
      <c r="T31" s="16">
        <v>6</v>
      </c>
      <c r="U31" s="16">
        <v>6</v>
      </c>
      <c r="V31" s="118">
        <v>4</v>
      </c>
    </row>
    <row r="32" spans="1:22" ht="18" customHeight="1">
      <c r="A32" s="91" t="s">
        <v>98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6</v>
      </c>
      <c r="H32" s="16">
        <v>5</v>
      </c>
      <c r="I32" s="16">
        <v>5</v>
      </c>
      <c r="J32" s="16">
        <v>6</v>
      </c>
      <c r="K32" s="16">
        <v>6</v>
      </c>
      <c r="L32" s="16">
        <v>6</v>
      </c>
      <c r="M32" s="16">
        <v>5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18">
        <v>0</v>
      </c>
    </row>
    <row r="33" spans="1:22" ht="18" customHeight="1">
      <c r="A33" s="91" t="s">
        <v>99</v>
      </c>
      <c r="B33" s="16">
        <v>0</v>
      </c>
      <c r="C33" s="16">
        <v>0</v>
      </c>
      <c r="D33" s="16">
        <v>0</v>
      </c>
      <c r="E33" s="16">
        <v>1</v>
      </c>
      <c r="F33" s="16">
        <v>1</v>
      </c>
      <c r="G33" s="16">
        <v>3</v>
      </c>
      <c r="H33" s="16">
        <v>3</v>
      </c>
      <c r="I33" s="16">
        <v>4</v>
      </c>
      <c r="J33" s="16">
        <v>4</v>
      </c>
      <c r="K33" s="16">
        <v>4</v>
      </c>
      <c r="L33" s="16">
        <v>4</v>
      </c>
      <c r="M33" s="16">
        <v>3</v>
      </c>
      <c r="N33" s="16">
        <v>2</v>
      </c>
      <c r="O33" s="16">
        <v>1</v>
      </c>
      <c r="P33" s="16">
        <v>1</v>
      </c>
      <c r="Q33" s="16">
        <v>2</v>
      </c>
      <c r="R33" s="16">
        <v>2</v>
      </c>
      <c r="S33" s="16">
        <v>1</v>
      </c>
      <c r="T33" s="16">
        <v>1</v>
      </c>
      <c r="U33" s="16">
        <v>2</v>
      </c>
      <c r="V33" s="118">
        <v>2</v>
      </c>
    </row>
    <row r="34" spans="1:22" ht="18" customHeight="1">
      <c r="A34" s="91" t="s">
        <v>100</v>
      </c>
      <c r="B34" s="16">
        <v>3</v>
      </c>
      <c r="C34" s="16">
        <v>3</v>
      </c>
      <c r="D34" s="16">
        <v>11</v>
      </c>
      <c r="E34" s="16">
        <v>17</v>
      </c>
      <c r="F34" s="16">
        <v>32</v>
      </c>
      <c r="G34" s="16">
        <v>49</v>
      </c>
      <c r="H34" s="16">
        <v>84</v>
      </c>
      <c r="I34" s="16">
        <v>108</v>
      </c>
      <c r="J34" s="16">
        <v>111</v>
      </c>
      <c r="K34" s="16">
        <v>114</v>
      </c>
      <c r="L34" s="16">
        <v>104</v>
      </c>
      <c r="M34" s="16">
        <v>84</v>
      </c>
      <c r="N34" s="16">
        <v>76</v>
      </c>
      <c r="O34" s="16">
        <v>73</v>
      </c>
      <c r="P34" s="16">
        <v>67</v>
      </c>
      <c r="Q34" s="16">
        <v>55</v>
      </c>
      <c r="R34" s="16">
        <v>49</v>
      </c>
      <c r="S34" s="16">
        <v>44</v>
      </c>
      <c r="T34" s="16">
        <v>47</v>
      </c>
      <c r="U34" s="16">
        <v>46</v>
      </c>
      <c r="V34" s="118">
        <v>39</v>
      </c>
    </row>
    <row r="35" spans="1:22" ht="18" customHeight="1">
      <c r="A35" s="91" t="s">
        <v>101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1</v>
      </c>
      <c r="H35" s="16">
        <v>2</v>
      </c>
      <c r="I35" s="16">
        <v>1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18">
        <v>0</v>
      </c>
    </row>
    <row r="36" spans="1:22" ht="18" customHeight="1">
      <c r="A36" s="91" t="s">
        <v>102</v>
      </c>
      <c r="B36" s="16">
        <v>6</v>
      </c>
      <c r="C36" s="16">
        <v>5</v>
      </c>
      <c r="D36" s="16">
        <v>6</v>
      </c>
      <c r="E36" s="16">
        <v>6</v>
      </c>
      <c r="F36" s="16">
        <v>5</v>
      </c>
      <c r="G36" s="16">
        <v>4</v>
      </c>
      <c r="H36" s="16">
        <v>4</v>
      </c>
      <c r="I36" s="16">
        <v>4</v>
      </c>
      <c r="J36" s="16">
        <v>5</v>
      </c>
      <c r="K36" s="16">
        <v>6</v>
      </c>
      <c r="L36" s="16">
        <v>4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18">
        <v>0</v>
      </c>
    </row>
    <row r="37" spans="1:22" ht="18" customHeight="1">
      <c r="A37" s="91" t="s">
        <v>103</v>
      </c>
      <c r="B37" s="16" t="s">
        <v>104</v>
      </c>
      <c r="C37" s="16" t="s">
        <v>104</v>
      </c>
      <c r="D37" s="16" t="s">
        <v>104</v>
      </c>
      <c r="E37" s="16" t="s">
        <v>104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1</v>
      </c>
      <c r="O37" s="16">
        <v>1</v>
      </c>
      <c r="P37" s="16">
        <v>1</v>
      </c>
      <c r="Q37" s="16">
        <v>1</v>
      </c>
      <c r="R37" s="16">
        <v>1</v>
      </c>
      <c r="S37" s="16">
        <v>5</v>
      </c>
      <c r="T37" s="16">
        <v>4</v>
      </c>
      <c r="U37" s="16">
        <v>3</v>
      </c>
      <c r="V37" s="118">
        <v>4</v>
      </c>
    </row>
    <row r="38" spans="1:22" ht="18" customHeight="1">
      <c r="A38" s="91" t="s">
        <v>105</v>
      </c>
      <c r="B38" s="16">
        <v>12</v>
      </c>
      <c r="C38" s="16">
        <v>14</v>
      </c>
      <c r="D38" s="16">
        <v>15</v>
      </c>
      <c r="E38" s="16">
        <v>16</v>
      </c>
      <c r="F38" s="16">
        <v>18</v>
      </c>
      <c r="G38" s="16">
        <v>19</v>
      </c>
      <c r="H38" s="16">
        <v>22</v>
      </c>
      <c r="I38" s="16">
        <v>34</v>
      </c>
      <c r="J38" s="16">
        <v>37</v>
      </c>
      <c r="K38" s="16">
        <v>38</v>
      </c>
      <c r="L38" s="16">
        <v>40</v>
      </c>
      <c r="M38" s="16">
        <v>46</v>
      </c>
      <c r="N38" s="16">
        <v>44</v>
      </c>
      <c r="O38" s="16">
        <v>39</v>
      </c>
      <c r="P38" s="16">
        <v>39</v>
      </c>
      <c r="Q38" s="16">
        <v>39</v>
      </c>
      <c r="R38" s="16">
        <v>38</v>
      </c>
      <c r="S38" s="16">
        <v>46</v>
      </c>
      <c r="T38" s="16">
        <v>49</v>
      </c>
      <c r="U38" s="16">
        <v>57</v>
      </c>
      <c r="V38" s="118">
        <v>51</v>
      </c>
    </row>
    <row r="39" spans="1:22" ht="18" customHeight="1">
      <c r="A39" s="91" t="s">
        <v>106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1</v>
      </c>
      <c r="O39" s="16">
        <v>1</v>
      </c>
      <c r="P39" s="16">
        <v>1</v>
      </c>
      <c r="Q39" s="16">
        <v>0</v>
      </c>
      <c r="R39" s="16">
        <v>0</v>
      </c>
      <c r="S39" s="16">
        <v>0</v>
      </c>
      <c r="T39" s="16">
        <v>1</v>
      </c>
      <c r="U39" s="16">
        <v>1</v>
      </c>
      <c r="V39" s="118">
        <v>1</v>
      </c>
    </row>
    <row r="40" spans="1:22" ht="18" customHeight="1">
      <c r="A40" s="91" t="s">
        <v>107</v>
      </c>
      <c r="B40" s="16">
        <v>2</v>
      </c>
      <c r="C40" s="16">
        <v>2</v>
      </c>
      <c r="D40" s="16">
        <v>2</v>
      </c>
      <c r="E40" s="16">
        <v>1</v>
      </c>
      <c r="F40" s="16">
        <v>3</v>
      </c>
      <c r="G40" s="16">
        <v>2</v>
      </c>
      <c r="H40" s="16">
        <v>3</v>
      </c>
      <c r="I40" s="16">
        <v>3</v>
      </c>
      <c r="J40" s="16">
        <v>3</v>
      </c>
      <c r="K40" s="16">
        <v>3</v>
      </c>
      <c r="L40" s="16">
        <v>3</v>
      </c>
      <c r="M40" s="16">
        <v>2</v>
      </c>
      <c r="N40" s="16">
        <v>2</v>
      </c>
      <c r="O40" s="16">
        <v>2</v>
      </c>
      <c r="P40" s="16">
        <v>2</v>
      </c>
      <c r="Q40" s="16">
        <v>2</v>
      </c>
      <c r="R40" s="16">
        <v>1</v>
      </c>
      <c r="S40" s="16">
        <v>1</v>
      </c>
      <c r="T40" s="16">
        <v>1</v>
      </c>
      <c r="U40" s="16">
        <v>1</v>
      </c>
      <c r="V40" s="118">
        <v>1</v>
      </c>
    </row>
    <row r="41" spans="1:22" ht="18" customHeight="1">
      <c r="A41" s="91" t="s">
        <v>108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4</v>
      </c>
      <c r="H41" s="16">
        <v>3</v>
      </c>
      <c r="I41" s="16">
        <v>1</v>
      </c>
      <c r="J41" s="16">
        <v>3</v>
      </c>
      <c r="K41" s="16">
        <v>3</v>
      </c>
      <c r="L41" s="16">
        <v>2</v>
      </c>
      <c r="M41" s="16">
        <v>2</v>
      </c>
      <c r="N41" s="16">
        <v>2</v>
      </c>
      <c r="O41" s="16">
        <v>2</v>
      </c>
      <c r="P41" s="16">
        <v>2</v>
      </c>
      <c r="Q41" s="16">
        <v>3</v>
      </c>
      <c r="R41" s="16">
        <v>1</v>
      </c>
      <c r="S41" s="16">
        <v>3</v>
      </c>
      <c r="T41" s="16">
        <v>3</v>
      </c>
      <c r="U41" s="16">
        <v>2</v>
      </c>
      <c r="V41" s="118">
        <v>1</v>
      </c>
    </row>
    <row r="42" spans="1:22" ht="18" customHeight="1">
      <c r="A42" s="91" t="s">
        <v>109</v>
      </c>
      <c r="B42" s="16">
        <v>4</v>
      </c>
      <c r="C42" s="16">
        <v>5</v>
      </c>
      <c r="D42" s="16">
        <v>6</v>
      </c>
      <c r="E42" s="16">
        <v>1</v>
      </c>
      <c r="F42" s="16">
        <v>1</v>
      </c>
      <c r="G42" s="16">
        <v>3</v>
      </c>
      <c r="H42" s="16">
        <v>6</v>
      </c>
      <c r="I42" s="16">
        <v>6</v>
      </c>
      <c r="J42" s="16">
        <v>7</v>
      </c>
      <c r="K42" s="16">
        <v>5</v>
      </c>
      <c r="L42" s="16">
        <v>5</v>
      </c>
      <c r="M42" s="16">
        <v>5</v>
      </c>
      <c r="N42" s="16">
        <v>3</v>
      </c>
      <c r="O42" s="16">
        <v>2</v>
      </c>
      <c r="P42" s="16">
        <v>2</v>
      </c>
      <c r="Q42" s="16">
        <v>2</v>
      </c>
      <c r="R42" s="16">
        <v>2</v>
      </c>
      <c r="S42" s="16">
        <v>2</v>
      </c>
      <c r="T42" s="16">
        <v>2</v>
      </c>
      <c r="U42" s="16">
        <v>5</v>
      </c>
      <c r="V42" s="118">
        <v>4</v>
      </c>
    </row>
    <row r="43" spans="1:22" ht="18" customHeight="1">
      <c r="A43" s="91" t="s">
        <v>110</v>
      </c>
      <c r="B43" s="16">
        <v>1</v>
      </c>
      <c r="C43" s="16">
        <v>1</v>
      </c>
      <c r="D43" s="16">
        <v>2</v>
      </c>
      <c r="E43" s="16">
        <v>3</v>
      </c>
      <c r="F43" s="16">
        <v>2</v>
      </c>
      <c r="G43" s="16">
        <v>2</v>
      </c>
      <c r="H43" s="16">
        <v>1</v>
      </c>
      <c r="I43" s="16">
        <v>7</v>
      </c>
      <c r="J43" s="16">
        <v>7</v>
      </c>
      <c r="K43" s="16">
        <v>7</v>
      </c>
      <c r="L43" s="16">
        <v>6</v>
      </c>
      <c r="M43" s="16">
        <v>3</v>
      </c>
      <c r="N43" s="16">
        <v>1</v>
      </c>
      <c r="O43" s="16">
        <v>1</v>
      </c>
      <c r="P43" s="16">
        <v>1</v>
      </c>
      <c r="Q43" s="16">
        <v>1</v>
      </c>
      <c r="R43" s="16">
        <v>1</v>
      </c>
      <c r="S43" s="16">
        <v>1</v>
      </c>
      <c r="T43" s="16">
        <v>1</v>
      </c>
      <c r="U43" s="16">
        <v>2</v>
      </c>
      <c r="V43" s="118">
        <v>1</v>
      </c>
    </row>
    <row r="44" spans="1:22" ht="18" customHeight="1">
      <c r="A44" s="91" t="s">
        <v>111</v>
      </c>
      <c r="B44" s="16">
        <v>3</v>
      </c>
      <c r="C44" s="16">
        <v>4</v>
      </c>
      <c r="D44" s="16">
        <v>4</v>
      </c>
      <c r="E44" s="16">
        <v>3</v>
      </c>
      <c r="F44" s="16">
        <v>3</v>
      </c>
      <c r="G44" s="16">
        <v>4</v>
      </c>
      <c r="H44" s="16">
        <v>4</v>
      </c>
      <c r="I44" s="16">
        <v>4</v>
      </c>
      <c r="J44" s="16">
        <v>6</v>
      </c>
      <c r="K44" s="16">
        <v>6</v>
      </c>
      <c r="L44" s="16">
        <v>6</v>
      </c>
      <c r="M44" s="16">
        <v>6</v>
      </c>
      <c r="N44" s="16">
        <v>5</v>
      </c>
      <c r="O44" s="16">
        <v>5</v>
      </c>
      <c r="P44" s="16">
        <v>4</v>
      </c>
      <c r="Q44" s="16">
        <v>4</v>
      </c>
      <c r="R44" s="16">
        <v>4</v>
      </c>
      <c r="S44" s="16">
        <v>2</v>
      </c>
      <c r="T44" s="16">
        <v>2</v>
      </c>
      <c r="U44" s="16">
        <v>2</v>
      </c>
      <c r="V44" s="118">
        <v>3</v>
      </c>
    </row>
    <row r="45" spans="1:22" ht="18" customHeight="1">
      <c r="A45" s="91" t="s">
        <v>112</v>
      </c>
      <c r="B45" s="16">
        <v>2</v>
      </c>
      <c r="C45" s="16">
        <v>4</v>
      </c>
      <c r="D45" s="16">
        <v>3</v>
      </c>
      <c r="E45" s="16">
        <v>2</v>
      </c>
      <c r="F45" s="16">
        <v>4</v>
      </c>
      <c r="G45" s="16">
        <v>7</v>
      </c>
      <c r="H45" s="16">
        <v>9</v>
      </c>
      <c r="I45" s="16">
        <v>9</v>
      </c>
      <c r="J45" s="16">
        <v>15</v>
      </c>
      <c r="K45" s="16">
        <v>12</v>
      </c>
      <c r="L45" s="16">
        <v>12</v>
      </c>
      <c r="M45" s="16">
        <v>10</v>
      </c>
      <c r="N45" s="16">
        <v>5</v>
      </c>
      <c r="O45" s="16">
        <v>4</v>
      </c>
      <c r="P45" s="16">
        <v>3</v>
      </c>
      <c r="Q45" s="16">
        <v>1</v>
      </c>
      <c r="R45" s="16">
        <v>1</v>
      </c>
      <c r="S45" s="16">
        <v>8</v>
      </c>
      <c r="T45" s="16">
        <v>11</v>
      </c>
      <c r="U45" s="16">
        <v>8</v>
      </c>
      <c r="V45" s="118">
        <v>7</v>
      </c>
    </row>
    <row r="46" spans="1:22" ht="18" customHeight="1">
      <c r="A46" s="104" t="s">
        <v>113</v>
      </c>
      <c r="B46" s="105">
        <f>SUM(B30:B45)</f>
        <v>41</v>
      </c>
      <c r="C46" s="105">
        <f t="shared" ref="C46:U46" si="2">SUM(C30:C45)</f>
        <v>46</v>
      </c>
      <c r="D46" s="105">
        <f t="shared" si="2"/>
        <v>56</v>
      </c>
      <c r="E46" s="105">
        <f t="shared" si="2"/>
        <v>57</v>
      </c>
      <c r="F46" s="105">
        <f t="shared" si="2"/>
        <v>76</v>
      </c>
      <c r="G46" s="105">
        <f t="shared" si="2"/>
        <v>112</v>
      </c>
      <c r="H46" s="105">
        <f t="shared" si="2"/>
        <v>156</v>
      </c>
      <c r="I46" s="105">
        <f t="shared" si="2"/>
        <v>195</v>
      </c>
      <c r="J46" s="105">
        <f t="shared" si="2"/>
        <v>213</v>
      </c>
      <c r="K46" s="105">
        <f t="shared" si="2"/>
        <v>214</v>
      </c>
      <c r="L46" s="105">
        <f t="shared" si="2"/>
        <v>202</v>
      </c>
      <c r="M46" s="105">
        <f t="shared" si="2"/>
        <v>175</v>
      </c>
      <c r="N46" s="105">
        <f t="shared" si="2"/>
        <v>149</v>
      </c>
      <c r="O46" s="105">
        <f t="shared" si="2"/>
        <v>138</v>
      </c>
      <c r="P46" s="105">
        <f t="shared" si="2"/>
        <v>130</v>
      </c>
      <c r="Q46" s="105">
        <f t="shared" si="2"/>
        <v>115</v>
      </c>
      <c r="R46" s="105">
        <f t="shared" si="2"/>
        <v>106</v>
      </c>
      <c r="S46" s="105">
        <f t="shared" si="2"/>
        <v>119</v>
      </c>
      <c r="T46" s="105">
        <f t="shared" si="2"/>
        <v>129</v>
      </c>
      <c r="U46" s="105">
        <f t="shared" si="2"/>
        <v>136</v>
      </c>
      <c r="V46" s="119">
        <f>SUM(V30:V45)</f>
        <v>119</v>
      </c>
    </row>
    <row r="47" spans="1:22" ht="18" customHeight="1">
      <c r="A47" s="103" t="s">
        <v>114</v>
      </c>
      <c r="B47" s="16">
        <f>B48-B46</f>
        <v>3</v>
      </c>
      <c r="C47" s="16">
        <f t="shared" ref="C47:U47" si="3">C48-C46</f>
        <v>2</v>
      </c>
      <c r="D47" s="16">
        <f t="shared" si="3"/>
        <v>2</v>
      </c>
      <c r="E47" s="16">
        <f t="shared" si="3"/>
        <v>3</v>
      </c>
      <c r="F47" s="16">
        <f t="shared" si="3"/>
        <v>3</v>
      </c>
      <c r="G47" s="16">
        <f t="shared" si="3"/>
        <v>12</v>
      </c>
      <c r="H47" s="16">
        <f t="shared" si="3"/>
        <v>10</v>
      </c>
      <c r="I47" s="16">
        <f t="shared" si="3"/>
        <v>9</v>
      </c>
      <c r="J47" s="16">
        <f t="shared" si="3"/>
        <v>11</v>
      </c>
      <c r="K47" s="16">
        <f t="shared" si="3"/>
        <v>10</v>
      </c>
      <c r="L47" s="16">
        <f t="shared" si="3"/>
        <v>8</v>
      </c>
      <c r="M47" s="16">
        <f t="shared" si="3"/>
        <v>6</v>
      </c>
      <c r="N47" s="16">
        <f t="shared" si="3"/>
        <v>7</v>
      </c>
      <c r="O47" s="16">
        <f t="shared" si="3"/>
        <v>5</v>
      </c>
      <c r="P47" s="16">
        <f t="shared" si="3"/>
        <v>6</v>
      </c>
      <c r="Q47" s="16">
        <f t="shared" si="3"/>
        <v>7</v>
      </c>
      <c r="R47" s="16">
        <f t="shared" si="3"/>
        <v>9</v>
      </c>
      <c r="S47" s="16">
        <f t="shared" si="3"/>
        <v>13</v>
      </c>
      <c r="T47" s="16">
        <f t="shared" si="3"/>
        <v>13</v>
      </c>
      <c r="U47" s="16">
        <f t="shared" si="3"/>
        <v>118</v>
      </c>
      <c r="V47" s="118">
        <f>V48-V46</f>
        <v>9</v>
      </c>
    </row>
    <row r="48" spans="1:22" ht="18" customHeight="1">
      <c r="A48" s="93" t="s">
        <v>38</v>
      </c>
      <c r="B48" s="61">
        <v>44</v>
      </c>
      <c r="C48" s="61">
        <v>48</v>
      </c>
      <c r="D48" s="61">
        <v>58</v>
      </c>
      <c r="E48" s="61">
        <v>60</v>
      </c>
      <c r="F48" s="61">
        <v>79</v>
      </c>
      <c r="G48" s="61">
        <v>124</v>
      </c>
      <c r="H48" s="61">
        <v>166</v>
      </c>
      <c r="I48" s="61">
        <v>204</v>
      </c>
      <c r="J48" s="61">
        <v>224</v>
      </c>
      <c r="K48" s="61">
        <v>224</v>
      </c>
      <c r="L48" s="61">
        <v>210</v>
      </c>
      <c r="M48" s="61">
        <v>181</v>
      </c>
      <c r="N48" s="61">
        <v>156</v>
      </c>
      <c r="O48" s="61">
        <v>143</v>
      </c>
      <c r="P48" s="61">
        <v>136</v>
      </c>
      <c r="Q48" s="61">
        <v>122</v>
      </c>
      <c r="R48" s="61">
        <v>115</v>
      </c>
      <c r="S48" s="61">
        <v>132</v>
      </c>
      <c r="T48" s="61">
        <v>142</v>
      </c>
      <c r="U48" s="61">
        <v>254</v>
      </c>
      <c r="V48" s="120">
        <v>128</v>
      </c>
    </row>
    <row r="49" spans="1:22" ht="18" customHeight="1">
      <c r="A49" s="57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16"/>
    </row>
    <row r="50" spans="1:22" ht="18" customHeight="1">
      <c r="A50" s="72" t="s">
        <v>115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16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16"/>
    </row>
    <row r="52" spans="1:22">
      <c r="V52" s="116"/>
    </row>
    <row r="53" spans="1:22" ht="18" customHeight="1">
      <c r="A53" s="59" t="s">
        <v>49</v>
      </c>
      <c r="B53" s="89">
        <v>2002</v>
      </c>
      <c r="C53" s="89">
        <v>2003</v>
      </c>
      <c r="D53" s="89">
        <v>2004</v>
      </c>
      <c r="E53" s="89">
        <v>2005</v>
      </c>
      <c r="F53" s="89">
        <v>2006</v>
      </c>
      <c r="G53" s="89">
        <v>2007</v>
      </c>
      <c r="H53" s="89">
        <v>2008</v>
      </c>
      <c r="I53" s="89">
        <v>2009</v>
      </c>
      <c r="J53" s="89">
        <v>2010</v>
      </c>
      <c r="K53" s="89">
        <v>2011</v>
      </c>
      <c r="L53" s="89">
        <v>2012</v>
      </c>
      <c r="M53" s="89">
        <v>2013</v>
      </c>
      <c r="N53" s="89">
        <v>2014</v>
      </c>
      <c r="O53" s="89">
        <v>2015</v>
      </c>
      <c r="P53" s="89">
        <v>2016</v>
      </c>
      <c r="Q53" s="89">
        <v>2017</v>
      </c>
      <c r="R53" s="89">
        <v>2018</v>
      </c>
      <c r="S53" s="89">
        <v>2019</v>
      </c>
      <c r="T53" s="89">
        <v>2020</v>
      </c>
      <c r="U53" s="89">
        <v>2021</v>
      </c>
      <c r="V53" s="89">
        <v>2022</v>
      </c>
    </row>
    <row r="54" spans="1:22" ht="18" customHeight="1">
      <c r="A54" s="90" t="s">
        <v>96</v>
      </c>
      <c r="B54" s="16">
        <v>4</v>
      </c>
      <c r="C54" s="16">
        <v>4</v>
      </c>
      <c r="D54" s="16">
        <v>3</v>
      </c>
      <c r="E54" s="16">
        <v>2</v>
      </c>
      <c r="F54" s="16">
        <v>2</v>
      </c>
      <c r="G54" s="16">
        <v>2</v>
      </c>
      <c r="H54" s="16">
        <v>3</v>
      </c>
      <c r="I54" s="16">
        <v>3</v>
      </c>
      <c r="J54" s="16">
        <v>3</v>
      </c>
      <c r="K54" s="16">
        <v>3</v>
      </c>
      <c r="L54" s="16">
        <v>2</v>
      </c>
      <c r="M54" s="16">
        <v>2</v>
      </c>
      <c r="N54" s="16">
        <v>2</v>
      </c>
      <c r="O54" s="16">
        <v>1</v>
      </c>
      <c r="P54" s="16">
        <v>1</v>
      </c>
      <c r="Q54" s="16">
        <v>2</v>
      </c>
      <c r="R54" s="16">
        <v>1</v>
      </c>
      <c r="S54" s="16">
        <v>2</v>
      </c>
      <c r="T54" s="16">
        <v>2</v>
      </c>
      <c r="U54" s="16">
        <v>2</v>
      </c>
      <c r="V54" s="118">
        <v>2</v>
      </c>
    </row>
    <row r="55" spans="1:22" ht="18" customHeight="1">
      <c r="A55" s="91" t="s">
        <v>97</v>
      </c>
      <c r="B55" s="16">
        <v>9</v>
      </c>
      <c r="C55" s="16">
        <v>7</v>
      </c>
      <c r="D55" s="16">
        <v>8</v>
      </c>
      <c r="E55" s="16">
        <v>8</v>
      </c>
      <c r="F55" s="16">
        <v>10</v>
      </c>
      <c r="G55" s="16">
        <v>10</v>
      </c>
      <c r="H55" s="16">
        <v>9</v>
      </c>
      <c r="I55" s="16">
        <v>8</v>
      </c>
      <c r="J55" s="16">
        <v>7</v>
      </c>
      <c r="K55" s="16">
        <v>6</v>
      </c>
      <c r="L55" s="16">
        <v>6</v>
      </c>
      <c r="M55" s="16">
        <v>6</v>
      </c>
      <c r="N55" s="16">
        <v>6</v>
      </c>
      <c r="O55" s="16">
        <v>6</v>
      </c>
      <c r="P55" s="16">
        <v>6</v>
      </c>
      <c r="Q55" s="16">
        <v>5</v>
      </c>
      <c r="R55" s="16">
        <v>6</v>
      </c>
      <c r="S55" s="16">
        <v>7</v>
      </c>
      <c r="T55" s="16">
        <v>6</v>
      </c>
      <c r="U55" s="16">
        <v>6</v>
      </c>
      <c r="V55" s="118">
        <v>6</v>
      </c>
    </row>
    <row r="56" spans="1:22" ht="18" customHeight="1">
      <c r="A56" s="91" t="s">
        <v>98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6</v>
      </c>
      <c r="H56" s="16">
        <v>5</v>
      </c>
      <c r="I56" s="16">
        <v>5</v>
      </c>
      <c r="J56" s="16">
        <v>5</v>
      </c>
      <c r="K56" s="16">
        <v>7</v>
      </c>
      <c r="L56" s="16">
        <v>7</v>
      </c>
      <c r="M56" s="16">
        <v>7</v>
      </c>
      <c r="N56" s="16">
        <v>2</v>
      </c>
      <c r="O56" s="16">
        <v>2</v>
      </c>
      <c r="P56" s="16">
        <v>1</v>
      </c>
      <c r="Q56" s="16">
        <v>1</v>
      </c>
      <c r="R56" s="16">
        <v>1</v>
      </c>
      <c r="S56" s="16">
        <v>1</v>
      </c>
      <c r="T56" s="16">
        <v>0</v>
      </c>
      <c r="U56" s="16">
        <v>0</v>
      </c>
      <c r="V56" s="118">
        <v>0</v>
      </c>
    </row>
    <row r="57" spans="1:22" ht="18" customHeight="1">
      <c r="A57" s="91" t="s">
        <v>99</v>
      </c>
      <c r="B57" s="16">
        <v>0</v>
      </c>
      <c r="C57" s="16">
        <v>0</v>
      </c>
      <c r="D57" s="16">
        <v>0</v>
      </c>
      <c r="E57" s="16">
        <v>1</v>
      </c>
      <c r="F57" s="16">
        <v>1</v>
      </c>
      <c r="G57" s="16">
        <v>0</v>
      </c>
      <c r="H57" s="16">
        <v>0</v>
      </c>
      <c r="I57" s="16">
        <v>0</v>
      </c>
      <c r="J57" s="16">
        <v>0</v>
      </c>
      <c r="K57" s="16">
        <v>1</v>
      </c>
      <c r="L57" s="16">
        <v>1</v>
      </c>
      <c r="M57" s="16">
        <v>1</v>
      </c>
      <c r="N57" s="16">
        <v>1</v>
      </c>
      <c r="O57" s="16">
        <v>1</v>
      </c>
      <c r="P57" s="16">
        <v>0</v>
      </c>
      <c r="Q57" s="16">
        <v>0</v>
      </c>
      <c r="R57" s="16">
        <v>0</v>
      </c>
      <c r="S57" s="16">
        <v>1</v>
      </c>
      <c r="T57" s="16">
        <v>0</v>
      </c>
      <c r="U57" s="16">
        <v>0</v>
      </c>
      <c r="V57" s="118">
        <v>1</v>
      </c>
    </row>
    <row r="58" spans="1:22" ht="18" customHeight="1">
      <c r="A58" s="91" t="s">
        <v>100</v>
      </c>
      <c r="B58" s="16">
        <v>2</v>
      </c>
      <c r="C58" s="16">
        <v>2</v>
      </c>
      <c r="D58" s="16">
        <v>10</v>
      </c>
      <c r="E58" s="16">
        <v>18</v>
      </c>
      <c r="F58" s="16">
        <v>27</v>
      </c>
      <c r="G58" s="16">
        <v>44</v>
      </c>
      <c r="H58" s="16">
        <v>66</v>
      </c>
      <c r="I58" s="16">
        <v>79</v>
      </c>
      <c r="J58" s="16">
        <v>86</v>
      </c>
      <c r="K58" s="16">
        <v>89</v>
      </c>
      <c r="L58" s="16">
        <v>83</v>
      </c>
      <c r="M58" s="16">
        <v>71</v>
      </c>
      <c r="N58" s="16">
        <v>65</v>
      </c>
      <c r="O58" s="16">
        <v>68</v>
      </c>
      <c r="P58" s="16">
        <v>61</v>
      </c>
      <c r="Q58" s="16">
        <v>53</v>
      </c>
      <c r="R58" s="16">
        <v>45</v>
      </c>
      <c r="S58" s="16">
        <v>39</v>
      </c>
      <c r="T58" s="16">
        <v>42</v>
      </c>
      <c r="U58" s="16">
        <v>39</v>
      </c>
      <c r="V58" s="118">
        <v>36</v>
      </c>
    </row>
    <row r="59" spans="1:22" ht="18" customHeight="1">
      <c r="A59" s="91" t="s">
        <v>101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2</v>
      </c>
      <c r="H59" s="16">
        <v>2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18">
        <v>0</v>
      </c>
    </row>
    <row r="60" spans="1:22" ht="18" customHeight="1">
      <c r="A60" s="91" t="s">
        <v>102</v>
      </c>
      <c r="B60" s="16">
        <v>5</v>
      </c>
      <c r="C60" s="16">
        <v>1</v>
      </c>
      <c r="D60" s="16">
        <v>1</v>
      </c>
      <c r="E60" s="16">
        <v>1</v>
      </c>
      <c r="F60" s="16">
        <v>1</v>
      </c>
      <c r="G60" s="16">
        <v>1</v>
      </c>
      <c r="H60" s="16">
        <v>2</v>
      </c>
      <c r="I60" s="16">
        <v>2</v>
      </c>
      <c r="J60" s="16">
        <v>2</v>
      </c>
      <c r="K60" s="16">
        <v>0</v>
      </c>
      <c r="L60" s="16">
        <v>1</v>
      </c>
      <c r="M60" s="16">
        <v>1</v>
      </c>
      <c r="N60" s="16">
        <v>1</v>
      </c>
      <c r="O60" s="16">
        <v>1</v>
      </c>
      <c r="P60" s="16">
        <v>1</v>
      </c>
      <c r="Q60" s="16">
        <v>1</v>
      </c>
      <c r="R60" s="16">
        <v>0</v>
      </c>
      <c r="S60" s="16">
        <v>0</v>
      </c>
      <c r="T60" s="16">
        <v>0</v>
      </c>
      <c r="U60" s="16">
        <v>0</v>
      </c>
      <c r="V60" s="118">
        <v>0</v>
      </c>
    </row>
    <row r="61" spans="1:22" ht="18" customHeight="1">
      <c r="A61" s="91" t="s">
        <v>103</v>
      </c>
      <c r="B61" s="16" t="s">
        <v>104</v>
      </c>
      <c r="C61" s="16" t="s">
        <v>104</v>
      </c>
      <c r="D61" s="16" t="s">
        <v>104</v>
      </c>
      <c r="E61" s="16" t="s">
        <v>104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18">
        <v>0</v>
      </c>
    </row>
    <row r="62" spans="1:22" ht="18" customHeight="1">
      <c r="A62" s="91" t="s">
        <v>105</v>
      </c>
      <c r="B62" s="16">
        <v>6</v>
      </c>
      <c r="C62" s="16">
        <v>2</v>
      </c>
      <c r="D62" s="16">
        <v>6</v>
      </c>
      <c r="E62" s="16">
        <v>6</v>
      </c>
      <c r="F62" s="16">
        <v>10</v>
      </c>
      <c r="G62" s="16">
        <v>12</v>
      </c>
      <c r="H62" s="16">
        <v>13</v>
      </c>
      <c r="I62" s="16">
        <v>20</v>
      </c>
      <c r="J62" s="16">
        <v>23</v>
      </c>
      <c r="K62" s="16">
        <v>32</v>
      </c>
      <c r="L62" s="16">
        <v>30</v>
      </c>
      <c r="M62" s="16">
        <v>38</v>
      </c>
      <c r="N62" s="16">
        <v>36</v>
      </c>
      <c r="O62" s="16">
        <v>36</v>
      </c>
      <c r="P62" s="16">
        <v>34</v>
      </c>
      <c r="Q62" s="16">
        <v>29</v>
      </c>
      <c r="R62" s="16">
        <v>33</v>
      </c>
      <c r="S62" s="16">
        <v>31</v>
      </c>
      <c r="T62" s="16">
        <v>29</v>
      </c>
      <c r="U62" s="16">
        <v>29</v>
      </c>
      <c r="V62" s="118">
        <v>30</v>
      </c>
    </row>
    <row r="63" spans="1:22" ht="18" customHeight="1">
      <c r="A63" s="91" t="s">
        <v>106</v>
      </c>
      <c r="B63" s="16">
        <v>0</v>
      </c>
      <c r="C63" s="16">
        <v>0</v>
      </c>
      <c r="D63" s="16">
        <v>0</v>
      </c>
      <c r="E63" s="16">
        <v>0</v>
      </c>
      <c r="F63" s="16">
        <v>1</v>
      </c>
      <c r="G63" s="16">
        <v>1</v>
      </c>
      <c r="H63" s="16">
        <v>1</v>
      </c>
      <c r="I63" s="16">
        <v>1</v>
      </c>
      <c r="J63" s="16">
        <v>1</v>
      </c>
      <c r="K63" s="16">
        <v>1</v>
      </c>
      <c r="L63" s="16">
        <v>1</v>
      </c>
      <c r="M63" s="16">
        <v>0</v>
      </c>
      <c r="N63" s="16">
        <v>1</v>
      </c>
      <c r="O63" s="16">
        <v>1</v>
      </c>
      <c r="P63" s="16">
        <v>2</v>
      </c>
      <c r="Q63" s="16">
        <v>1</v>
      </c>
      <c r="R63" s="16">
        <v>1</v>
      </c>
      <c r="S63" s="16">
        <v>1</v>
      </c>
      <c r="T63" s="16">
        <v>3</v>
      </c>
      <c r="U63" s="16">
        <v>3</v>
      </c>
      <c r="V63" s="118">
        <v>4</v>
      </c>
    </row>
    <row r="64" spans="1:22" ht="18" customHeight="1">
      <c r="A64" s="91" t="s">
        <v>107</v>
      </c>
      <c r="B64" s="16">
        <v>3</v>
      </c>
      <c r="C64" s="16">
        <v>2</v>
      </c>
      <c r="D64" s="16">
        <v>2</v>
      </c>
      <c r="E64" s="16">
        <v>2</v>
      </c>
      <c r="F64" s="16">
        <v>3</v>
      </c>
      <c r="G64" s="16">
        <v>2</v>
      </c>
      <c r="H64" s="16">
        <v>2</v>
      </c>
      <c r="I64" s="16">
        <v>3</v>
      </c>
      <c r="J64" s="16">
        <v>3</v>
      </c>
      <c r="K64" s="16">
        <v>4</v>
      </c>
      <c r="L64" s="16">
        <v>3</v>
      </c>
      <c r="M64" s="16">
        <v>3</v>
      </c>
      <c r="N64" s="16">
        <v>3</v>
      </c>
      <c r="O64" s="16">
        <v>3</v>
      </c>
      <c r="P64" s="16">
        <v>4</v>
      </c>
      <c r="Q64" s="16">
        <v>3</v>
      </c>
      <c r="R64" s="16">
        <v>4</v>
      </c>
      <c r="S64" s="16">
        <v>4</v>
      </c>
      <c r="T64" s="16">
        <v>4</v>
      </c>
      <c r="U64" s="16">
        <v>5</v>
      </c>
      <c r="V64" s="118">
        <v>5</v>
      </c>
    </row>
    <row r="65" spans="1:22" ht="18" customHeight="1">
      <c r="A65" s="91" t="s">
        <v>108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1</v>
      </c>
      <c r="I65" s="16">
        <v>1</v>
      </c>
      <c r="J65" s="16">
        <v>2</v>
      </c>
      <c r="K65" s="16">
        <v>2</v>
      </c>
      <c r="L65" s="16">
        <v>2</v>
      </c>
      <c r="M65" s="16">
        <v>1</v>
      </c>
      <c r="N65" s="16">
        <v>2</v>
      </c>
      <c r="O65" s="16">
        <v>1</v>
      </c>
      <c r="P65" s="16">
        <v>2</v>
      </c>
      <c r="Q65" s="16">
        <v>0</v>
      </c>
      <c r="R65" s="16">
        <v>2</v>
      </c>
      <c r="S65" s="16">
        <v>1</v>
      </c>
      <c r="T65" s="16">
        <v>1</v>
      </c>
      <c r="U65" s="16">
        <v>1</v>
      </c>
      <c r="V65" s="118">
        <v>1</v>
      </c>
    </row>
    <row r="66" spans="1:22" ht="18" customHeight="1">
      <c r="A66" s="91" t="s">
        <v>109</v>
      </c>
      <c r="B66" s="16">
        <v>7</v>
      </c>
      <c r="C66" s="16">
        <v>5</v>
      </c>
      <c r="D66" s="16">
        <v>6</v>
      </c>
      <c r="E66" s="16">
        <v>5</v>
      </c>
      <c r="F66" s="16">
        <v>0</v>
      </c>
      <c r="G66" s="16">
        <v>4</v>
      </c>
      <c r="H66" s="16">
        <v>5</v>
      </c>
      <c r="I66" s="16">
        <v>5</v>
      </c>
      <c r="J66" s="16">
        <v>4</v>
      </c>
      <c r="K66" s="16">
        <v>5</v>
      </c>
      <c r="L66" s="16">
        <v>5</v>
      </c>
      <c r="M66" s="16">
        <v>4</v>
      </c>
      <c r="N66" s="16">
        <v>3</v>
      </c>
      <c r="O66" s="16">
        <v>3</v>
      </c>
      <c r="P66" s="16">
        <v>1</v>
      </c>
      <c r="Q66" s="16">
        <v>0</v>
      </c>
      <c r="R66" s="16">
        <v>0</v>
      </c>
      <c r="S66" s="16">
        <v>1</v>
      </c>
      <c r="T66" s="16">
        <v>1</v>
      </c>
      <c r="U66" s="16">
        <v>8</v>
      </c>
      <c r="V66" s="118">
        <v>6</v>
      </c>
    </row>
    <row r="67" spans="1:22" ht="18" customHeight="1">
      <c r="A67" s="91" t="s">
        <v>110</v>
      </c>
      <c r="B67" s="16">
        <v>1</v>
      </c>
      <c r="C67" s="16">
        <v>4</v>
      </c>
      <c r="D67" s="16">
        <v>2</v>
      </c>
      <c r="E67" s="16">
        <v>6</v>
      </c>
      <c r="F67" s="16">
        <v>4</v>
      </c>
      <c r="G67" s="16">
        <v>1</v>
      </c>
      <c r="H67" s="16">
        <v>1</v>
      </c>
      <c r="I67" s="16">
        <v>3</v>
      </c>
      <c r="J67" s="16">
        <v>4</v>
      </c>
      <c r="K67" s="16">
        <v>4</v>
      </c>
      <c r="L67" s="16">
        <v>4</v>
      </c>
      <c r="M67" s="16">
        <v>2</v>
      </c>
      <c r="N67" s="16">
        <v>2</v>
      </c>
      <c r="O67" s="16">
        <v>2</v>
      </c>
      <c r="P67" s="16">
        <v>1</v>
      </c>
      <c r="Q67" s="16">
        <v>2</v>
      </c>
      <c r="R67" s="16">
        <v>3</v>
      </c>
      <c r="S67" s="16">
        <v>4</v>
      </c>
      <c r="T67" s="16">
        <v>3</v>
      </c>
      <c r="U67" s="16">
        <v>3</v>
      </c>
      <c r="V67" s="118">
        <v>3</v>
      </c>
    </row>
    <row r="68" spans="1:22" ht="18" customHeight="1">
      <c r="A68" s="91" t="s">
        <v>111</v>
      </c>
      <c r="B68" s="16">
        <v>1</v>
      </c>
      <c r="C68" s="16">
        <v>3</v>
      </c>
      <c r="D68" s="16">
        <v>3</v>
      </c>
      <c r="E68" s="16">
        <v>2</v>
      </c>
      <c r="F68" s="16">
        <v>4</v>
      </c>
      <c r="G68" s="16">
        <v>4</v>
      </c>
      <c r="H68" s="16">
        <v>3</v>
      </c>
      <c r="I68" s="16">
        <v>3</v>
      </c>
      <c r="J68" s="16">
        <v>2</v>
      </c>
      <c r="K68" s="16">
        <v>2</v>
      </c>
      <c r="L68" s="16">
        <v>3</v>
      </c>
      <c r="M68" s="16">
        <v>3</v>
      </c>
      <c r="N68" s="16">
        <v>3</v>
      </c>
      <c r="O68" s="16">
        <v>3</v>
      </c>
      <c r="P68" s="16">
        <v>2</v>
      </c>
      <c r="Q68" s="16">
        <v>2</v>
      </c>
      <c r="R68" s="16">
        <v>2</v>
      </c>
      <c r="S68" s="16">
        <v>3</v>
      </c>
      <c r="T68" s="16">
        <v>3</v>
      </c>
      <c r="U68" s="16">
        <v>4</v>
      </c>
      <c r="V68" s="118">
        <v>5</v>
      </c>
    </row>
    <row r="69" spans="1:22" ht="18" customHeight="1">
      <c r="A69" s="91" t="s">
        <v>112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1</v>
      </c>
      <c r="I69" s="16">
        <v>1</v>
      </c>
      <c r="J69" s="16">
        <v>0</v>
      </c>
      <c r="K69" s="16">
        <v>1</v>
      </c>
      <c r="L69" s="16">
        <v>1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1</v>
      </c>
      <c r="U69" s="16">
        <v>0</v>
      </c>
      <c r="V69" s="118">
        <v>0</v>
      </c>
    </row>
    <row r="70" spans="1:22" ht="18" customHeight="1">
      <c r="A70" s="104" t="s">
        <v>113</v>
      </c>
      <c r="B70" s="105">
        <f>SUM(B54:B69)</f>
        <v>38</v>
      </c>
      <c r="C70" s="105">
        <f t="shared" ref="C70:U70" si="4">SUM(C54:C69)</f>
        <v>30</v>
      </c>
      <c r="D70" s="105">
        <f t="shared" si="4"/>
        <v>41</v>
      </c>
      <c r="E70" s="105">
        <f t="shared" si="4"/>
        <v>51</v>
      </c>
      <c r="F70" s="105">
        <f t="shared" si="4"/>
        <v>63</v>
      </c>
      <c r="G70" s="105">
        <f t="shared" si="4"/>
        <v>89</v>
      </c>
      <c r="H70" s="105">
        <f t="shared" si="4"/>
        <v>114</v>
      </c>
      <c r="I70" s="105">
        <f t="shared" si="4"/>
        <v>135</v>
      </c>
      <c r="J70" s="105">
        <f t="shared" si="4"/>
        <v>142</v>
      </c>
      <c r="K70" s="105">
        <f t="shared" si="4"/>
        <v>157</v>
      </c>
      <c r="L70" s="105">
        <f t="shared" si="4"/>
        <v>149</v>
      </c>
      <c r="M70" s="105">
        <f t="shared" si="4"/>
        <v>139</v>
      </c>
      <c r="N70" s="105">
        <f t="shared" si="4"/>
        <v>127</v>
      </c>
      <c r="O70" s="105">
        <f t="shared" si="4"/>
        <v>128</v>
      </c>
      <c r="P70" s="105">
        <f t="shared" si="4"/>
        <v>116</v>
      </c>
      <c r="Q70" s="105">
        <f t="shared" si="4"/>
        <v>99</v>
      </c>
      <c r="R70" s="105">
        <f t="shared" si="4"/>
        <v>98</v>
      </c>
      <c r="S70" s="105">
        <f t="shared" si="4"/>
        <v>95</v>
      </c>
      <c r="T70" s="105">
        <f t="shared" si="4"/>
        <v>95</v>
      </c>
      <c r="U70" s="105">
        <f t="shared" si="4"/>
        <v>100</v>
      </c>
      <c r="V70" s="119">
        <f>SUM(V54:V69)</f>
        <v>99</v>
      </c>
    </row>
    <row r="71" spans="1:22" ht="18" customHeight="1">
      <c r="A71" s="103" t="s">
        <v>114</v>
      </c>
      <c r="B71" s="16">
        <f>B72-B70</f>
        <v>4</v>
      </c>
      <c r="C71" s="16">
        <f t="shared" ref="C71:U71" si="5">C72-C70</f>
        <v>3</v>
      </c>
      <c r="D71" s="16">
        <f t="shared" si="5"/>
        <v>4</v>
      </c>
      <c r="E71" s="16">
        <f t="shared" si="5"/>
        <v>4</v>
      </c>
      <c r="F71" s="16">
        <f t="shared" si="5"/>
        <v>6</v>
      </c>
      <c r="G71" s="16">
        <f t="shared" si="5"/>
        <v>7</v>
      </c>
      <c r="H71" s="16">
        <f t="shared" si="5"/>
        <v>5</v>
      </c>
      <c r="I71" s="16">
        <f t="shared" si="5"/>
        <v>7</v>
      </c>
      <c r="J71" s="16">
        <f t="shared" si="5"/>
        <v>11</v>
      </c>
      <c r="K71" s="16">
        <f t="shared" si="5"/>
        <v>10</v>
      </c>
      <c r="L71" s="16">
        <f t="shared" si="5"/>
        <v>6</v>
      </c>
      <c r="M71" s="16">
        <f t="shared" si="5"/>
        <v>5</v>
      </c>
      <c r="N71" s="16">
        <f t="shared" si="5"/>
        <v>6</v>
      </c>
      <c r="O71" s="16">
        <f t="shared" si="5"/>
        <v>3</v>
      </c>
      <c r="P71" s="16">
        <f t="shared" si="5"/>
        <v>4</v>
      </c>
      <c r="Q71" s="16">
        <f t="shared" si="5"/>
        <v>2</v>
      </c>
      <c r="R71" s="16">
        <f t="shared" si="5"/>
        <v>3</v>
      </c>
      <c r="S71" s="16">
        <f t="shared" si="5"/>
        <v>2</v>
      </c>
      <c r="T71" s="16">
        <f t="shared" si="5"/>
        <v>2</v>
      </c>
      <c r="U71" s="16">
        <f t="shared" si="5"/>
        <v>7</v>
      </c>
      <c r="V71" s="118">
        <f>V72-V70</f>
        <v>16</v>
      </c>
    </row>
    <row r="72" spans="1:22" ht="18" customHeight="1">
      <c r="A72" s="93" t="s">
        <v>38</v>
      </c>
      <c r="B72" s="61">
        <v>42</v>
      </c>
      <c r="C72" s="61">
        <v>33</v>
      </c>
      <c r="D72" s="61">
        <v>45</v>
      </c>
      <c r="E72" s="61">
        <v>55</v>
      </c>
      <c r="F72" s="61">
        <v>69</v>
      </c>
      <c r="G72" s="61">
        <v>96</v>
      </c>
      <c r="H72" s="61">
        <v>119</v>
      </c>
      <c r="I72" s="61">
        <v>142</v>
      </c>
      <c r="J72" s="61">
        <v>153</v>
      </c>
      <c r="K72" s="61">
        <v>167</v>
      </c>
      <c r="L72" s="61">
        <v>155</v>
      </c>
      <c r="M72" s="61">
        <v>144</v>
      </c>
      <c r="N72" s="61">
        <v>133</v>
      </c>
      <c r="O72" s="61">
        <v>131</v>
      </c>
      <c r="P72" s="61">
        <v>120</v>
      </c>
      <c r="Q72" s="61">
        <v>101</v>
      </c>
      <c r="R72" s="61">
        <v>101</v>
      </c>
      <c r="S72" s="61">
        <v>97</v>
      </c>
      <c r="T72" s="61">
        <v>97</v>
      </c>
      <c r="U72" s="61">
        <v>107</v>
      </c>
      <c r="V72" s="120">
        <v>115</v>
      </c>
    </row>
    <row r="73" spans="1:22" ht="18" customHeight="1">
      <c r="A73" s="57" t="s">
        <v>52</v>
      </c>
    </row>
    <row r="74" spans="1:22">
      <c r="A74" s="72" t="s">
        <v>115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74"/>
  <sheetViews>
    <sheetView zoomScale="70" zoomScaleNormal="70" zoomScalePageLayoutView="70" workbookViewId="0">
      <selection activeCell="H12" sqref="H12"/>
    </sheetView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116</v>
      </c>
      <c r="B2" s="10"/>
      <c r="C2" s="10"/>
      <c r="D2" s="10"/>
      <c r="E2" s="11"/>
    </row>
    <row r="5" spans="1:22" ht="18" customHeight="1">
      <c r="A5" s="58" t="s">
        <v>14</v>
      </c>
      <c r="B5" s="89" t="s">
        <v>18</v>
      </c>
      <c r="C5" s="89" t="s">
        <v>19</v>
      </c>
      <c r="D5" s="89" t="s">
        <v>20</v>
      </c>
      <c r="E5" s="89" t="s">
        <v>21</v>
      </c>
      <c r="F5" s="89" t="s">
        <v>22</v>
      </c>
      <c r="G5" s="89" t="s">
        <v>23</v>
      </c>
      <c r="H5" s="89" t="s">
        <v>24</v>
      </c>
      <c r="I5" s="89" t="s">
        <v>25</v>
      </c>
      <c r="J5" s="89" t="s">
        <v>26</v>
      </c>
      <c r="K5" s="89" t="s">
        <v>27</v>
      </c>
      <c r="L5" s="89" t="s">
        <v>28</v>
      </c>
      <c r="M5" s="89" t="s">
        <v>29</v>
      </c>
      <c r="N5" s="89" t="s">
        <v>30</v>
      </c>
      <c r="O5" s="89" t="s">
        <v>31</v>
      </c>
      <c r="P5" s="89" t="s">
        <v>32</v>
      </c>
      <c r="Q5" s="89" t="s">
        <v>33</v>
      </c>
      <c r="R5" s="89" t="s">
        <v>34</v>
      </c>
      <c r="S5" s="89" t="s">
        <v>35</v>
      </c>
      <c r="T5" s="89" t="s">
        <v>36</v>
      </c>
      <c r="U5" s="89" t="s">
        <v>37</v>
      </c>
      <c r="V5" s="111" t="s">
        <v>51</v>
      </c>
    </row>
    <row r="6" spans="1:22" ht="18" customHeight="1">
      <c r="A6" s="90" t="s">
        <v>96</v>
      </c>
      <c r="B6" s="62">
        <v>2</v>
      </c>
      <c r="C6" s="62">
        <v>3</v>
      </c>
      <c r="D6" s="62">
        <v>2</v>
      </c>
      <c r="E6" s="62">
        <v>2</v>
      </c>
      <c r="F6" s="62">
        <v>2</v>
      </c>
      <c r="G6" s="62">
        <v>3</v>
      </c>
      <c r="H6" s="62">
        <v>4</v>
      </c>
      <c r="I6" s="62">
        <v>4</v>
      </c>
      <c r="J6" s="62">
        <v>4</v>
      </c>
      <c r="K6" s="62">
        <v>4</v>
      </c>
      <c r="L6" s="62">
        <v>3</v>
      </c>
      <c r="M6" s="62">
        <v>1</v>
      </c>
      <c r="N6" s="62">
        <v>1</v>
      </c>
      <c r="O6" s="62">
        <v>0</v>
      </c>
      <c r="P6" s="62">
        <v>0</v>
      </c>
      <c r="Q6" s="62">
        <v>1</v>
      </c>
      <c r="R6" s="62">
        <v>0</v>
      </c>
      <c r="S6" s="62">
        <v>1</v>
      </c>
      <c r="T6" s="62">
        <v>1</v>
      </c>
      <c r="U6" s="62">
        <v>1</v>
      </c>
      <c r="V6" s="121">
        <v>1</v>
      </c>
    </row>
    <row r="7" spans="1:22" ht="18" customHeight="1">
      <c r="A7" s="91" t="s">
        <v>97</v>
      </c>
      <c r="B7" s="16">
        <v>6</v>
      </c>
      <c r="C7" s="16">
        <v>5</v>
      </c>
      <c r="D7" s="16">
        <v>5</v>
      </c>
      <c r="E7" s="16">
        <v>5</v>
      </c>
      <c r="F7" s="16">
        <v>5</v>
      </c>
      <c r="G7" s="16">
        <v>5</v>
      </c>
      <c r="H7" s="16">
        <v>5</v>
      </c>
      <c r="I7" s="16">
        <v>5</v>
      </c>
      <c r="J7" s="16">
        <v>5</v>
      </c>
      <c r="K7" s="16">
        <v>7</v>
      </c>
      <c r="L7" s="16">
        <v>7</v>
      </c>
      <c r="M7" s="16">
        <v>7</v>
      </c>
      <c r="N7" s="16">
        <v>4</v>
      </c>
      <c r="O7" s="16">
        <v>4</v>
      </c>
      <c r="P7" s="16">
        <v>4</v>
      </c>
      <c r="Q7" s="16">
        <v>2</v>
      </c>
      <c r="R7" s="63">
        <v>3</v>
      </c>
      <c r="S7" s="63">
        <v>3</v>
      </c>
      <c r="T7" s="63">
        <v>3</v>
      </c>
      <c r="U7" s="63">
        <v>3</v>
      </c>
      <c r="V7" s="96">
        <v>2</v>
      </c>
    </row>
    <row r="8" spans="1:22" ht="18" customHeight="1">
      <c r="A8" s="91" t="s">
        <v>98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12</v>
      </c>
      <c r="H8" s="16">
        <v>10</v>
      </c>
      <c r="I8" s="16">
        <v>10</v>
      </c>
      <c r="J8" s="16">
        <v>11</v>
      </c>
      <c r="K8" s="16">
        <v>13</v>
      </c>
      <c r="L8" s="16">
        <v>13</v>
      </c>
      <c r="M8" s="16">
        <v>12</v>
      </c>
      <c r="N8" s="16">
        <v>2</v>
      </c>
      <c r="O8" s="16">
        <v>2</v>
      </c>
      <c r="P8" s="16">
        <v>1</v>
      </c>
      <c r="Q8" s="16">
        <v>1</v>
      </c>
      <c r="R8" s="16">
        <v>1</v>
      </c>
      <c r="S8" s="16">
        <v>1</v>
      </c>
      <c r="T8" s="16">
        <v>0</v>
      </c>
      <c r="U8" s="16">
        <v>0</v>
      </c>
      <c r="V8" s="96">
        <v>0</v>
      </c>
    </row>
    <row r="9" spans="1:22" ht="18" customHeight="1">
      <c r="A9" s="91" t="s">
        <v>99</v>
      </c>
      <c r="B9" s="63">
        <v>0</v>
      </c>
      <c r="C9" s="16">
        <v>0</v>
      </c>
      <c r="D9" s="16">
        <v>0</v>
      </c>
      <c r="E9" s="16">
        <v>2</v>
      </c>
      <c r="F9" s="16">
        <v>2</v>
      </c>
      <c r="G9" s="16">
        <v>1</v>
      </c>
      <c r="H9" s="16">
        <v>1</v>
      </c>
      <c r="I9" s="16">
        <v>2</v>
      </c>
      <c r="J9" s="16">
        <v>2</v>
      </c>
      <c r="K9" s="16">
        <v>3</v>
      </c>
      <c r="L9" s="16">
        <v>3</v>
      </c>
      <c r="M9" s="16">
        <v>3</v>
      </c>
      <c r="N9" s="16">
        <v>2</v>
      </c>
      <c r="O9" s="16">
        <v>1</v>
      </c>
      <c r="P9" s="16">
        <v>0</v>
      </c>
      <c r="Q9" s="16">
        <v>1</v>
      </c>
      <c r="R9" s="16">
        <v>1</v>
      </c>
      <c r="S9" s="16">
        <v>2</v>
      </c>
      <c r="T9" s="16">
        <v>1</v>
      </c>
      <c r="U9" s="16">
        <v>2</v>
      </c>
      <c r="V9" s="96">
        <v>3</v>
      </c>
    </row>
    <row r="10" spans="1:22" ht="18" customHeight="1">
      <c r="A10" s="91" t="s">
        <v>100</v>
      </c>
      <c r="B10" s="16">
        <v>5</v>
      </c>
      <c r="C10" s="16">
        <v>5</v>
      </c>
      <c r="D10" s="16">
        <v>21</v>
      </c>
      <c r="E10" s="16">
        <v>36</v>
      </c>
      <c r="F10" s="16">
        <v>61</v>
      </c>
      <c r="G10" s="16">
        <v>97</v>
      </c>
      <c r="H10" s="16">
        <v>156</v>
      </c>
      <c r="I10" s="16">
        <v>197</v>
      </c>
      <c r="J10" s="16">
        <v>211</v>
      </c>
      <c r="K10" s="16">
        <v>218</v>
      </c>
      <c r="L10" s="16">
        <v>205</v>
      </c>
      <c r="M10" s="16">
        <v>175</v>
      </c>
      <c r="N10" s="16">
        <v>160</v>
      </c>
      <c r="O10" s="16">
        <v>161</v>
      </c>
      <c r="P10" s="16">
        <v>149</v>
      </c>
      <c r="Q10" s="16">
        <v>128</v>
      </c>
      <c r="R10" s="16">
        <v>116</v>
      </c>
      <c r="S10" s="16">
        <v>102</v>
      </c>
      <c r="T10" s="16">
        <v>111</v>
      </c>
      <c r="U10" s="16">
        <v>109</v>
      </c>
      <c r="V10" s="96">
        <v>98</v>
      </c>
    </row>
    <row r="11" spans="1:22" ht="18" customHeight="1">
      <c r="A11" s="91" t="s">
        <v>101</v>
      </c>
      <c r="B11" s="63">
        <v>0</v>
      </c>
      <c r="C11" s="63">
        <v>0</v>
      </c>
      <c r="D11" s="16">
        <v>0</v>
      </c>
      <c r="E11" s="16">
        <v>0</v>
      </c>
      <c r="F11" s="16">
        <v>0</v>
      </c>
      <c r="G11" s="16">
        <v>3</v>
      </c>
      <c r="H11" s="16">
        <v>4</v>
      </c>
      <c r="I11" s="16">
        <v>2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96">
        <v>0</v>
      </c>
    </row>
    <row r="12" spans="1:22" ht="18" customHeight="1">
      <c r="A12" s="91" t="s">
        <v>102</v>
      </c>
      <c r="B12" s="63">
        <v>10</v>
      </c>
      <c r="C12" s="63">
        <v>4</v>
      </c>
      <c r="D12" s="63">
        <v>5</v>
      </c>
      <c r="E12" s="16">
        <v>5</v>
      </c>
      <c r="F12" s="16">
        <v>4</v>
      </c>
      <c r="G12" s="16">
        <v>4</v>
      </c>
      <c r="H12" s="16">
        <v>5</v>
      </c>
      <c r="I12" s="16">
        <v>6</v>
      </c>
      <c r="J12" s="16">
        <v>7</v>
      </c>
      <c r="K12" s="16">
        <v>6</v>
      </c>
      <c r="L12" s="16">
        <v>4</v>
      </c>
      <c r="M12" s="16">
        <v>1</v>
      </c>
      <c r="N12" s="16">
        <v>1</v>
      </c>
      <c r="O12" s="16">
        <v>1</v>
      </c>
      <c r="P12" s="16">
        <v>1</v>
      </c>
      <c r="Q12" s="16">
        <v>1</v>
      </c>
      <c r="R12" s="16">
        <v>0</v>
      </c>
      <c r="S12" s="16">
        <v>0</v>
      </c>
      <c r="T12" s="16">
        <v>0</v>
      </c>
      <c r="U12" s="16">
        <v>0</v>
      </c>
      <c r="V12" s="96">
        <v>0</v>
      </c>
    </row>
    <row r="13" spans="1:22" ht="18" customHeight="1">
      <c r="A13" s="91" t="s">
        <v>103</v>
      </c>
      <c r="B13" s="63" t="s">
        <v>104</v>
      </c>
      <c r="C13" s="63" t="s">
        <v>104</v>
      </c>
      <c r="D13" s="63" t="s">
        <v>104</v>
      </c>
      <c r="E13" s="16" t="s">
        <v>104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1</v>
      </c>
      <c r="O13" s="16">
        <v>1</v>
      </c>
      <c r="P13" s="16">
        <v>1</v>
      </c>
      <c r="Q13" s="16">
        <v>1</v>
      </c>
      <c r="R13" s="16">
        <v>1</v>
      </c>
      <c r="S13" s="16">
        <v>5</v>
      </c>
      <c r="T13" s="16">
        <v>4</v>
      </c>
      <c r="U13" s="16">
        <v>3</v>
      </c>
      <c r="V13" s="96">
        <v>4</v>
      </c>
    </row>
    <row r="14" spans="1:22" ht="18" customHeight="1">
      <c r="A14" s="91" t="s">
        <v>105</v>
      </c>
      <c r="B14" s="16">
        <v>18</v>
      </c>
      <c r="C14" s="16">
        <v>16</v>
      </c>
      <c r="D14" s="16">
        <v>21</v>
      </c>
      <c r="E14" s="16">
        <v>24</v>
      </c>
      <c r="F14" s="16">
        <v>32</v>
      </c>
      <c r="G14" s="16">
        <v>37</v>
      </c>
      <c r="H14" s="16">
        <v>44</v>
      </c>
      <c r="I14" s="16">
        <v>67</v>
      </c>
      <c r="J14" s="16">
        <v>70</v>
      </c>
      <c r="K14" s="16">
        <v>86</v>
      </c>
      <c r="L14" s="16">
        <v>89</v>
      </c>
      <c r="M14" s="16">
        <v>110</v>
      </c>
      <c r="N14" s="16">
        <v>105</v>
      </c>
      <c r="O14" s="16">
        <v>99</v>
      </c>
      <c r="P14" s="16">
        <v>101</v>
      </c>
      <c r="Q14" s="16">
        <v>89</v>
      </c>
      <c r="R14" s="16">
        <v>95</v>
      </c>
      <c r="S14" s="16">
        <v>91</v>
      </c>
      <c r="T14" s="16">
        <v>95</v>
      </c>
      <c r="U14" s="16">
        <v>106</v>
      </c>
      <c r="V14" s="96">
        <v>100</v>
      </c>
    </row>
    <row r="15" spans="1:22" ht="18" customHeight="1">
      <c r="A15" s="91" t="s">
        <v>106</v>
      </c>
      <c r="B15" s="16">
        <v>0</v>
      </c>
      <c r="C15" s="16">
        <v>0</v>
      </c>
      <c r="D15" s="16">
        <v>0</v>
      </c>
      <c r="E15" s="16">
        <v>0</v>
      </c>
      <c r="F15" s="16">
        <v>1</v>
      </c>
      <c r="G15" s="16">
        <v>1</v>
      </c>
      <c r="H15" s="16">
        <v>0</v>
      </c>
      <c r="I15" s="16">
        <v>0</v>
      </c>
      <c r="J15" s="16">
        <v>0</v>
      </c>
      <c r="K15" s="16">
        <v>1</v>
      </c>
      <c r="L15" s="16">
        <v>1</v>
      </c>
      <c r="M15" s="16">
        <v>0</v>
      </c>
      <c r="N15" s="16">
        <v>2</v>
      </c>
      <c r="O15" s="16">
        <v>2</v>
      </c>
      <c r="P15" s="16">
        <v>3</v>
      </c>
      <c r="Q15" s="16">
        <v>1</v>
      </c>
      <c r="R15" s="16">
        <v>1</v>
      </c>
      <c r="S15" s="16">
        <v>1</v>
      </c>
      <c r="T15" s="16">
        <v>3</v>
      </c>
      <c r="U15" s="16">
        <v>3</v>
      </c>
      <c r="V15" s="96">
        <v>3</v>
      </c>
    </row>
    <row r="16" spans="1:22" ht="18" customHeight="1">
      <c r="A16" s="91" t="s">
        <v>107</v>
      </c>
      <c r="B16" s="16">
        <v>4</v>
      </c>
      <c r="C16" s="16">
        <v>3</v>
      </c>
      <c r="D16" s="16">
        <v>3</v>
      </c>
      <c r="E16" s="16">
        <v>3</v>
      </c>
      <c r="F16" s="16">
        <v>4</v>
      </c>
      <c r="G16" s="16">
        <v>2</v>
      </c>
      <c r="H16" s="16">
        <v>3</v>
      </c>
      <c r="I16" s="16">
        <v>4</v>
      </c>
      <c r="J16" s="16">
        <v>4</v>
      </c>
      <c r="K16" s="16">
        <v>5</v>
      </c>
      <c r="L16" s="16">
        <v>4</v>
      </c>
      <c r="M16" s="16">
        <v>4</v>
      </c>
      <c r="N16" s="16">
        <v>4</v>
      </c>
      <c r="O16" s="16">
        <v>1</v>
      </c>
      <c r="P16" s="16">
        <v>1</v>
      </c>
      <c r="Q16" s="16">
        <v>1</v>
      </c>
      <c r="R16" s="16">
        <v>2</v>
      </c>
      <c r="S16" s="16">
        <v>2</v>
      </c>
      <c r="T16" s="16">
        <v>2</v>
      </c>
      <c r="U16" s="16">
        <v>3</v>
      </c>
      <c r="V16" s="96">
        <v>3</v>
      </c>
    </row>
    <row r="17" spans="1:22" ht="18" customHeight="1">
      <c r="A17" s="91" t="s">
        <v>108</v>
      </c>
      <c r="B17" s="63">
        <v>0</v>
      </c>
      <c r="C17" s="63">
        <v>0</v>
      </c>
      <c r="D17" s="63">
        <v>0</v>
      </c>
      <c r="E17" s="63">
        <v>0</v>
      </c>
      <c r="F17" s="63">
        <v>0</v>
      </c>
      <c r="G17" s="16">
        <v>4</v>
      </c>
      <c r="H17" s="16">
        <v>4</v>
      </c>
      <c r="I17" s="16">
        <v>2</v>
      </c>
      <c r="J17" s="16">
        <v>4</v>
      </c>
      <c r="K17" s="16">
        <v>4</v>
      </c>
      <c r="L17" s="16">
        <v>3</v>
      </c>
      <c r="M17" s="16">
        <v>2</v>
      </c>
      <c r="N17" s="16">
        <v>3</v>
      </c>
      <c r="O17" s="63">
        <v>2</v>
      </c>
      <c r="P17" s="63">
        <v>3</v>
      </c>
      <c r="Q17" s="63">
        <v>2</v>
      </c>
      <c r="R17" s="63">
        <v>1</v>
      </c>
      <c r="S17" s="63">
        <v>2</v>
      </c>
      <c r="T17" s="63">
        <v>2</v>
      </c>
      <c r="U17" s="63">
        <v>1</v>
      </c>
      <c r="V17" s="96">
        <v>2</v>
      </c>
    </row>
    <row r="18" spans="1:22" ht="18" customHeight="1">
      <c r="A18" s="91" t="s">
        <v>109</v>
      </c>
      <c r="B18" s="16">
        <v>11</v>
      </c>
      <c r="C18" s="16">
        <v>10</v>
      </c>
      <c r="D18" s="16">
        <v>12</v>
      </c>
      <c r="E18" s="16">
        <v>6</v>
      </c>
      <c r="F18" s="16">
        <v>1</v>
      </c>
      <c r="G18" s="16">
        <v>5</v>
      </c>
      <c r="H18" s="16">
        <v>9</v>
      </c>
      <c r="I18" s="16">
        <v>9</v>
      </c>
      <c r="J18" s="16">
        <v>9</v>
      </c>
      <c r="K18" s="16">
        <v>7</v>
      </c>
      <c r="L18" s="16">
        <v>5</v>
      </c>
      <c r="M18" s="16">
        <v>6</v>
      </c>
      <c r="N18" s="16">
        <v>4</v>
      </c>
      <c r="O18" s="16">
        <v>2</v>
      </c>
      <c r="P18" s="16">
        <v>1</v>
      </c>
      <c r="Q18" s="16">
        <v>1</v>
      </c>
      <c r="R18" s="16">
        <v>1</v>
      </c>
      <c r="S18" s="16">
        <v>2</v>
      </c>
      <c r="T18" s="16">
        <v>2</v>
      </c>
      <c r="U18" s="16">
        <v>12</v>
      </c>
      <c r="V18" s="96">
        <v>8</v>
      </c>
    </row>
    <row r="19" spans="1:22" ht="18" customHeight="1">
      <c r="A19" s="91" t="s">
        <v>110</v>
      </c>
      <c r="B19" s="16">
        <v>2</v>
      </c>
      <c r="C19" s="16">
        <v>5</v>
      </c>
      <c r="D19" s="16">
        <v>4</v>
      </c>
      <c r="E19" s="16">
        <v>9</v>
      </c>
      <c r="F19" s="16">
        <v>6</v>
      </c>
      <c r="G19" s="16">
        <v>3</v>
      </c>
      <c r="H19" s="16">
        <v>2</v>
      </c>
      <c r="I19" s="16">
        <v>8</v>
      </c>
      <c r="J19" s="16">
        <v>8</v>
      </c>
      <c r="K19" s="16">
        <v>8</v>
      </c>
      <c r="L19" s="16">
        <v>7</v>
      </c>
      <c r="M19" s="16">
        <v>3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96">
        <v>0</v>
      </c>
    </row>
    <row r="20" spans="1:22" ht="18" customHeight="1">
      <c r="A20" s="91" t="s">
        <v>111</v>
      </c>
      <c r="B20" s="63">
        <v>0</v>
      </c>
      <c r="C20" s="63">
        <v>2</v>
      </c>
      <c r="D20" s="63">
        <v>2</v>
      </c>
      <c r="E20" s="63">
        <v>2</v>
      </c>
      <c r="F20" s="63">
        <v>2</v>
      </c>
      <c r="G20" s="63">
        <v>2</v>
      </c>
      <c r="H20" s="63">
        <v>2</v>
      </c>
      <c r="I20" s="63">
        <v>2</v>
      </c>
      <c r="J20" s="63">
        <v>2</v>
      </c>
      <c r="K20" s="63">
        <v>1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16">
        <v>0</v>
      </c>
      <c r="S20" s="16">
        <v>0</v>
      </c>
      <c r="T20" s="16">
        <v>0</v>
      </c>
      <c r="U20" s="16">
        <v>1</v>
      </c>
      <c r="V20" s="96">
        <v>3</v>
      </c>
    </row>
    <row r="21" spans="1:22" ht="18" customHeight="1">
      <c r="A21" s="91" t="s">
        <v>112</v>
      </c>
      <c r="B21" s="63">
        <v>2</v>
      </c>
      <c r="C21" s="63">
        <v>5</v>
      </c>
      <c r="D21" s="63">
        <v>4</v>
      </c>
      <c r="E21" s="63">
        <v>3</v>
      </c>
      <c r="F21" s="63">
        <v>4</v>
      </c>
      <c r="G21" s="63">
        <v>7</v>
      </c>
      <c r="H21" s="16">
        <v>10</v>
      </c>
      <c r="I21" s="16">
        <v>10</v>
      </c>
      <c r="J21" s="16">
        <v>15</v>
      </c>
      <c r="K21" s="16">
        <v>13</v>
      </c>
      <c r="L21" s="16">
        <v>13</v>
      </c>
      <c r="M21" s="16">
        <v>10</v>
      </c>
      <c r="N21" s="16">
        <v>5</v>
      </c>
      <c r="O21" s="16">
        <v>4</v>
      </c>
      <c r="P21" s="16">
        <v>3</v>
      </c>
      <c r="Q21" s="16">
        <v>1</v>
      </c>
      <c r="R21" s="16">
        <v>1</v>
      </c>
      <c r="S21" s="16">
        <v>6</v>
      </c>
      <c r="T21" s="16">
        <v>8</v>
      </c>
      <c r="U21" s="16">
        <v>5</v>
      </c>
      <c r="V21" s="96">
        <v>4</v>
      </c>
    </row>
    <row r="22" spans="1:22" ht="18" customHeight="1">
      <c r="A22" s="106" t="s">
        <v>113</v>
      </c>
      <c r="B22" s="102">
        <f>SUM(B6:B21)</f>
        <v>60</v>
      </c>
      <c r="C22" s="102">
        <f t="shared" ref="C22:U22" si="0">SUM(C6:C21)</f>
        <v>58</v>
      </c>
      <c r="D22" s="102">
        <f t="shared" si="0"/>
        <v>79</v>
      </c>
      <c r="E22" s="102">
        <f t="shared" si="0"/>
        <v>97</v>
      </c>
      <c r="F22" s="102">
        <f t="shared" si="0"/>
        <v>124</v>
      </c>
      <c r="G22" s="102">
        <f t="shared" si="0"/>
        <v>186</v>
      </c>
      <c r="H22" s="102">
        <f t="shared" si="0"/>
        <v>259</v>
      </c>
      <c r="I22" s="102">
        <f t="shared" si="0"/>
        <v>328</v>
      </c>
      <c r="J22" s="102">
        <f t="shared" si="0"/>
        <v>352</v>
      </c>
      <c r="K22" s="102">
        <f t="shared" si="0"/>
        <v>376</v>
      </c>
      <c r="L22" s="102">
        <f t="shared" si="0"/>
        <v>357</v>
      </c>
      <c r="M22" s="102">
        <f t="shared" si="0"/>
        <v>334</v>
      </c>
      <c r="N22" s="102">
        <f t="shared" si="0"/>
        <v>294</v>
      </c>
      <c r="O22" s="102">
        <f t="shared" si="0"/>
        <v>280</v>
      </c>
      <c r="P22" s="102">
        <f t="shared" si="0"/>
        <v>268</v>
      </c>
      <c r="Q22" s="102">
        <f t="shared" si="0"/>
        <v>230</v>
      </c>
      <c r="R22" s="102">
        <f t="shared" si="0"/>
        <v>223</v>
      </c>
      <c r="S22" s="102">
        <f t="shared" si="0"/>
        <v>218</v>
      </c>
      <c r="T22" s="102">
        <f t="shared" si="0"/>
        <v>232</v>
      </c>
      <c r="U22" s="102">
        <f t="shared" si="0"/>
        <v>249</v>
      </c>
      <c r="V22" s="122">
        <f>SUM(V6:V21)</f>
        <v>231</v>
      </c>
    </row>
    <row r="23" spans="1:22" ht="18" customHeight="1">
      <c r="A23" s="103" t="s">
        <v>114</v>
      </c>
      <c r="B23" s="100">
        <f>B24-B22</f>
        <v>4</v>
      </c>
      <c r="C23" s="100">
        <f t="shared" ref="C23:U23" si="1">C24-C22</f>
        <v>5</v>
      </c>
      <c r="D23" s="100">
        <f t="shared" si="1"/>
        <v>4</v>
      </c>
      <c r="E23" s="100">
        <f t="shared" si="1"/>
        <v>6</v>
      </c>
      <c r="F23" s="100">
        <f t="shared" si="1"/>
        <v>7</v>
      </c>
      <c r="G23" s="100">
        <f t="shared" si="1"/>
        <v>17</v>
      </c>
      <c r="H23" s="100">
        <f t="shared" si="1"/>
        <v>12</v>
      </c>
      <c r="I23" s="100">
        <f t="shared" si="1"/>
        <v>13</v>
      </c>
      <c r="J23" s="100">
        <f t="shared" si="1"/>
        <v>20</v>
      </c>
      <c r="K23" s="100">
        <f t="shared" si="1"/>
        <v>20</v>
      </c>
      <c r="L23" s="100">
        <f t="shared" si="1"/>
        <v>15</v>
      </c>
      <c r="M23" s="100">
        <f t="shared" si="1"/>
        <v>12</v>
      </c>
      <c r="N23" s="100">
        <f t="shared" si="1"/>
        <v>13</v>
      </c>
      <c r="O23" s="100">
        <f t="shared" si="1"/>
        <v>5</v>
      </c>
      <c r="P23" s="100">
        <f t="shared" si="1"/>
        <v>5</v>
      </c>
      <c r="Q23" s="100">
        <f t="shared" si="1"/>
        <v>7</v>
      </c>
      <c r="R23" s="100">
        <f t="shared" si="1"/>
        <v>7</v>
      </c>
      <c r="S23" s="100">
        <f t="shared" si="1"/>
        <v>12</v>
      </c>
      <c r="T23" s="100">
        <f t="shared" si="1"/>
        <v>11</v>
      </c>
      <c r="U23" s="100">
        <f t="shared" si="1"/>
        <v>11</v>
      </c>
      <c r="V23" s="96">
        <f>V24-V22</f>
        <v>19</v>
      </c>
    </row>
    <row r="24" spans="1:22" ht="18" customHeight="1">
      <c r="A24" s="92" t="s">
        <v>38</v>
      </c>
      <c r="B24" s="61">
        <v>64</v>
      </c>
      <c r="C24" s="61">
        <v>63</v>
      </c>
      <c r="D24" s="61">
        <v>83</v>
      </c>
      <c r="E24" s="61">
        <v>103</v>
      </c>
      <c r="F24" s="61">
        <v>131</v>
      </c>
      <c r="G24" s="61">
        <v>203</v>
      </c>
      <c r="H24" s="61">
        <v>271</v>
      </c>
      <c r="I24" s="61">
        <v>341</v>
      </c>
      <c r="J24" s="61">
        <v>372</v>
      </c>
      <c r="K24" s="61">
        <v>396</v>
      </c>
      <c r="L24" s="61">
        <v>372</v>
      </c>
      <c r="M24" s="61">
        <v>346</v>
      </c>
      <c r="N24" s="61">
        <v>307</v>
      </c>
      <c r="O24" s="61">
        <v>285</v>
      </c>
      <c r="P24" s="61">
        <v>273</v>
      </c>
      <c r="Q24" s="61">
        <v>237</v>
      </c>
      <c r="R24" s="61">
        <v>230</v>
      </c>
      <c r="S24" s="61">
        <v>230</v>
      </c>
      <c r="T24" s="61">
        <v>243</v>
      </c>
      <c r="U24" s="61">
        <v>260</v>
      </c>
      <c r="V24" s="97">
        <v>250</v>
      </c>
    </row>
    <row r="25" spans="1:22" ht="18" customHeight="1">
      <c r="A25" s="32" t="s">
        <v>52</v>
      </c>
      <c r="B25" s="68"/>
      <c r="C25" s="68"/>
      <c r="D25" s="68"/>
      <c r="E25" s="68"/>
      <c r="F25" s="67"/>
      <c r="G25" s="68"/>
      <c r="H25" s="68"/>
      <c r="I25" s="68"/>
      <c r="J25" s="68"/>
      <c r="K25" s="67"/>
      <c r="L25" s="68"/>
      <c r="M25" s="68"/>
      <c r="N25" s="68"/>
      <c r="O25" s="68"/>
      <c r="P25" s="67"/>
      <c r="Q25" s="68"/>
      <c r="R25" s="68"/>
      <c r="S25" s="68"/>
      <c r="T25" s="68"/>
      <c r="U25" s="68"/>
      <c r="V25" s="96"/>
    </row>
    <row r="26" spans="1:22" s="60" customFormat="1" ht="18" customHeight="1">
      <c r="A26" s="5" t="s">
        <v>117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96"/>
    </row>
    <row r="27" spans="1:22" ht="18" customHeight="1"/>
    <row r="28" spans="1:22" ht="18" customHeight="1"/>
    <row r="29" spans="1:22" ht="18" customHeight="1">
      <c r="A29" s="59" t="s">
        <v>48</v>
      </c>
      <c r="B29" s="89">
        <v>2002</v>
      </c>
      <c r="C29" s="89">
        <v>2003</v>
      </c>
      <c r="D29" s="89">
        <v>2004</v>
      </c>
      <c r="E29" s="89">
        <v>2005</v>
      </c>
      <c r="F29" s="89">
        <v>2006</v>
      </c>
      <c r="G29" s="89">
        <v>2007</v>
      </c>
      <c r="H29" s="89">
        <v>2008</v>
      </c>
      <c r="I29" s="89">
        <v>2009</v>
      </c>
      <c r="J29" s="89">
        <v>2010</v>
      </c>
      <c r="K29" s="89">
        <v>2011</v>
      </c>
      <c r="L29" s="89">
        <v>2012</v>
      </c>
      <c r="M29" s="89">
        <v>2013</v>
      </c>
      <c r="N29" s="89">
        <v>2014</v>
      </c>
      <c r="O29" s="89">
        <v>2015</v>
      </c>
      <c r="P29" s="89">
        <v>2016</v>
      </c>
      <c r="Q29" s="89">
        <v>2017</v>
      </c>
      <c r="R29" s="89">
        <v>2018</v>
      </c>
      <c r="S29" s="89">
        <v>2019</v>
      </c>
      <c r="T29" s="89">
        <v>2020</v>
      </c>
      <c r="U29" s="89">
        <v>2021</v>
      </c>
      <c r="V29" s="123" t="s">
        <v>51</v>
      </c>
    </row>
    <row r="30" spans="1:22" ht="18" customHeight="1">
      <c r="A30" s="90" t="s">
        <v>96</v>
      </c>
      <c r="B30" s="62">
        <v>1</v>
      </c>
      <c r="C30" s="62">
        <v>1</v>
      </c>
      <c r="D30" s="62">
        <v>1</v>
      </c>
      <c r="E30" s="62">
        <v>1</v>
      </c>
      <c r="F30" s="62">
        <v>1</v>
      </c>
      <c r="G30" s="64">
        <v>2</v>
      </c>
      <c r="H30" s="64">
        <v>2</v>
      </c>
      <c r="I30" s="64">
        <v>2</v>
      </c>
      <c r="J30" s="64">
        <v>2</v>
      </c>
      <c r="K30" s="62">
        <v>2</v>
      </c>
      <c r="L30" s="62">
        <v>2</v>
      </c>
      <c r="M30" s="62">
        <v>0</v>
      </c>
      <c r="N30" s="64">
        <v>0</v>
      </c>
      <c r="O30" s="64">
        <v>0</v>
      </c>
      <c r="P30" s="64">
        <v>0</v>
      </c>
      <c r="Q30" s="64">
        <v>0</v>
      </c>
      <c r="R30" s="64">
        <v>0</v>
      </c>
      <c r="S30" s="64">
        <v>0</v>
      </c>
      <c r="T30" s="64">
        <v>0</v>
      </c>
      <c r="U30" s="64">
        <v>0</v>
      </c>
      <c r="V30" s="64">
        <v>0</v>
      </c>
    </row>
    <row r="31" spans="1:22" ht="18" customHeight="1">
      <c r="A31" s="91" t="s">
        <v>97</v>
      </c>
      <c r="B31" s="16">
        <v>6</v>
      </c>
      <c r="C31" s="16">
        <v>5</v>
      </c>
      <c r="D31" s="63">
        <v>5</v>
      </c>
      <c r="E31" s="16">
        <v>5</v>
      </c>
      <c r="F31" s="16">
        <v>5</v>
      </c>
      <c r="G31" s="63">
        <v>5</v>
      </c>
      <c r="H31" s="63">
        <v>5</v>
      </c>
      <c r="I31" s="63">
        <v>5</v>
      </c>
      <c r="J31" s="63">
        <v>5</v>
      </c>
      <c r="K31" s="63">
        <v>7</v>
      </c>
      <c r="L31" s="63">
        <v>7</v>
      </c>
      <c r="M31" s="63">
        <v>7</v>
      </c>
      <c r="N31" s="63">
        <v>4</v>
      </c>
      <c r="O31" s="63">
        <v>4</v>
      </c>
      <c r="P31" s="63">
        <v>4</v>
      </c>
      <c r="Q31" s="63">
        <v>2</v>
      </c>
      <c r="R31" s="63">
        <v>3</v>
      </c>
      <c r="S31" s="63">
        <v>3</v>
      </c>
      <c r="T31" s="63">
        <v>3</v>
      </c>
      <c r="U31" s="63">
        <v>3</v>
      </c>
      <c r="V31" s="16">
        <v>2</v>
      </c>
    </row>
    <row r="32" spans="1:22" ht="18" customHeight="1">
      <c r="A32" s="91" t="s">
        <v>98</v>
      </c>
      <c r="B32" s="63">
        <v>0</v>
      </c>
      <c r="C32" s="16">
        <v>0</v>
      </c>
      <c r="D32" s="16">
        <v>0</v>
      </c>
      <c r="E32" s="16">
        <v>0</v>
      </c>
      <c r="F32" s="16">
        <v>0</v>
      </c>
      <c r="G32" s="16">
        <v>6</v>
      </c>
      <c r="H32" s="16">
        <v>5</v>
      </c>
      <c r="I32" s="16">
        <v>5</v>
      </c>
      <c r="J32" s="16">
        <v>6</v>
      </c>
      <c r="K32" s="16">
        <v>6</v>
      </c>
      <c r="L32" s="16">
        <v>6</v>
      </c>
      <c r="M32" s="16">
        <v>5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</row>
    <row r="33" spans="1:22" ht="18" customHeight="1">
      <c r="A33" s="91" t="s">
        <v>99</v>
      </c>
      <c r="B33" s="63">
        <v>0</v>
      </c>
      <c r="C33" s="63">
        <v>0</v>
      </c>
      <c r="D33" s="16">
        <v>0</v>
      </c>
      <c r="E33" s="16">
        <v>1</v>
      </c>
      <c r="F33" s="16">
        <v>1</v>
      </c>
      <c r="G33" s="16">
        <v>1</v>
      </c>
      <c r="H33" s="16">
        <v>1</v>
      </c>
      <c r="I33" s="16">
        <v>2</v>
      </c>
      <c r="J33" s="16">
        <v>2</v>
      </c>
      <c r="K33" s="16">
        <v>2</v>
      </c>
      <c r="L33" s="16">
        <v>2</v>
      </c>
      <c r="M33" s="16">
        <v>2</v>
      </c>
      <c r="N33" s="16">
        <v>1</v>
      </c>
      <c r="O33" s="16">
        <v>0</v>
      </c>
      <c r="P33" s="16">
        <v>0</v>
      </c>
      <c r="Q33" s="16">
        <v>1</v>
      </c>
      <c r="R33" s="16">
        <v>1</v>
      </c>
      <c r="S33" s="16">
        <v>1</v>
      </c>
      <c r="T33" s="16">
        <v>1</v>
      </c>
      <c r="U33" s="16">
        <v>2</v>
      </c>
      <c r="V33" s="16">
        <v>2</v>
      </c>
    </row>
    <row r="34" spans="1:22" ht="18" customHeight="1">
      <c r="A34" s="91" t="s">
        <v>100</v>
      </c>
      <c r="B34" s="63">
        <v>4</v>
      </c>
      <c r="C34" s="63">
        <v>3</v>
      </c>
      <c r="D34" s="16">
        <v>11</v>
      </c>
      <c r="E34" s="16">
        <v>18</v>
      </c>
      <c r="F34" s="16">
        <v>33</v>
      </c>
      <c r="G34" s="16">
        <v>51</v>
      </c>
      <c r="H34" s="16">
        <v>87</v>
      </c>
      <c r="I34" s="16">
        <v>113</v>
      </c>
      <c r="J34" s="16">
        <v>117</v>
      </c>
      <c r="K34" s="16">
        <v>119</v>
      </c>
      <c r="L34" s="16">
        <v>112</v>
      </c>
      <c r="M34" s="16">
        <v>93</v>
      </c>
      <c r="N34" s="16">
        <v>84</v>
      </c>
      <c r="O34" s="16">
        <v>82</v>
      </c>
      <c r="P34" s="16">
        <v>76</v>
      </c>
      <c r="Q34" s="16">
        <v>64</v>
      </c>
      <c r="R34" s="16">
        <v>58</v>
      </c>
      <c r="S34" s="16">
        <v>51</v>
      </c>
      <c r="T34" s="16">
        <v>55</v>
      </c>
      <c r="U34" s="16">
        <v>55</v>
      </c>
      <c r="V34" s="16">
        <v>47</v>
      </c>
    </row>
    <row r="35" spans="1:22" ht="18" customHeight="1">
      <c r="A35" s="91" t="s">
        <v>101</v>
      </c>
      <c r="B35" s="63">
        <v>0</v>
      </c>
      <c r="C35" s="63">
        <v>0</v>
      </c>
      <c r="D35" s="63">
        <v>0</v>
      </c>
      <c r="E35" s="63">
        <v>0</v>
      </c>
      <c r="F35" s="16">
        <v>0</v>
      </c>
      <c r="G35" s="16">
        <v>1</v>
      </c>
      <c r="H35" s="16">
        <v>2</v>
      </c>
      <c r="I35" s="16">
        <v>1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</row>
    <row r="36" spans="1:22" ht="18" customHeight="1">
      <c r="A36" s="91" t="s">
        <v>102</v>
      </c>
      <c r="B36" s="63">
        <v>6</v>
      </c>
      <c r="C36" s="63">
        <v>3</v>
      </c>
      <c r="D36" s="63">
        <v>4</v>
      </c>
      <c r="E36" s="63">
        <v>4</v>
      </c>
      <c r="F36" s="63">
        <v>3</v>
      </c>
      <c r="G36" s="63">
        <v>3</v>
      </c>
      <c r="H36" s="63">
        <v>3</v>
      </c>
      <c r="I36" s="63">
        <v>4</v>
      </c>
      <c r="J36" s="63">
        <v>5</v>
      </c>
      <c r="K36" s="63">
        <v>6</v>
      </c>
      <c r="L36" s="63">
        <v>3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</row>
    <row r="37" spans="1:22" ht="18" customHeight="1">
      <c r="A37" s="91" t="s">
        <v>103</v>
      </c>
      <c r="B37" s="63" t="s">
        <v>104</v>
      </c>
      <c r="C37" s="63" t="s">
        <v>104</v>
      </c>
      <c r="D37" s="63" t="s">
        <v>104</v>
      </c>
      <c r="E37" s="63" t="s">
        <v>104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1</v>
      </c>
      <c r="O37" s="63">
        <v>1</v>
      </c>
      <c r="P37" s="63">
        <v>1</v>
      </c>
      <c r="Q37" s="63">
        <v>1</v>
      </c>
      <c r="R37" s="63">
        <v>1</v>
      </c>
      <c r="S37" s="16">
        <v>5</v>
      </c>
      <c r="T37" s="16">
        <v>4</v>
      </c>
      <c r="U37" s="16">
        <v>3</v>
      </c>
      <c r="V37" s="16">
        <v>4</v>
      </c>
    </row>
    <row r="38" spans="1:22" ht="18" customHeight="1">
      <c r="A38" s="91" t="s">
        <v>105</v>
      </c>
      <c r="B38" s="16">
        <v>15</v>
      </c>
      <c r="C38" s="16">
        <v>14</v>
      </c>
      <c r="D38" s="16">
        <v>15</v>
      </c>
      <c r="E38" s="16">
        <v>18</v>
      </c>
      <c r="F38" s="16">
        <v>21</v>
      </c>
      <c r="G38" s="16">
        <v>24</v>
      </c>
      <c r="H38" s="16">
        <v>28</v>
      </c>
      <c r="I38" s="16">
        <v>44</v>
      </c>
      <c r="J38" s="16">
        <v>44</v>
      </c>
      <c r="K38" s="16">
        <v>49</v>
      </c>
      <c r="L38" s="16">
        <v>52</v>
      </c>
      <c r="M38" s="16">
        <v>62</v>
      </c>
      <c r="N38" s="16">
        <v>59</v>
      </c>
      <c r="O38" s="16">
        <v>53</v>
      </c>
      <c r="P38" s="16">
        <v>56</v>
      </c>
      <c r="Q38" s="16">
        <v>52</v>
      </c>
      <c r="R38" s="16">
        <v>54</v>
      </c>
      <c r="S38" s="16">
        <v>54</v>
      </c>
      <c r="T38" s="16">
        <v>56</v>
      </c>
      <c r="U38" s="16">
        <v>65</v>
      </c>
      <c r="V38" s="16">
        <v>60</v>
      </c>
    </row>
    <row r="39" spans="1:22" ht="18" customHeight="1">
      <c r="A39" s="91" t="s">
        <v>106</v>
      </c>
      <c r="B39" s="63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1</v>
      </c>
      <c r="O39" s="16">
        <v>1</v>
      </c>
      <c r="P39" s="16">
        <v>1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</row>
    <row r="40" spans="1:22" ht="18" customHeight="1">
      <c r="A40" s="91" t="s">
        <v>107</v>
      </c>
      <c r="B40" s="63">
        <v>1</v>
      </c>
      <c r="C40" s="16">
        <v>1</v>
      </c>
      <c r="D40" s="16">
        <v>1</v>
      </c>
      <c r="E40" s="16">
        <v>1</v>
      </c>
      <c r="F40" s="16">
        <v>2</v>
      </c>
      <c r="G40" s="16">
        <v>1</v>
      </c>
      <c r="H40" s="16">
        <v>2</v>
      </c>
      <c r="I40" s="16">
        <v>2</v>
      </c>
      <c r="J40" s="16">
        <v>2</v>
      </c>
      <c r="K40" s="16">
        <v>2</v>
      </c>
      <c r="L40" s="16">
        <v>2</v>
      </c>
      <c r="M40" s="16">
        <v>2</v>
      </c>
      <c r="N40" s="16">
        <v>2</v>
      </c>
      <c r="O40" s="16">
        <v>0</v>
      </c>
      <c r="P40" s="63">
        <v>0</v>
      </c>
      <c r="Q40" s="63">
        <v>0</v>
      </c>
      <c r="R40" s="63">
        <v>0</v>
      </c>
      <c r="S40" s="16">
        <v>0</v>
      </c>
      <c r="T40" s="16">
        <v>0</v>
      </c>
      <c r="U40" s="16">
        <v>0</v>
      </c>
      <c r="V40" s="16">
        <v>0</v>
      </c>
    </row>
    <row r="41" spans="1:22" ht="18" customHeight="1">
      <c r="A41" s="91" t="s">
        <v>108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3">
        <v>4</v>
      </c>
      <c r="H41" s="63">
        <v>3</v>
      </c>
      <c r="I41" s="63">
        <v>1</v>
      </c>
      <c r="J41" s="63">
        <v>2</v>
      </c>
      <c r="K41" s="63">
        <v>2</v>
      </c>
      <c r="L41" s="63">
        <v>1</v>
      </c>
      <c r="M41" s="63">
        <v>1</v>
      </c>
      <c r="N41" s="63">
        <v>1</v>
      </c>
      <c r="O41" s="63">
        <v>1</v>
      </c>
      <c r="P41" s="63">
        <v>1</v>
      </c>
      <c r="Q41" s="63">
        <v>2</v>
      </c>
      <c r="R41" s="63">
        <v>0</v>
      </c>
      <c r="S41" s="63">
        <v>1</v>
      </c>
      <c r="T41" s="63">
        <v>1</v>
      </c>
      <c r="U41" s="63">
        <v>0</v>
      </c>
      <c r="V41" s="16">
        <v>1</v>
      </c>
    </row>
    <row r="42" spans="1:22" ht="18" customHeight="1">
      <c r="A42" s="91" t="s">
        <v>109</v>
      </c>
      <c r="B42" s="16">
        <v>5</v>
      </c>
      <c r="C42" s="16">
        <v>5</v>
      </c>
      <c r="D42" s="16">
        <v>6</v>
      </c>
      <c r="E42" s="16">
        <v>0</v>
      </c>
      <c r="F42" s="16">
        <v>0</v>
      </c>
      <c r="G42" s="16">
        <v>2</v>
      </c>
      <c r="H42" s="16">
        <v>5</v>
      </c>
      <c r="I42" s="16">
        <v>5</v>
      </c>
      <c r="J42" s="16">
        <v>6</v>
      </c>
      <c r="K42" s="16">
        <v>4</v>
      </c>
      <c r="L42" s="16">
        <v>3</v>
      </c>
      <c r="M42" s="16">
        <v>4</v>
      </c>
      <c r="N42" s="16">
        <v>2</v>
      </c>
      <c r="O42" s="16">
        <v>1</v>
      </c>
      <c r="P42" s="16">
        <v>1</v>
      </c>
      <c r="Q42" s="16">
        <v>1</v>
      </c>
      <c r="R42" s="16">
        <v>1</v>
      </c>
      <c r="S42" s="16">
        <v>1</v>
      </c>
      <c r="T42" s="16">
        <v>1</v>
      </c>
      <c r="U42" s="16">
        <v>4</v>
      </c>
      <c r="V42" s="16">
        <v>2</v>
      </c>
    </row>
    <row r="43" spans="1:22" ht="18" customHeight="1">
      <c r="A43" s="91" t="s">
        <v>110</v>
      </c>
      <c r="B43" s="16">
        <v>1</v>
      </c>
      <c r="C43" s="16">
        <v>1</v>
      </c>
      <c r="D43" s="16">
        <v>2</v>
      </c>
      <c r="E43" s="16">
        <v>3</v>
      </c>
      <c r="F43" s="16">
        <v>2</v>
      </c>
      <c r="G43" s="16">
        <v>2</v>
      </c>
      <c r="H43" s="16">
        <v>1</v>
      </c>
      <c r="I43" s="16">
        <v>6</v>
      </c>
      <c r="J43" s="16">
        <v>6</v>
      </c>
      <c r="K43" s="16">
        <v>6</v>
      </c>
      <c r="L43" s="16">
        <v>5</v>
      </c>
      <c r="M43" s="16">
        <v>2</v>
      </c>
      <c r="N43" s="16">
        <v>0</v>
      </c>
      <c r="O43" s="16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</row>
    <row r="44" spans="1:22" ht="18" customHeight="1">
      <c r="A44" s="91" t="s">
        <v>111</v>
      </c>
      <c r="B44" s="63">
        <v>0</v>
      </c>
      <c r="C44" s="63">
        <v>1</v>
      </c>
      <c r="D44" s="63">
        <v>1</v>
      </c>
      <c r="E44" s="63">
        <v>1</v>
      </c>
      <c r="F44" s="63">
        <v>1</v>
      </c>
      <c r="G44" s="63">
        <v>1</v>
      </c>
      <c r="H44" s="63">
        <v>1</v>
      </c>
      <c r="I44" s="63">
        <v>1</v>
      </c>
      <c r="J44" s="63">
        <v>1</v>
      </c>
      <c r="K44" s="63">
        <v>1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16">
        <v>0</v>
      </c>
      <c r="U44" s="16">
        <v>0</v>
      </c>
      <c r="V44" s="16">
        <v>1</v>
      </c>
    </row>
    <row r="45" spans="1:22" ht="18" customHeight="1">
      <c r="A45" s="91" t="s">
        <v>112</v>
      </c>
      <c r="B45" s="63">
        <v>2</v>
      </c>
      <c r="C45" s="63">
        <v>5</v>
      </c>
      <c r="D45" s="63">
        <v>4</v>
      </c>
      <c r="E45" s="63">
        <v>3</v>
      </c>
      <c r="F45" s="63">
        <v>4</v>
      </c>
      <c r="G45" s="63">
        <v>7</v>
      </c>
      <c r="H45" s="63">
        <v>9</v>
      </c>
      <c r="I45" s="63">
        <v>9</v>
      </c>
      <c r="J45" s="63">
        <v>15</v>
      </c>
      <c r="K45" s="63">
        <v>12</v>
      </c>
      <c r="L45" s="63">
        <v>12</v>
      </c>
      <c r="M45" s="63">
        <v>10</v>
      </c>
      <c r="N45" s="63">
        <v>5</v>
      </c>
      <c r="O45" s="63">
        <v>4</v>
      </c>
      <c r="P45" s="16">
        <v>3</v>
      </c>
      <c r="Q45" s="16">
        <v>1</v>
      </c>
      <c r="R45" s="16">
        <v>1</v>
      </c>
      <c r="S45" s="16">
        <v>6</v>
      </c>
      <c r="T45" s="16">
        <v>7</v>
      </c>
      <c r="U45" s="16">
        <v>5</v>
      </c>
      <c r="V45" s="16">
        <v>4</v>
      </c>
    </row>
    <row r="46" spans="1:22" ht="18" customHeight="1">
      <c r="A46" s="106" t="s">
        <v>113</v>
      </c>
      <c r="B46" s="105">
        <f>SUM(B30:B45)</f>
        <v>41</v>
      </c>
      <c r="C46" s="105">
        <f t="shared" ref="C46:U46" si="2">SUM(C30:C45)</f>
        <v>39</v>
      </c>
      <c r="D46" s="105">
        <f t="shared" si="2"/>
        <v>50</v>
      </c>
      <c r="E46" s="105">
        <f t="shared" si="2"/>
        <v>55</v>
      </c>
      <c r="F46" s="105">
        <f t="shared" si="2"/>
        <v>73</v>
      </c>
      <c r="G46" s="105">
        <f t="shared" si="2"/>
        <v>110</v>
      </c>
      <c r="H46" s="105">
        <f t="shared" si="2"/>
        <v>154</v>
      </c>
      <c r="I46" s="105">
        <f t="shared" si="2"/>
        <v>200</v>
      </c>
      <c r="J46" s="105">
        <f t="shared" si="2"/>
        <v>213</v>
      </c>
      <c r="K46" s="105">
        <f t="shared" si="2"/>
        <v>218</v>
      </c>
      <c r="L46" s="105">
        <f t="shared" si="2"/>
        <v>207</v>
      </c>
      <c r="M46" s="105">
        <f t="shared" si="2"/>
        <v>188</v>
      </c>
      <c r="N46" s="105">
        <f t="shared" si="2"/>
        <v>160</v>
      </c>
      <c r="O46" s="105">
        <f t="shared" si="2"/>
        <v>147</v>
      </c>
      <c r="P46" s="105">
        <f t="shared" si="2"/>
        <v>143</v>
      </c>
      <c r="Q46" s="105">
        <f t="shared" si="2"/>
        <v>124</v>
      </c>
      <c r="R46" s="105">
        <f t="shared" si="2"/>
        <v>119</v>
      </c>
      <c r="S46" s="105">
        <f t="shared" si="2"/>
        <v>122</v>
      </c>
      <c r="T46" s="105">
        <f t="shared" si="2"/>
        <v>128</v>
      </c>
      <c r="U46" s="105">
        <f t="shared" si="2"/>
        <v>137</v>
      </c>
      <c r="V46" s="105">
        <f>SUM(V30:V45)</f>
        <v>123</v>
      </c>
    </row>
    <row r="47" spans="1:22" ht="18" customHeight="1">
      <c r="A47" s="103" t="s">
        <v>114</v>
      </c>
      <c r="B47" s="16">
        <f>B48-B46</f>
        <v>3</v>
      </c>
      <c r="C47" s="16">
        <f t="shared" ref="C47:U47" si="3">C48-C46</f>
        <v>2</v>
      </c>
      <c r="D47" s="16">
        <f t="shared" si="3"/>
        <v>2</v>
      </c>
      <c r="E47" s="16">
        <f t="shared" si="3"/>
        <v>4</v>
      </c>
      <c r="F47" s="16">
        <f t="shared" si="3"/>
        <v>2</v>
      </c>
      <c r="G47" s="16">
        <f t="shared" si="3"/>
        <v>10</v>
      </c>
      <c r="H47" s="16">
        <f t="shared" si="3"/>
        <v>7</v>
      </c>
      <c r="I47" s="16">
        <f t="shared" si="3"/>
        <v>7</v>
      </c>
      <c r="J47" s="16">
        <f t="shared" si="3"/>
        <v>9</v>
      </c>
      <c r="K47" s="16">
        <f t="shared" si="3"/>
        <v>9</v>
      </c>
      <c r="L47" s="16">
        <f t="shared" si="3"/>
        <v>8</v>
      </c>
      <c r="M47" s="16">
        <f t="shared" si="3"/>
        <v>6</v>
      </c>
      <c r="N47" s="16">
        <f t="shared" si="3"/>
        <v>7</v>
      </c>
      <c r="O47" s="16">
        <f t="shared" si="3"/>
        <v>3</v>
      </c>
      <c r="P47" s="16">
        <f t="shared" si="3"/>
        <v>4</v>
      </c>
      <c r="Q47" s="16">
        <f t="shared" si="3"/>
        <v>5</v>
      </c>
      <c r="R47" s="16">
        <f t="shared" si="3"/>
        <v>4</v>
      </c>
      <c r="S47" s="16">
        <f t="shared" si="3"/>
        <v>9</v>
      </c>
      <c r="T47" s="16">
        <f t="shared" si="3"/>
        <v>9</v>
      </c>
      <c r="U47" s="16">
        <f t="shared" si="3"/>
        <v>6</v>
      </c>
      <c r="V47" s="16">
        <f>V48-V46</f>
        <v>6</v>
      </c>
    </row>
    <row r="48" spans="1:22" ht="18" customHeight="1">
      <c r="A48" s="93" t="s">
        <v>38</v>
      </c>
      <c r="B48" s="61">
        <v>44</v>
      </c>
      <c r="C48" s="61">
        <v>41</v>
      </c>
      <c r="D48" s="61">
        <v>52</v>
      </c>
      <c r="E48" s="61">
        <v>59</v>
      </c>
      <c r="F48" s="61">
        <v>75</v>
      </c>
      <c r="G48" s="61">
        <v>120</v>
      </c>
      <c r="H48" s="61">
        <v>161</v>
      </c>
      <c r="I48" s="61">
        <v>207</v>
      </c>
      <c r="J48" s="61">
        <v>222</v>
      </c>
      <c r="K48" s="61">
        <v>227</v>
      </c>
      <c r="L48" s="61">
        <v>215</v>
      </c>
      <c r="M48" s="61">
        <v>194</v>
      </c>
      <c r="N48" s="61">
        <v>167</v>
      </c>
      <c r="O48" s="61">
        <v>150</v>
      </c>
      <c r="P48" s="61">
        <v>147</v>
      </c>
      <c r="Q48" s="61">
        <v>129</v>
      </c>
      <c r="R48" s="61">
        <v>123</v>
      </c>
      <c r="S48" s="61">
        <v>131</v>
      </c>
      <c r="T48" s="61">
        <v>137</v>
      </c>
      <c r="U48" s="61">
        <v>143</v>
      </c>
      <c r="V48" s="124">
        <v>129</v>
      </c>
    </row>
    <row r="49" spans="1:22" ht="18" customHeight="1">
      <c r="A49" s="57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</row>
    <row r="50" spans="1:22" ht="18" customHeight="1">
      <c r="A50" s="72" t="s">
        <v>117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3" spans="1:22" ht="18" customHeight="1">
      <c r="A53" s="59" t="s">
        <v>49</v>
      </c>
      <c r="B53" s="89">
        <v>2002</v>
      </c>
      <c r="C53" s="89">
        <v>2003</v>
      </c>
      <c r="D53" s="89">
        <v>2004</v>
      </c>
      <c r="E53" s="89">
        <v>2005</v>
      </c>
      <c r="F53" s="89">
        <v>2006</v>
      </c>
      <c r="G53" s="89">
        <v>2007</v>
      </c>
      <c r="H53" s="89">
        <v>2008</v>
      </c>
      <c r="I53" s="89">
        <v>2009</v>
      </c>
      <c r="J53" s="89">
        <v>2010</v>
      </c>
      <c r="K53" s="89">
        <v>2011</v>
      </c>
      <c r="L53" s="89">
        <v>2012</v>
      </c>
      <c r="M53" s="89">
        <v>2013</v>
      </c>
      <c r="N53" s="89">
        <v>2014</v>
      </c>
      <c r="O53" s="89">
        <v>2015</v>
      </c>
      <c r="P53" s="89">
        <v>2016</v>
      </c>
      <c r="Q53" s="89">
        <v>2017</v>
      </c>
      <c r="R53" s="89">
        <v>2018</v>
      </c>
      <c r="S53" s="89">
        <v>2019</v>
      </c>
      <c r="T53" s="89">
        <v>2020</v>
      </c>
      <c r="U53" s="89">
        <v>2021</v>
      </c>
      <c r="V53" s="123" t="s">
        <v>51</v>
      </c>
    </row>
    <row r="54" spans="1:22" ht="18" customHeight="1">
      <c r="A54" s="90" t="s">
        <v>96</v>
      </c>
      <c r="B54" s="16">
        <v>1</v>
      </c>
      <c r="C54" s="16">
        <v>2</v>
      </c>
      <c r="D54" s="16">
        <v>1</v>
      </c>
      <c r="E54" s="16">
        <v>1</v>
      </c>
      <c r="F54" s="16">
        <v>1</v>
      </c>
      <c r="G54" s="16">
        <v>1</v>
      </c>
      <c r="H54" s="16">
        <v>2</v>
      </c>
      <c r="I54" s="16">
        <v>2</v>
      </c>
      <c r="J54" s="16">
        <v>2</v>
      </c>
      <c r="K54" s="16">
        <v>2</v>
      </c>
      <c r="L54" s="16">
        <v>1</v>
      </c>
      <c r="M54" s="16">
        <v>1</v>
      </c>
      <c r="N54" s="16">
        <v>1</v>
      </c>
      <c r="O54" s="16">
        <v>0</v>
      </c>
      <c r="P54" s="16">
        <v>0</v>
      </c>
      <c r="Q54" s="16">
        <v>1</v>
      </c>
      <c r="R54" s="16">
        <v>0</v>
      </c>
      <c r="S54" s="16">
        <v>1</v>
      </c>
      <c r="T54" s="16">
        <v>1</v>
      </c>
      <c r="U54" s="16">
        <v>1</v>
      </c>
      <c r="V54" s="16">
        <v>1</v>
      </c>
    </row>
    <row r="55" spans="1:22" ht="18" customHeight="1">
      <c r="A55" s="91" t="s">
        <v>97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</row>
    <row r="56" spans="1:22" ht="18" customHeight="1">
      <c r="A56" s="91" t="s">
        <v>98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6</v>
      </c>
      <c r="H56" s="16">
        <v>5</v>
      </c>
      <c r="I56" s="16">
        <v>5</v>
      </c>
      <c r="J56" s="16">
        <v>5</v>
      </c>
      <c r="K56" s="16">
        <v>7</v>
      </c>
      <c r="L56" s="16">
        <v>7</v>
      </c>
      <c r="M56" s="16">
        <v>7</v>
      </c>
      <c r="N56" s="16">
        <v>2</v>
      </c>
      <c r="O56" s="16">
        <v>2</v>
      </c>
      <c r="P56" s="16">
        <v>1</v>
      </c>
      <c r="Q56" s="16">
        <v>1</v>
      </c>
      <c r="R56" s="16">
        <v>1</v>
      </c>
      <c r="S56" s="16">
        <v>1</v>
      </c>
      <c r="T56" s="16">
        <v>0</v>
      </c>
      <c r="U56" s="16">
        <v>0</v>
      </c>
      <c r="V56" s="16">
        <v>0</v>
      </c>
    </row>
    <row r="57" spans="1:22" ht="18" customHeight="1">
      <c r="A57" s="91" t="s">
        <v>99</v>
      </c>
      <c r="B57" s="16">
        <v>0</v>
      </c>
      <c r="C57" s="16">
        <v>0</v>
      </c>
      <c r="D57" s="16">
        <v>0</v>
      </c>
      <c r="E57" s="16">
        <v>1</v>
      </c>
      <c r="F57" s="16">
        <v>1</v>
      </c>
      <c r="G57" s="16">
        <v>0</v>
      </c>
      <c r="H57" s="16">
        <v>0</v>
      </c>
      <c r="I57" s="16">
        <v>0</v>
      </c>
      <c r="J57" s="16">
        <v>0</v>
      </c>
      <c r="K57" s="16">
        <v>1</v>
      </c>
      <c r="L57" s="16">
        <v>1</v>
      </c>
      <c r="M57" s="16">
        <v>1</v>
      </c>
      <c r="N57" s="16">
        <v>1</v>
      </c>
      <c r="O57" s="16">
        <v>1</v>
      </c>
      <c r="P57" s="16">
        <v>0</v>
      </c>
      <c r="Q57" s="16">
        <v>0</v>
      </c>
      <c r="R57" s="16">
        <v>0</v>
      </c>
      <c r="S57" s="16">
        <v>1</v>
      </c>
      <c r="T57" s="16">
        <v>0</v>
      </c>
      <c r="U57" s="16">
        <v>0</v>
      </c>
      <c r="V57" s="16">
        <v>1</v>
      </c>
    </row>
    <row r="58" spans="1:22" ht="18" customHeight="1">
      <c r="A58" s="91" t="s">
        <v>100</v>
      </c>
      <c r="B58" s="16">
        <v>1</v>
      </c>
      <c r="C58" s="16">
        <v>2</v>
      </c>
      <c r="D58" s="16">
        <v>10</v>
      </c>
      <c r="E58" s="16">
        <v>18</v>
      </c>
      <c r="F58" s="16">
        <v>28</v>
      </c>
      <c r="G58" s="16">
        <v>46</v>
      </c>
      <c r="H58" s="16">
        <v>69</v>
      </c>
      <c r="I58" s="16">
        <v>84</v>
      </c>
      <c r="J58" s="16">
        <v>94</v>
      </c>
      <c r="K58" s="16">
        <v>99</v>
      </c>
      <c r="L58" s="16">
        <v>93</v>
      </c>
      <c r="M58" s="16">
        <v>82</v>
      </c>
      <c r="N58" s="16">
        <v>76</v>
      </c>
      <c r="O58" s="16">
        <v>79</v>
      </c>
      <c r="P58" s="16">
        <v>73</v>
      </c>
      <c r="Q58" s="16">
        <v>64</v>
      </c>
      <c r="R58" s="16">
        <v>58</v>
      </c>
      <c r="S58" s="16">
        <v>51</v>
      </c>
      <c r="T58" s="16">
        <v>56</v>
      </c>
      <c r="U58" s="16">
        <v>54</v>
      </c>
      <c r="V58" s="16">
        <v>51</v>
      </c>
    </row>
    <row r="59" spans="1:22" ht="18" customHeight="1">
      <c r="A59" s="91" t="s">
        <v>101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2</v>
      </c>
      <c r="H59" s="16">
        <v>2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</row>
    <row r="60" spans="1:22" ht="18" customHeight="1">
      <c r="A60" s="91" t="s">
        <v>102</v>
      </c>
      <c r="B60" s="16">
        <v>4</v>
      </c>
      <c r="C60" s="16">
        <v>1</v>
      </c>
      <c r="D60" s="16">
        <v>1</v>
      </c>
      <c r="E60" s="16">
        <v>1</v>
      </c>
      <c r="F60" s="16">
        <v>1</v>
      </c>
      <c r="G60" s="16">
        <v>1</v>
      </c>
      <c r="H60" s="16">
        <v>2</v>
      </c>
      <c r="I60" s="16">
        <v>2</v>
      </c>
      <c r="J60" s="16">
        <v>2</v>
      </c>
      <c r="K60" s="16">
        <v>0</v>
      </c>
      <c r="L60" s="16">
        <v>1</v>
      </c>
      <c r="M60" s="16">
        <v>1</v>
      </c>
      <c r="N60" s="16">
        <v>1</v>
      </c>
      <c r="O60" s="16">
        <v>1</v>
      </c>
      <c r="P60" s="16">
        <v>1</v>
      </c>
      <c r="Q60" s="16">
        <v>1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</row>
    <row r="61" spans="1:22" ht="18" customHeight="1">
      <c r="A61" s="91" t="s">
        <v>103</v>
      </c>
      <c r="B61" s="16" t="s">
        <v>104</v>
      </c>
      <c r="C61" s="16" t="s">
        <v>104</v>
      </c>
      <c r="D61" s="16" t="s">
        <v>104</v>
      </c>
      <c r="E61" s="16" t="s">
        <v>104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</row>
    <row r="62" spans="1:22" ht="18" customHeight="1">
      <c r="A62" s="91" t="s">
        <v>105</v>
      </c>
      <c r="B62" s="16">
        <v>3</v>
      </c>
      <c r="C62" s="16">
        <v>2</v>
      </c>
      <c r="D62" s="16">
        <v>6</v>
      </c>
      <c r="E62" s="16">
        <v>6</v>
      </c>
      <c r="F62" s="16">
        <v>11</v>
      </c>
      <c r="G62" s="16">
        <v>13</v>
      </c>
      <c r="H62" s="16">
        <v>16</v>
      </c>
      <c r="I62" s="16">
        <v>23</v>
      </c>
      <c r="J62" s="16">
        <v>26</v>
      </c>
      <c r="K62" s="16">
        <v>37</v>
      </c>
      <c r="L62" s="16">
        <v>37</v>
      </c>
      <c r="M62" s="16">
        <v>48</v>
      </c>
      <c r="N62" s="16">
        <v>46</v>
      </c>
      <c r="O62" s="16">
        <v>46</v>
      </c>
      <c r="P62" s="16">
        <v>45</v>
      </c>
      <c r="Q62" s="16">
        <v>37</v>
      </c>
      <c r="R62" s="16">
        <v>41</v>
      </c>
      <c r="S62" s="16">
        <v>37</v>
      </c>
      <c r="T62" s="16">
        <v>39</v>
      </c>
      <c r="U62" s="16">
        <v>41</v>
      </c>
      <c r="V62" s="16">
        <v>40</v>
      </c>
    </row>
    <row r="63" spans="1:22" ht="18" customHeight="1">
      <c r="A63" s="91" t="s">
        <v>106</v>
      </c>
      <c r="B63" s="16">
        <v>0</v>
      </c>
      <c r="C63" s="16">
        <v>0</v>
      </c>
      <c r="D63" s="16">
        <v>0</v>
      </c>
      <c r="E63" s="16">
        <v>0</v>
      </c>
      <c r="F63" s="16">
        <v>1</v>
      </c>
      <c r="G63" s="16">
        <v>1</v>
      </c>
      <c r="H63" s="16">
        <v>0</v>
      </c>
      <c r="I63" s="16">
        <v>0</v>
      </c>
      <c r="J63" s="16">
        <v>0</v>
      </c>
      <c r="K63" s="16">
        <v>1</v>
      </c>
      <c r="L63" s="16">
        <v>1</v>
      </c>
      <c r="M63" s="16">
        <v>0</v>
      </c>
      <c r="N63" s="16">
        <v>1</v>
      </c>
      <c r="O63" s="16">
        <v>1</v>
      </c>
      <c r="P63" s="16">
        <v>2</v>
      </c>
      <c r="Q63" s="16">
        <v>1</v>
      </c>
      <c r="R63" s="16">
        <v>1</v>
      </c>
      <c r="S63" s="16">
        <v>1</v>
      </c>
      <c r="T63" s="16">
        <v>3</v>
      </c>
      <c r="U63" s="16">
        <v>3</v>
      </c>
      <c r="V63" s="16">
        <v>3</v>
      </c>
    </row>
    <row r="64" spans="1:22" ht="18" customHeight="1">
      <c r="A64" s="91" t="s">
        <v>107</v>
      </c>
      <c r="B64" s="16">
        <v>3</v>
      </c>
      <c r="C64" s="16">
        <v>2</v>
      </c>
      <c r="D64" s="16">
        <v>2</v>
      </c>
      <c r="E64" s="16">
        <v>2</v>
      </c>
      <c r="F64" s="16">
        <v>2</v>
      </c>
      <c r="G64" s="16">
        <v>1</v>
      </c>
      <c r="H64" s="16">
        <v>1</v>
      </c>
      <c r="I64" s="16">
        <v>2</v>
      </c>
      <c r="J64" s="16">
        <v>2</v>
      </c>
      <c r="K64" s="16">
        <v>3</v>
      </c>
      <c r="L64" s="16">
        <v>2</v>
      </c>
      <c r="M64" s="16">
        <v>2</v>
      </c>
      <c r="N64" s="16">
        <v>2</v>
      </c>
      <c r="O64" s="16">
        <v>1</v>
      </c>
      <c r="P64" s="16">
        <v>1</v>
      </c>
      <c r="Q64" s="16">
        <v>1</v>
      </c>
      <c r="R64" s="16">
        <v>2</v>
      </c>
      <c r="S64" s="16">
        <v>2</v>
      </c>
      <c r="T64" s="16">
        <v>2</v>
      </c>
      <c r="U64" s="16">
        <v>3</v>
      </c>
      <c r="V64" s="16">
        <v>3</v>
      </c>
    </row>
    <row r="65" spans="1:22" ht="18" customHeight="1">
      <c r="A65" s="91" t="s">
        <v>108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1</v>
      </c>
      <c r="I65" s="16">
        <v>1</v>
      </c>
      <c r="J65" s="16">
        <v>2</v>
      </c>
      <c r="K65" s="16">
        <v>2</v>
      </c>
      <c r="L65" s="16">
        <v>2</v>
      </c>
      <c r="M65" s="16">
        <v>1</v>
      </c>
      <c r="N65" s="16">
        <v>2</v>
      </c>
      <c r="O65" s="16">
        <v>1</v>
      </c>
      <c r="P65" s="16">
        <v>2</v>
      </c>
      <c r="Q65" s="16">
        <v>0</v>
      </c>
      <c r="R65" s="16">
        <v>1</v>
      </c>
      <c r="S65" s="16">
        <v>1</v>
      </c>
      <c r="T65" s="16">
        <v>1</v>
      </c>
      <c r="U65" s="16">
        <v>1</v>
      </c>
      <c r="V65" s="16">
        <v>1</v>
      </c>
    </row>
    <row r="66" spans="1:22" ht="18" customHeight="1">
      <c r="A66" s="91" t="s">
        <v>109</v>
      </c>
      <c r="B66" s="16">
        <v>6</v>
      </c>
      <c r="C66" s="16">
        <v>5</v>
      </c>
      <c r="D66" s="16">
        <v>6</v>
      </c>
      <c r="E66" s="16">
        <v>6</v>
      </c>
      <c r="F66" s="16">
        <v>1</v>
      </c>
      <c r="G66" s="16">
        <v>3</v>
      </c>
      <c r="H66" s="16">
        <v>4</v>
      </c>
      <c r="I66" s="16">
        <v>4</v>
      </c>
      <c r="J66" s="16">
        <v>3</v>
      </c>
      <c r="K66" s="16">
        <v>3</v>
      </c>
      <c r="L66" s="16">
        <v>2</v>
      </c>
      <c r="M66" s="16">
        <v>2</v>
      </c>
      <c r="N66" s="16">
        <v>2</v>
      </c>
      <c r="O66" s="16">
        <v>1</v>
      </c>
      <c r="P66" s="16">
        <v>0</v>
      </c>
      <c r="Q66" s="16">
        <v>0</v>
      </c>
      <c r="R66" s="16">
        <v>0</v>
      </c>
      <c r="S66" s="16">
        <v>1</v>
      </c>
      <c r="T66" s="16">
        <v>1</v>
      </c>
      <c r="U66" s="16">
        <v>8</v>
      </c>
      <c r="V66" s="16">
        <v>6</v>
      </c>
    </row>
    <row r="67" spans="1:22" ht="18" customHeight="1">
      <c r="A67" s="91" t="s">
        <v>110</v>
      </c>
      <c r="B67" s="16">
        <v>1</v>
      </c>
      <c r="C67" s="16">
        <v>4</v>
      </c>
      <c r="D67" s="16">
        <v>2</v>
      </c>
      <c r="E67" s="16">
        <v>6</v>
      </c>
      <c r="F67" s="16">
        <v>4</v>
      </c>
      <c r="G67" s="16">
        <v>1</v>
      </c>
      <c r="H67" s="16">
        <v>1</v>
      </c>
      <c r="I67" s="16">
        <v>2</v>
      </c>
      <c r="J67" s="16">
        <v>2</v>
      </c>
      <c r="K67" s="16">
        <v>2</v>
      </c>
      <c r="L67" s="16">
        <v>2</v>
      </c>
      <c r="M67" s="16">
        <v>1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</row>
    <row r="68" spans="1:22" ht="18" customHeight="1">
      <c r="A68" s="91" t="s">
        <v>111</v>
      </c>
      <c r="B68" s="16">
        <v>0</v>
      </c>
      <c r="C68" s="16">
        <v>1</v>
      </c>
      <c r="D68" s="16">
        <v>1</v>
      </c>
      <c r="E68" s="16">
        <v>1</v>
      </c>
      <c r="F68" s="16">
        <v>1</v>
      </c>
      <c r="G68" s="16">
        <v>1</v>
      </c>
      <c r="H68" s="16">
        <v>1</v>
      </c>
      <c r="I68" s="16">
        <v>1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1</v>
      </c>
      <c r="V68" s="16">
        <v>2</v>
      </c>
    </row>
    <row r="69" spans="1:22" ht="18" customHeight="1">
      <c r="A69" s="91" t="s">
        <v>112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1</v>
      </c>
      <c r="I69" s="16">
        <v>1</v>
      </c>
      <c r="J69" s="16">
        <v>0</v>
      </c>
      <c r="K69" s="16">
        <v>1</v>
      </c>
      <c r="L69" s="16">
        <v>1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1</v>
      </c>
      <c r="U69" s="16">
        <v>0</v>
      </c>
      <c r="V69" s="16">
        <v>0</v>
      </c>
    </row>
    <row r="70" spans="1:22" ht="18" customHeight="1">
      <c r="A70" s="106" t="s">
        <v>113</v>
      </c>
      <c r="B70" s="105">
        <f>SUM(B54:B69)</f>
        <v>19</v>
      </c>
      <c r="C70" s="105">
        <f t="shared" ref="C70:U70" si="4">SUM(C54:C69)</f>
        <v>19</v>
      </c>
      <c r="D70" s="105">
        <f t="shared" si="4"/>
        <v>29</v>
      </c>
      <c r="E70" s="105">
        <f t="shared" si="4"/>
        <v>42</v>
      </c>
      <c r="F70" s="105">
        <f t="shared" si="4"/>
        <v>51</v>
      </c>
      <c r="G70" s="105">
        <f t="shared" si="4"/>
        <v>76</v>
      </c>
      <c r="H70" s="105">
        <f t="shared" si="4"/>
        <v>105</v>
      </c>
      <c r="I70" s="105">
        <f t="shared" si="4"/>
        <v>128</v>
      </c>
      <c r="J70" s="105">
        <f t="shared" si="4"/>
        <v>139</v>
      </c>
      <c r="K70" s="105">
        <f t="shared" si="4"/>
        <v>158</v>
      </c>
      <c r="L70" s="105">
        <f t="shared" si="4"/>
        <v>150</v>
      </c>
      <c r="M70" s="105">
        <f t="shared" si="4"/>
        <v>146</v>
      </c>
      <c r="N70" s="105">
        <f t="shared" si="4"/>
        <v>134</v>
      </c>
      <c r="O70" s="105">
        <f t="shared" si="4"/>
        <v>133</v>
      </c>
      <c r="P70" s="105">
        <f t="shared" si="4"/>
        <v>125</v>
      </c>
      <c r="Q70" s="105">
        <f t="shared" si="4"/>
        <v>106</v>
      </c>
      <c r="R70" s="105">
        <f t="shared" si="4"/>
        <v>104</v>
      </c>
      <c r="S70" s="105">
        <f t="shared" si="4"/>
        <v>96</v>
      </c>
      <c r="T70" s="105">
        <f t="shared" si="4"/>
        <v>104</v>
      </c>
      <c r="U70" s="105">
        <f t="shared" si="4"/>
        <v>112</v>
      </c>
      <c r="V70" s="105">
        <f>SUM(V54:V69)</f>
        <v>108</v>
      </c>
    </row>
    <row r="71" spans="1:22" ht="18" customHeight="1">
      <c r="A71" s="103" t="s">
        <v>114</v>
      </c>
      <c r="B71" s="16">
        <f>B72-B70</f>
        <v>1</v>
      </c>
      <c r="C71" s="16">
        <f t="shared" ref="C71:U71" si="5">C72-C70</f>
        <v>3</v>
      </c>
      <c r="D71" s="16">
        <f t="shared" si="5"/>
        <v>2</v>
      </c>
      <c r="E71" s="16">
        <f t="shared" si="5"/>
        <v>2</v>
      </c>
      <c r="F71" s="16">
        <f t="shared" si="5"/>
        <v>5</v>
      </c>
      <c r="G71" s="16">
        <f t="shared" si="5"/>
        <v>7</v>
      </c>
      <c r="H71" s="16">
        <f t="shared" si="5"/>
        <v>5</v>
      </c>
      <c r="I71" s="16">
        <f t="shared" si="5"/>
        <v>6</v>
      </c>
      <c r="J71" s="16">
        <f t="shared" si="5"/>
        <v>11</v>
      </c>
      <c r="K71" s="16">
        <f t="shared" si="5"/>
        <v>11</v>
      </c>
      <c r="L71" s="16">
        <f t="shared" si="5"/>
        <v>7</v>
      </c>
      <c r="M71" s="16">
        <f t="shared" si="5"/>
        <v>6</v>
      </c>
      <c r="N71" s="16">
        <f t="shared" si="5"/>
        <v>6</v>
      </c>
      <c r="O71" s="16">
        <f t="shared" si="5"/>
        <v>2</v>
      </c>
      <c r="P71" s="16">
        <f t="shared" si="5"/>
        <v>1</v>
      </c>
      <c r="Q71" s="16">
        <f t="shared" si="5"/>
        <v>2</v>
      </c>
      <c r="R71" s="16">
        <f t="shared" si="5"/>
        <v>3</v>
      </c>
      <c r="S71" s="16">
        <f t="shared" si="5"/>
        <v>3</v>
      </c>
      <c r="T71" s="16">
        <f t="shared" si="5"/>
        <v>2</v>
      </c>
      <c r="U71" s="16">
        <f t="shared" si="5"/>
        <v>5</v>
      </c>
      <c r="V71" s="16">
        <f>V72-V70</f>
        <v>13</v>
      </c>
    </row>
    <row r="72" spans="1:22" ht="18" customHeight="1">
      <c r="A72" s="93" t="s">
        <v>38</v>
      </c>
      <c r="B72" s="61">
        <v>20</v>
      </c>
      <c r="C72" s="61">
        <v>22</v>
      </c>
      <c r="D72" s="61">
        <v>31</v>
      </c>
      <c r="E72" s="61">
        <v>44</v>
      </c>
      <c r="F72" s="61">
        <v>56</v>
      </c>
      <c r="G72" s="61">
        <v>83</v>
      </c>
      <c r="H72" s="61">
        <v>110</v>
      </c>
      <c r="I72" s="61">
        <v>134</v>
      </c>
      <c r="J72" s="61">
        <v>150</v>
      </c>
      <c r="K72" s="61">
        <v>169</v>
      </c>
      <c r="L72" s="61">
        <v>157</v>
      </c>
      <c r="M72" s="61">
        <v>152</v>
      </c>
      <c r="N72" s="61">
        <v>140</v>
      </c>
      <c r="O72" s="61">
        <v>135</v>
      </c>
      <c r="P72" s="61">
        <v>126</v>
      </c>
      <c r="Q72" s="61">
        <v>108</v>
      </c>
      <c r="R72" s="61">
        <v>107</v>
      </c>
      <c r="S72" s="61">
        <v>99</v>
      </c>
      <c r="T72" s="61">
        <v>106</v>
      </c>
      <c r="U72" s="61">
        <v>117</v>
      </c>
      <c r="V72" s="124">
        <v>121</v>
      </c>
    </row>
    <row r="73" spans="1:22" ht="18" customHeight="1">
      <c r="A73" s="57" t="s">
        <v>52</v>
      </c>
    </row>
    <row r="74" spans="1:22" ht="18" customHeight="1">
      <c r="A74" s="72" t="s">
        <v>117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21"/>
  <sheetViews>
    <sheetView zoomScale="70" zoomScaleNormal="70" zoomScalePageLayoutView="70" workbookViewId="0">
      <selection activeCell="U8" sqref="U8:V9"/>
    </sheetView>
  </sheetViews>
  <sheetFormatPr defaultColWidth="10.875" defaultRowHeight="15"/>
  <cols>
    <col min="1" max="1" width="25" style="5" customWidth="1"/>
    <col min="2" max="16384" width="10.875" style="5"/>
  </cols>
  <sheetData>
    <row r="1" spans="1:22" ht="28.5">
      <c r="A1" s="20" t="s">
        <v>0</v>
      </c>
    </row>
    <row r="2" spans="1:22" ht="23.25">
      <c r="A2" s="10" t="s">
        <v>11</v>
      </c>
    </row>
    <row r="3" spans="1:22" ht="18" customHeight="1"/>
    <row r="4" spans="1:22" ht="18" customHeight="1">
      <c r="A4" s="33" t="s">
        <v>118</v>
      </c>
    </row>
    <row r="5" spans="1:22" ht="18" customHeight="1"/>
    <row r="6" spans="1:22" ht="18" customHeight="1">
      <c r="A6" s="65"/>
      <c r="B6" s="94">
        <v>2002</v>
      </c>
      <c r="C6" s="94">
        <v>2003</v>
      </c>
      <c r="D6" s="94">
        <v>2004</v>
      </c>
      <c r="E6" s="94">
        <v>2005</v>
      </c>
      <c r="F6" s="94">
        <v>2006</v>
      </c>
      <c r="G6" s="94">
        <v>2007</v>
      </c>
      <c r="H6" s="94">
        <v>2008</v>
      </c>
      <c r="I6" s="94">
        <v>2009</v>
      </c>
      <c r="J6" s="94">
        <v>2010</v>
      </c>
      <c r="K6" s="94">
        <v>2011</v>
      </c>
      <c r="L6" s="94">
        <v>2012</v>
      </c>
      <c r="M6" s="94">
        <v>2013</v>
      </c>
      <c r="N6" s="94">
        <v>2014</v>
      </c>
      <c r="O6" s="94">
        <v>2015</v>
      </c>
      <c r="P6" s="94">
        <v>2016</v>
      </c>
      <c r="Q6" s="94">
        <v>2017</v>
      </c>
      <c r="R6" s="94">
        <v>2018</v>
      </c>
      <c r="S6" s="94">
        <v>2019</v>
      </c>
      <c r="T6" s="94">
        <v>2020</v>
      </c>
      <c r="U6" s="94">
        <v>2021</v>
      </c>
      <c r="V6" s="94">
        <v>2022</v>
      </c>
    </row>
    <row r="7" spans="1:22" ht="18" customHeight="1">
      <c r="A7" s="66" t="s">
        <v>38</v>
      </c>
      <c r="B7" s="24">
        <v>11</v>
      </c>
      <c r="C7" s="24">
        <v>17</v>
      </c>
      <c r="D7" s="24">
        <v>27</v>
      </c>
      <c r="E7" s="24">
        <v>17</v>
      </c>
      <c r="F7" s="24">
        <v>19</v>
      </c>
      <c r="G7" s="24">
        <v>18</v>
      </c>
      <c r="H7" s="24">
        <v>30</v>
      </c>
      <c r="I7" s="24">
        <v>18</v>
      </c>
      <c r="J7" s="24">
        <v>14</v>
      </c>
      <c r="K7" s="24">
        <v>28</v>
      </c>
      <c r="L7" s="24">
        <v>15</v>
      </c>
      <c r="M7" s="24">
        <v>8</v>
      </c>
      <c r="N7" s="24">
        <v>12</v>
      </c>
      <c r="O7" s="24">
        <v>15</v>
      </c>
      <c r="P7" s="24">
        <v>5</v>
      </c>
      <c r="Q7" s="24">
        <v>11</v>
      </c>
      <c r="R7" s="24">
        <v>13</v>
      </c>
      <c r="S7" s="24">
        <v>15</v>
      </c>
      <c r="T7" s="24">
        <v>11</v>
      </c>
      <c r="U7" s="24">
        <f>SUM(U8:U9)</f>
        <v>4</v>
      </c>
      <c r="V7" s="24">
        <f>SUM(V8:V9)</f>
        <v>9</v>
      </c>
    </row>
    <row r="8" spans="1:22" ht="18" customHeight="1">
      <c r="A8" s="75" t="s">
        <v>62</v>
      </c>
      <c r="B8" s="16">
        <v>11</v>
      </c>
      <c r="C8" s="16">
        <v>15</v>
      </c>
      <c r="D8" s="16">
        <v>23</v>
      </c>
      <c r="E8" s="16">
        <v>13</v>
      </c>
      <c r="F8" s="16">
        <v>16</v>
      </c>
      <c r="G8" s="16">
        <v>13</v>
      </c>
      <c r="H8" s="16">
        <v>17</v>
      </c>
      <c r="I8" s="16">
        <v>11</v>
      </c>
      <c r="J8" s="16">
        <v>8</v>
      </c>
      <c r="K8" s="16">
        <v>15</v>
      </c>
      <c r="L8" s="16">
        <v>9</v>
      </c>
      <c r="M8" s="16">
        <v>7</v>
      </c>
      <c r="N8" s="16">
        <v>7</v>
      </c>
      <c r="O8" s="16">
        <v>10</v>
      </c>
      <c r="P8" s="16">
        <v>4</v>
      </c>
      <c r="Q8" s="16">
        <v>7</v>
      </c>
      <c r="R8" s="63">
        <v>7</v>
      </c>
      <c r="S8" s="63">
        <v>7</v>
      </c>
      <c r="T8" s="63">
        <v>4</v>
      </c>
      <c r="U8" s="16">
        <v>0</v>
      </c>
      <c r="V8" s="16">
        <v>6</v>
      </c>
    </row>
    <row r="9" spans="1:22" ht="18" customHeight="1">
      <c r="A9" s="76" t="s">
        <v>63</v>
      </c>
      <c r="B9" s="18">
        <v>0</v>
      </c>
      <c r="C9" s="18">
        <v>2</v>
      </c>
      <c r="D9" s="18">
        <v>4</v>
      </c>
      <c r="E9" s="18">
        <v>4</v>
      </c>
      <c r="F9" s="18">
        <v>3</v>
      </c>
      <c r="G9" s="18">
        <v>5</v>
      </c>
      <c r="H9" s="18">
        <v>13</v>
      </c>
      <c r="I9" s="18">
        <v>7</v>
      </c>
      <c r="J9" s="18">
        <v>6</v>
      </c>
      <c r="K9" s="18">
        <v>13</v>
      </c>
      <c r="L9" s="18">
        <v>6</v>
      </c>
      <c r="M9" s="18">
        <v>1</v>
      </c>
      <c r="N9" s="18">
        <v>5</v>
      </c>
      <c r="O9" s="18">
        <v>5</v>
      </c>
      <c r="P9" s="18">
        <v>1</v>
      </c>
      <c r="Q9" s="18">
        <v>4</v>
      </c>
      <c r="R9" s="18">
        <v>6</v>
      </c>
      <c r="S9" s="18">
        <v>8</v>
      </c>
      <c r="T9" s="18">
        <v>7</v>
      </c>
      <c r="U9" s="18">
        <v>4</v>
      </c>
      <c r="V9" s="18">
        <v>3</v>
      </c>
    </row>
    <row r="10" spans="1:22" ht="18" customHeight="1">
      <c r="A10" s="32" t="s">
        <v>47</v>
      </c>
    </row>
    <row r="11" spans="1:22" ht="18" customHeight="1"/>
    <row r="12" spans="1:22" ht="18" customHeight="1">
      <c r="A12" s="33" t="s">
        <v>119</v>
      </c>
    </row>
    <row r="13" spans="1:22" ht="18" customHeight="1"/>
    <row r="14" spans="1:22" ht="18" customHeight="1">
      <c r="A14" s="65"/>
      <c r="B14" s="94">
        <v>2002</v>
      </c>
      <c r="C14" s="94">
        <v>2003</v>
      </c>
      <c r="D14" s="94">
        <v>2004</v>
      </c>
      <c r="E14" s="94">
        <v>2005</v>
      </c>
      <c r="F14" s="94">
        <v>2006</v>
      </c>
      <c r="G14" s="94">
        <v>2007</v>
      </c>
      <c r="H14" s="94">
        <v>2008</v>
      </c>
      <c r="I14" s="94">
        <v>2009</v>
      </c>
      <c r="J14" s="94">
        <v>2010</v>
      </c>
      <c r="K14" s="94">
        <v>2011</v>
      </c>
      <c r="L14" s="94">
        <v>2012</v>
      </c>
      <c r="M14" s="94">
        <v>2013</v>
      </c>
      <c r="N14" s="94">
        <v>2014</v>
      </c>
      <c r="O14" s="94">
        <v>2015</v>
      </c>
      <c r="P14" s="94">
        <v>2016</v>
      </c>
      <c r="Q14" s="94">
        <v>2017</v>
      </c>
      <c r="R14" s="94">
        <v>2018</v>
      </c>
      <c r="S14" s="94">
        <v>2019</v>
      </c>
      <c r="T14" s="94">
        <v>2020</v>
      </c>
      <c r="U14" s="94">
        <v>2021</v>
      </c>
      <c r="V14" s="94">
        <v>2022</v>
      </c>
    </row>
    <row r="15" spans="1:22" ht="18" customHeight="1">
      <c r="A15" s="66" t="s">
        <v>38</v>
      </c>
      <c r="B15" s="69">
        <v>1</v>
      </c>
      <c r="C15" s="69">
        <v>1</v>
      </c>
      <c r="D15" s="69">
        <v>1</v>
      </c>
      <c r="E15" s="69">
        <v>1</v>
      </c>
      <c r="F15" s="69">
        <v>1</v>
      </c>
      <c r="G15" s="69">
        <v>1</v>
      </c>
      <c r="H15" s="69">
        <v>1</v>
      </c>
      <c r="I15" s="69">
        <v>1</v>
      </c>
      <c r="J15" s="69">
        <v>1</v>
      </c>
      <c r="K15" s="69">
        <v>1</v>
      </c>
      <c r="L15" s="69">
        <v>1</v>
      </c>
      <c r="M15" s="69">
        <v>1</v>
      </c>
      <c r="N15" s="69">
        <v>1</v>
      </c>
      <c r="O15" s="69">
        <v>1</v>
      </c>
      <c r="P15" s="69">
        <v>1</v>
      </c>
      <c r="Q15" s="69">
        <v>1</v>
      </c>
      <c r="R15" s="69">
        <v>1</v>
      </c>
      <c r="S15" s="69">
        <v>1</v>
      </c>
      <c r="T15" s="69">
        <v>1</v>
      </c>
      <c r="U15" s="69">
        <f>SUM(U16:U17)</f>
        <v>1</v>
      </c>
      <c r="V15" s="69">
        <f t="shared" ref="V15" si="0">SUM(V16:V17)</f>
        <v>1</v>
      </c>
    </row>
    <row r="16" spans="1:22" ht="18" customHeight="1">
      <c r="A16" s="75" t="s">
        <v>62</v>
      </c>
      <c r="B16" s="70">
        <v>1</v>
      </c>
      <c r="C16" s="70">
        <v>0.88235294117647056</v>
      </c>
      <c r="D16" s="70">
        <v>0.85185185185185186</v>
      </c>
      <c r="E16" s="70">
        <v>0.76470588235294112</v>
      </c>
      <c r="F16" s="70">
        <v>0.84210526315789469</v>
      </c>
      <c r="G16" s="70">
        <v>0.72222222222222221</v>
      </c>
      <c r="H16" s="70">
        <v>0.56666666666666665</v>
      </c>
      <c r="I16" s="70">
        <v>0.61111111111111116</v>
      </c>
      <c r="J16" s="70">
        <v>0.5714285714285714</v>
      </c>
      <c r="K16" s="70">
        <v>0.5357142857142857</v>
      </c>
      <c r="L16" s="70">
        <v>0.6</v>
      </c>
      <c r="M16" s="70">
        <v>0.875</v>
      </c>
      <c r="N16" s="70">
        <v>0.58333333333333337</v>
      </c>
      <c r="O16" s="70">
        <v>0.66666666666666663</v>
      </c>
      <c r="P16" s="70">
        <v>0.8</v>
      </c>
      <c r="Q16" s="70">
        <v>0.63636363636363635</v>
      </c>
      <c r="R16" s="70">
        <v>0.53846153846153844</v>
      </c>
      <c r="S16" s="70">
        <v>0.46666666666666667</v>
      </c>
      <c r="T16" s="70">
        <f>T8/$T$7</f>
        <v>0.36363636363636365</v>
      </c>
      <c r="U16" s="70">
        <f>U8/U7</f>
        <v>0</v>
      </c>
      <c r="V16" s="70">
        <f t="shared" ref="V16" si="1">V8/V7</f>
        <v>0.66666666666666663</v>
      </c>
    </row>
    <row r="17" spans="1:22" ht="18" customHeight="1">
      <c r="A17" s="76" t="s">
        <v>63</v>
      </c>
      <c r="B17" s="71">
        <v>0</v>
      </c>
      <c r="C17" s="71">
        <v>0.11764705882352941</v>
      </c>
      <c r="D17" s="71">
        <v>0.14814814814814814</v>
      </c>
      <c r="E17" s="71">
        <v>0.23529411764705882</v>
      </c>
      <c r="F17" s="71">
        <v>0.15789473684210525</v>
      </c>
      <c r="G17" s="71">
        <v>0.27777777777777779</v>
      </c>
      <c r="H17" s="71">
        <v>0.43333333333333335</v>
      </c>
      <c r="I17" s="71">
        <v>0.3888888888888889</v>
      </c>
      <c r="J17" s="71">
        <v>0.42857142857142855</v>
      </c>
      <c r="K17" s="71">
        <v>0.4642857142857143</v>
      </c>
      <c r="L17" s="71">
        <v>0.4</v>
      </c>
      <c r="M17" s="71">
        <v>0.125</v>
      </c>
      <c r="N17" s="71">
        <v>0.41666666666666669</v>
      </c>
      <c r="O17" s="71">
        <v>0.33333333333333331</v>
      </c>
      <c r="P17" s="71">
        <v>0.2</v>
      </c>
      <c r="Q17" s="71">
        <v>0.36363636363636365</v>
      </c>
      <c r="R17" s="71">
        <v>0.46153846153846156</v>
      </c>
      <c r="S17" s="71">
        <v>0.53333333333333333</v>
      </c>
      <c r="T17" s="107">
        <f>T9/$T$7</f>
        <v>0.63636363636363635</v>
      </c>
      <c r="U17" s="107">
        <f>U9/U7</f>
        <v>1</v>
      </c>
      <c r="V17" s="107">
        <f t="shared" ref="V17" si="2">V9/V7</f>
        <v>0.33333333333333331</v>
      </c>
    </row>
    <row r="18" spans="1:22" ht="18" customHeight="1">
      <c r="A18" s="57" t="s">
        <v>52</v>
      </c>
    </row>
    <row r="19" spans="1:22" ht="18" customHeight="1"/>
    <row r="20" spans="1:22" ht="18" customHeight="1"/>
    <row r="21" spans="1:22" ht="18" customHeight="1"/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zoomScaleNormal="327" zoomScalePageLayoutView="327" workbookViewId="0">
      <selection activeCell="B24" sqref="B24:H24"/>
    </sheetView>
  </sheetViews>
  <sheetFormatPr defaultColWidth="10.875" defaultRowHeight="15.95"/>
  <cols>
    <col min="1" max="16384" width="10.875" style="2"/>
  </cols>
  <sheetData>
    <row r="1" spans="1:10">
      <c r="A1" s="1" t="s">
        <v>0</v>
      </c>
    </row>
    <row r="4" spans="1:10" ht="26.1">
      <c r="B4" s="3" t="s">
        <v>1</v>
      </c>
    </row>
    <row r="6" spans="1:10" ht="15.95" customHeight="1">
      <c r="B6" s="141" t="s">
        <v>2</v>
      </c>
      <c r="C6" s="141"/>
      <c r="D6" s="141"/>
      <c r="E6" s="141"/>
      <c r="F6" s="141"/>
      <c r="G6" s="141"/>
      <c r="H6" s="141"/>
      <c r="I6" s="141"/>
      <c r="J6" s="141"/>
    </row>
    <row r="8" spans="1:10">
      <c r="B8" s="142" t="s">
        <v>3</v>
      </c>
      <c r="C8" s="142"/>
      <c r="D8" s="142"/>
      <c r="E8" s="142"/>
      <c r="F8" s="142"/>
      <c r="G8" s="142"/>
    </row>
    <row r="9" spans="1:10">
      <c r="E9" s="4"/>
    </row>
    <row r="10" spans="1:10">
      <c r="B10" s="142" t="s">
        <v>4</v>
      </c>
      <c r="C10" s="142"/>
      <c r="D10" s="142"/>
      <c r="E10" s="142"/>
      <c r="F10" s="142"/>
      <c r="G10" s="142"/>
    </row>
    <row r="12" spans="1:10">
      <c r="B12" s="142" t="s">
        <v>5</v>
      </c>
      <c r="C12" s="142"/>
      <c r="D12" s="142"/>
      <c r="E12" s="142"/>
      <c r="F12" s="142"/>
      <c r="G12" s="142"/>
    </row>
    <row r="14" spans="1:10">
      <c r="B14" s="142" t="s">
        <v>6</v>
      </c>
      <c r="C14" s="142"/>
      <c r="D14" s="142"/>
      <c r="E14" s="142"/>
      <c r="F14" s="142"/>
      <c r="G14" s="142"/>
      <c r="H14" s="142"/>
      <c r="I14" s="142"/>
      <c r="J14" s="142"/>
    </row>
    <row r="16" spans="1:10">
      <c r="B16" s="142" t="s">
        <v>7</v>
      </c>
      <c r="C16" s="142"/>
      <c r="D16" s="142"/>
      <c r="E16" s="142"/>
      <c r="F16" s="142"/>
      <c r="G16" s="142"/>
      <c r="H16" s="142"/>
      <c r="I16" s="142"/>
    </row>
    <row r="18" spans="2:10">
      <c r="B18" s="142" t="s">
        <v>8</v>
      </c>
      <c r="C18" s="142"/>
      <c r="D18" s="142"/>
      <c r="E18" s="142"/>
      <c r="F18" s="142"/>
      <c r="G18" s="142"/>
      <c r="H18" s="142"/>
      <c r="I18" s="142"/>
    </row>
    <row r="20" spans="2:10">
      <c r="B20" s="142" t="s">
        <v>9</v>
      </c>
      <c r="C20" s="142"/>
      <c r="D20" s="142"/>
      <c r="E20" s="142"/>
      <c r="F20" s="142"/>
      <c r="G20" s="142"/>
      <c r="H20" s="142"/>
      <c r="I20" s="142"/>
      <c r="J20" s="142"/>
    </row>
    <row r="22" spans="2:10">
      <c r="B22" s="142" t="s">
        <v>10</v>
      </c>
      <c r="C22" s="142"/>
      <c r="D22" s="142"/>
      <c r="E22" s="142"/>
      <c r="F22" s="142"/>
      <c r="G22" s="142"/>
      <c r="H22" s="142"/>
      <c r="I22" s="142"/>
    </row>
    <row r="24" spans="2:10">
      <c r="B24" s="143" t="s">
        <v>11</v>
      </c>
      <c r="C24" s="143"/>
      <c r="D24" s="143"/>
      <c r="E24" s="143"/>
      <c r="F24" s="143"/>
      <c r="G24" s="143"/>
      <c r="H24" s="143"/>
    </row>
  </sheetData>
  <mergeCells count="10">
    <mergeCell ref="B18:I18"/>
    <mergeCell ref="B20:J20"/>
    <mergeCell ref="B22:I22"/>
    <mergeCell ref="B16:I16"/>
    <mergeCell ref="B24:H24"/>
    <mergeCell ref="B6:J6"/>
    <mergeCell ref="B8:G8"/>
    <mergeCell ref="B10:G10"/>
    <mergeCell ref="B12:G12"/>
    <mergeCell ref="B14:J14"/>
  </mergeCells>
  <hyperlinks>
    <hyperlink ref="C14" location="'Grupos de edad'!A1" display="'5. Grandes grupos de edad de los residentes con nacionalidad extranjera. Evolución 2002-2020" xr:uid="{00000000-0004-0000-0100-000000000000}"/>
    <hyperlink ref="D14" location="'Grupos de edad'!A1" display="'5. Grandes grupos de edad de los residentes con nacionalidad extranjera. Evolución 2002-2020" xr:uid="{00000000-0004-0000-0100-000001000000}"/>
    <hyperlink ref="E14" location="'Grupos de edad'!A1" display="'5. Grandes grupos de edad de los residentes con nacionalidad extranjera. Evolución 2002-2020" xr:uid="{00000000-0004-0000-0100-000002000000}"/>
    <hyperlink ref="F14" location="'Grupos de edad'!A1" display="'5. Grandes grupos de edad de los residentes con nacionalidad extranjera. Evolución 2002-2020" xr:uid="{00000000-0004-0000-0100-000003000000}"/>
    <hyperlink ref="G14" location="'Grupos de edad'!A1" display="'5. Grandes grupos de edad de los residentes con nacionalidad extranjera. Evolución 2002-2020" xr:uid="{00000000-0004-0000-0100-000004000000}"/>
    <hyperlink ref="H14" location="'Grupos de edad'!A1" display="'5. Grandes grupos de edad de los residentes con nacionalidad extranjera. Evolución 2002-2020" xr:uid="{00000000-0004-0000-0100-000005000000}"/>
    <hyperlink ref="I14" location="'Grupos de edad'!A1" display="'5. Grandes grupos de edad de los residentes con nacionalidad extranjera. Evolución 2002-2020" xr:uid="{00000000-0004-0000-0100-000006000000}"/>
    <hyperlink ref="J14" location="'Grupos de edad'!A1" display="'5. Grandes grupos de edad de los residentes con nacionalidad extranjera. Evolución 2002-2020" xr:uid="{00000000-0004-0000-0100-000007000000}"/>
    <hyperlink ref="C18" location="'Continente de nacionalidad'!A1" display="'7. Residentes con nacionalidad extranjera según continentes. Evolución 2002-2020" xr:uid="{00000000-0004-0000-0100-000008000000}"/>
    <hyperlink ref="D18" location="'Continente de nacionalidad'!A1" display="'7. Residentes con nacionalidad extranjera según continentes. Evolución 2002-2020" xr:uid="{00000000-0004-0000-0100-000009000000}"/>
    <hyperlink ref="E18" location="'Continente de nacionalidad'!A1" display="'7. Residentes con nacionalidad extranjera según continentes. Evolución 2002-2020" xr:uid="{00000000-0004-0000-0100-00000A000000}"/>
    <hyperlink ref="F18" location="'Continente de nacionalidad'!A1" display="'7. Residentes con nacionalidad extranjera según continentes. Evolución 2002-2020" xr:uid="{00000000-0004-0000-0100-00000B000000}"/>
    <hyperlink ref="G18" location="'Continente de nacionalidad'!A1" display="'7. Residentes con nacionalidad extranjera según continentes. Evolución 2002-2020" xr:uid="{00000000-0004-0000-0100-00000C000000}"/>
    <hyperlink ref="H18" location="'Continente de nacionalidad'!A1" display="'7. Residentes con nacionalidad extranjera según continentes. Evolución 2002-2020" xr:uid="{00000000-0004-0000-0100-00000D000000}"/>
    <hyperlink ref="I18" location="'Continente de nacionalidad'!A1" display="'7. Residentes con nacionalidad extranjera según continentes. Evolución 2002-2020" xr:uid="{00000000-0004-0000-0100-00000E000000}"/>
    <hyperlink ref="C20" location="'Principales países nacimiento'!A1" display="'8. Residentes nacidos en el extranjero, según los 16 principales países de nacimiento. Evolución 2002-2020" xr:uid="{00000000-0004-0000-0100-00000F000000}"/>
    <hyperlink ref="D20" location="'Principales países nacimiento'!A1" display="'8. Residentes nacidos en el extranjero, según los 16 principales países de nacimiento. Evolución 2002-2020" xr:uid="{00000000-0004-0000-0100-000010000000}"/>
    <hyperlink ref="E20" location="'Principales países nacimiento'!A1" display="'8. Residentes nacidos en el extranjero, según los 16 principales países de nacimiento. Evolución 2002-2020" xr:uid="{00000000-0004-0000-0100-000011000000}"/>
    <hyperlink ref="F20" location="'Principales países nacimiento'!A1" display="'8. Residentes nacidos en el extranjero, según los 16 principales países de nacimiento. Evolución 2002-2020" xr:uid="{00000000-0004-0000-0100-000012000000}"/>
    <hyperlink ref="G20" location="'Principales países nacimiento'!A1" display="'8. Residentes nacidos en el extranjero, según los 16 principales países de nacimiento. Evolución 2002-2020" xr:uid="{00000000-0004-0000-0100-000013000000}"/>
    <hyperlink ref="H20" location="'Principales países nacimiento'!A1" display="'8. Residentes nacidos en el extranjero, según los 16 principales países de nacimiento. Evolución 2002-2020" xr:uid="{00000000-0004-0000-0100-000014000000}"/>
    <hyperlink ref="I20" location="'Principales países nacimiento'!A1" display="'8. Residentes nacidos en el extranjero, según los 16 principales países de nacimiento. Evolución 2002-2020" xr:uid="{00000000-0004-0000-0100-000015000000}"/>
    <hyperlink ref="J20" location="'Principales países nacimiento'!A1" display="'8. Residentes nacidos en el extranjero, según los 16 principales países de nacimiento. Evolución 2002-2020" xr:uid="{00000000-0004-0000-0100-000016000000}"/>
    <hyperlink ref="C22" location="'Principales nacionalidades'!A1" display="'9. Residentes nacidos en el extranjero, según las 16 principales nacionalidades. Evolución 2002-2020" xr:uid="{00000000-0004-0000-0100-000017000000}"/>
    <hyperlink ref="D22" location="'Principales nacionalidades'!A1" display="'9. Residentes nacidos en el extranjero, según las 16 principales nacionalidades. Evolución 2002-2020" xr:uid="{00000000-0004-0000-0100-000018000000}"/>
    <hyperlink ref="E22" location="'Principales nacionalidades'!A1" display="'9. Residentes nacidos en el extranjero, según las 16 principales nacionalidades. Evolución 2002-2020" xr:uid="{00000000-0004-0000-0100-000019000000}"/>
    <hyperlink ref="F22" location="'Principales nacionalidades'!A1" display="'9. Residentes nacidos en el extranjero, según las 16 principales nacionalidades. Evolución 2002-2020" xr:uid="{00000000-0004-0000-0100-00001A000000}"/>
    <hyperlink ref="G22" location="'Principales nacionalidades'!A1" display="'9. Residentes nacidos en el extranjero, según las 16 principales nacionalidades. Evolución 2002-2020" xr:uid="{00000000-0004-0000-0100-00001B000000}"/>
    <hyperlink ref="H22" location="'Principales nacionalidades'!A1" display="'9. Residentes nacidos en el extranjero, según las 16 principales nacionalidades. Evolución 2002-2020" xr:uid="{00000000-0004-0000-0100-00001C000000}"/>
    <hyperlink ref="I22" location="'Principales nacionalidades'!A1" display="'9. Residentes nacidos en el extranjero, según las 16 principales nacionalidades. Evolución 2002-2020" xr:uid="{00000000-0004-0000-0100-00001D000000}"/>
    <hyperlink ref="C24" location="Nacimientos!A1" display="10. Total de nacimientos según la nacionalidad de la madre. Evolución 2002-2019 " xr:uid="{00000000-0004-0000-0100-00001E000000}"/>
    <hyperlink ref="D24" location="Nacimientos!A1" display="10. Total de nacimientos según la nacionalidad de la madre. Evolución 2002-2019 " xr:uid="{00000000-0004-0000-0100-00001F000000}"/>
    <hyperlink ref="E24" location="Nacimientos!A1" display="10. Total de nacimientos según la nacionalidad de la madre. Evolución 2002-2019 " xr:uid="{00000000-0004-0000-0100-000020000000}"/>
    <hyperlink ref="F24" location="Nacimientos!A1" display="10. Total de nacimientos según la nacionalidad de la madre. Evolución 2002-2019 " xr:uid="{00000000-0004-0000-0100-000021000000}"/>
    <hyperlink ref="G24" location="Nacimientos!A1" display="10. Total de nacimientos según la nacionalidad de la madre. Evolución 2002-2019 " xr:uid="{00000000-0004-0000-0100-000022000000}"/>
    <hyperlink ref="H24" location="Nacimientos!A1" display="10. Total de nacimientos según la nacionalidad de la madre. Evolución 2002-2019 " xr:uid="{00000000-0004-0000-0100-000023000000}"/>
    <hyperlink ref="B6" location="'Lugar nacimiento'!A1" display="'1. Lugar de nacimiento del total de población. Evolución 2002-2020" xr:uid="{00000000-0004-0000-0100-000024000000}"/>
    <hyperlink ref="C6" location="'Lugar nacimiento'!A1" display="'1. Lugar de nacimiento del total de población. Evolución 2002-2020" xr:uid="{00000000-0004-0000-0100-000025000000}"/>
    <hyperlink ref="D6" location="'Lugar nacimiento'!A1" display="'1. Lugar de nacimiento del total de población. Evolución 2002-2020" xr:uid="{00000000-0004-0000-0100-000026000000}"/>
    <hyperlink ref="E6" location="'Lugar nacimiento'!A1" display="'1. Lugar de nacimiento del total de población. Evolución 2002-2020" xr:uid="{00000000-0004-0000-0100-000027000000}"/>
    <hyperlink ref="F6" location="'Lugar nacimiento'!A1" display="'1. Lugar de nacimiento del total de población. Evolución 2002-2020" xr:uid="{00000000-0004-0000-0100-000028000000}"/>
    <hyperlink ref="G6" location="'Lugar nacimiento'!A1" display="'1. Lugar de nacimiento del total de población. Evolución 2002-2020" xr:uid="{00000000-0004-0000-0100-000029000000}"/>
    <hyperlink ref="H6" location="'Lugar nacimiento'!A1" display="'1. Lugar de nacimiento del total de población. Evolución 2002-2020" xr:uid="{00000000-0004-0000-0100-00002A000000}"/>
    <hyperlink ref="I6" location="'Lugar nacimiento'!A1" display="'1. Lugar de nacimiento del total de población. Evolución 2002-2020" xr:uid="{00000000-0004-0000-0100-00002B000000}"/>
    <hyperlink ref="J6" location="'Lugar nacimiento'!A1" display="'1. Lugar de nacimiento del total de población. Evolución 2002-2020" xr:uid="{00000000-0004-0000-0100-00002C000000}"/>
    <hyperlink ref="B8" location="'Nacimiento (Esp-ext)'!A1" display="'2. Nacidos en España o en el extranjero. Evolución 2002-2020" xr:uid="{00000000-0004-0000-0100-00002D000000}"/>
    <hyperlink ref="C8" location="'Nacimiento (Esp-ext)'!A1" display="'2. Nacidos en España o en el extranjero. Evolución 2002-2020" xr:uid="{00000000-0004-0000-0100-00002E000000}"/>
    <hyperlink ref="D8" location="'Nacimiento (Esp-ext)'!A1" display="'2. Nacidos en España o en el extranjero. Evolución 2002-2020" xr:uid="{00000000-0004-0000-0100-00002F000000}"/>
    <hyperlink ref="E8" location="'Nacimiento (Esp-ext)'!A1" display="'2. Nacidos en España o en el extranjero. Evolución 2002-2020" xr:uid="{00000000-0004-0000-0100-000030000000}"/>
    <hyperlink ref="F8" location="'Nacimiento (Esp-ext)'!A1" display="'2. Nacidos en España o en el extranjero. Evolución 2002-2020" xr:uid="{00000000-0004-0000-0100-000031000000}"/>
    <hyperlink ref="G8" location="'Nacimiento (Esp-ext)'!A1" display="'2. Nacidos en España o en el extranjero. Evolución 2002-2020" xr:uid="{00000000-0004-0000-0100-000032000000}"/>
    <hyperlink ref="B10" location="'Nacionalidad (esp-extr)'!A1" display="'3. Nacionalidad española o extranjera. Evolución 2002-2020" xr:uid="{00000000-0004-0000-0100-000033000000}"/>
    <hyperlink ref="C10" location="'Nacionalidad (esp-extr)'!A1" display="'3. Nacionalidad española o extranjera. Evolución 2002-2020" xr:uid="{00000000-0004-0000-0100-000034000000}"/>
    <hyperlink ref="D10" location="'Nacionalidad (esp-extr)'!A1" display="'3. Nacionalidad española o extranjera. Evolución 2002-2020" xr:uid="{00000000-0004-0000-0100-000035000000}"/>
    <hyperlink ref="E10" location="'Nacionalidad (esp-extr)'!A1" display="'3. Nacionalidad española o extranjera. Evolución 2002-2020" xr:uid="{00000000-0004-0000-0100-000036000000}"/>
    <hyperlink ref="F10" location="'Nacionalidad (esp-extr)'!A1" display="'3. Nacionalidad española o extranjera. Evolución 2002-2020" xr:uid="{00000000-0004-0000-0100-000037000000}"/>
    <hyperlink ref="G10" location="'Nacionalidad (esp-extr)'!A1" display="'3. Nacionalidad española o extranjera. Evolución 2002-2020" xr:uid="{00000000-0004-0000-0100-000038000000}"/>
    <hyperlink ref="B12" location="'Variación interanual'!A1" display="'4. Variación interanual de los españoles y extranjeros. Evolución 2003-2020" xr:uid="{00000000-0004-0000-0100-000039000000}"/>
    <hyperlink ref="C12" location="'Variación interanual'!A1" display="'4. Variación interanual de los españoles y extranjeros. Evolución 2003-2020" xr:uid="{00000000-0004-0000-0100-00003A000000}"/>
    <hyperlink ref="D12" location="'Variación interanual'!A1" display="'4. Variación interanual de los españoles y extranjeros. Evolución 2003-2020" xr:uid="{00000000-0004-0000-0100-00003B000000}"/>
    <hyperlink ref="E12" location="'Variación interanual'!A1" display="'4. Variación interanual de los españoles y extranjeros. Evolución 2003-2020" xr:uid="{00000000-0004-0000-0100-00003C000000}"/>
    <hyperlink ref="F12" location="'Variación interanual'!A1" display="'4. Variación interanual de los españoles y extranjeros. Evolución 2003-2020" xr:uid="{00000000-0004-0000-0100-00003D000000}"/>
    <hyperlink ref="G12" location="'Variación interanual'!A1" display="'4. Variación interanual de los españoles y extranjeros. Evolución 2003-2020" xr:uid="{00000000-0004-0000-0100-00003E000000}"/>
    <hyperlink ref="B14" location="'Grupos de edad'!A1" display="'5. Grandes grupos de edad de los residentes con nacionalidad extranjera. Evolución 2002-2020" xr:uid="{00000000-0004-0000-0100-00003F000000}"/>
    <hyperlink ref="B16" location="'Continente de nacimiento'!A1" display="'6. Residentes nacidos en el extranjero según continentes. Evolución 2002-2020" xr:uid="{00000000-0004-0000-0100-000040000000}"/>
    <hyperlink ref="C16" location="'Continente de nacimiento'!A1" display="'6. Residentes nacidos en el extranjero según continentes. Evolución 2002-2020" xr:uid="{00000000-0004-0000-0100-000041000000}"/>
    <hyperlink ref="D16" location="'Continente de nacimiento'!A1" display="'6. Residentes nacidos en el extranjero según continentes. Evolución 2002-2020" xr:uid="{00000000-0004-0000-0100-000042000000}"/>
    <hyperlink ref="E16" location="'Continente de nacimiento'!A1" display="'6. Residentes nacidos en el extranjero según continentes. Evolución 2002-2020" xr:uid="{00000000-0004-0000-0100-000043000000}"/>
    <hyperlink ref="F16" location="'Continente de nacimiento'!A1" display="'6. Residentes nacidos en el extranjero según continentes. Evolución 2002-2020" xr:uid="{00000000-0004-0000-0100-000044000000}"/>
    <hyperlink ref="G16" location="'Continente de nacimiento'!A1" display="'6. Residentes nacidos en el extranjero según continentes. Evolución 2002-2020" xr:uid="{00000000-0004-0000-0100-000045000000}"/>
    <hyperlink ref="H16" location="'Continente de nacimiento'!A1" display="'6. Residentes nacidos en el extranjero según continentes. Evolución 2002-2020" xr:uid="{00000000-0004-0000-0100-000046000000}"/>
    <hyperlink ref="I16" location="'Continente de nacimiento'!A1" display="'6. Residentes nacidos en el extranjero según continentes. Evolución 2002-2020" xr:uid="{00000000-0004-0000-0100-000047000000}"/>
    <hyperlink ref="B18" location="'Continente de nacionalidad'!A1" display="'7. Residentes con nacionalidad extranjera según continentes. Evolución 2002-2020" xr:uid="{00000000-0004-0000-0100-000048000000}"/>
    <hyperlink ref="B20" location="'Principales países nacimiento'!A1" display="'8. Residentes nacidos en el extranjero, según los 16 principales países de nacimiento. Evolución 2002-2020" xr:uid="{00000000-0004-0000-0100-000049000000}"/>
    <hyperlink ref="B22" location="'Principales nacionalidades'!A1" display="'9. Residentes nacidos en el extranjero, según las 16 principales nacionalidades. Evolución 2002-2020" xr:uid="{00000000-0004-0000-0100-00004A000000}"/>
    <hyperlink ref="B24" location="Nacimientos!A1" display="10. Total de nacimientos según la nacionalidad de la madre. Evolución 2002-2019 " xr:uid="{00000000-0004-0000-0100-00004B000000}"/>
  </hyperlink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85"/>
  <sheetViews>
    <sheetView tabSelected="1" topLeftCell="A22" zoomScale="70" zoomScaleNormal="70" zoomScalePageLayoutView="70" workbookViewId="0">
      <selection activeCell="A48" sqref="A48"/>
    </sheetView>
  </sheetViews>
  <sheetFormatPr defaultColWidth="10.875" defaultRowHeight="15"/>
  <cols>
    <col min="1" max="1" width="37.875" style="5" customWidth="1"/>
    <col min="2" max="4" width="10.875" style="5" customWidth="1"/>
    <col min="5" max="16384" width="10.875" style="5"/>
  </cols>
  <sheetData>
    <row r="1" spans="1:25" ht="30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" customHeight="1">
      <c r="A2" s="10" t="s">
        <v>12</v>
      </c>
      <c r="B2" s="10"/>
      <c r="C2" s="10"/>
      <c r="D2" s="10"/>
      <c r="E2" s="10"/>
      <c r="F2" s="10"/>
      <c r="G2" s="10"/>
      <c r="H2" s="11"/>
    </row>
    <row r="3" spans="1:25" ht="15" customHeight="1">
      <c r="A3" s="10"/>
      <c r="B3" s="10"/>
      <c r="C3" s="10"/>
      <c r="D3" s="10"/>
      <c r="E3" s="10"/>
      <c r="F3" s="10"/>
      <c r="G3" s="10"/>
      <c r="H3" s="11"/>
    </row>
    <row r="4" spans="1:25" ht="15" customHeight="1">
      <c r="A4" s="10"/>
      <c r="B4" s="10"/>
      <c r="C4" s="10"/>
      <c r="D4" s="10"/>
      <c r="E4" s="10"/>
      <c r="F4" s="10"/>
      <c r="G4" s="10"/>
      <c r="H4" s="11"/>
    </row>
    <row r="5" spans="1:25" ht="18" customHeight="1">
      <c r="A5" s="8" t="s">
        <v>13</v>
      </c>
      <c r="B5" s="8"/>
      <c r="C5" s="8"/>
      <c r="D5" s="8"/>
      <c r="E5" s="8"/>
      <c r="F5" s="8"/>
      <c r="G5" s="8"/>
      <c r="H5" s="8"/>
    </row>
    <row r="6" spans="1:25" ht="15" customHeight="1"/>
    <row r="7" spans="1:25" ht="18" customHeight="1">
      <c r="A7" s="21" t="s">
        <v>14</v>
      </c>
      <c r="B7" s="73" t="s">
        <v>15</v>
      </c>
      <c r="C7" s="73" t="s">
        <v>16</v>
      </c>
      <c r="D7" s="73" t="s">
        <v>17</v>
      </c>
      <c r="E7" s="73" t="s">
        <v>18</v>
      </c>
      <c r="F7" s="73" t="s">
        <v>19</v>
      </c>
      <c r="G7" s="73" t="s">
        <v>20</v>
      </c>
      <c r="H7" s="73" t="s">
        <v>21</v>
      </c>
      <c r="I7" s="73" t="s">
        <v>22</v>
      </c>
      <c r="J7" s="73" t="s">
        <v>23</v>
      </c>
      <c r="K7" s="73" t="s">
        <v>24</v>
      </c>
      <c r="L7" s="73" t="s">
        <v>25</v>
      </c>
      <c r="M7" s="73" t="s">
        <v>26</v>
      </c>
      <c r="N7" s="73" t="s">
        <v>27</v>
      </c>
      <c r="O7" s="73" t="s">
        <v>28</v>
      </c>
      <c r="P7" s="73" t="s">
        <v>29</v>
      </c>
      <c r="Q7" s="73" t="s">
        <v>30</v>
      </c>
      <c r="R7" s="73" t="s">
        <v>31</v>
      </c>
      <c r="S7" s="73" t="s">
        <v>32</v>
      </c>
      <c r="T7" s="73" t="s">
        <v>33</v>
      </c>
      <c r="U7" s="73" t="s">
        <v>34</v>
      </c>
      <c r="V7" s="73" t="s">
        <v>35</v>
      </c>
      <c r="W7" s="73" t="s">
        <v>36</v>
      </c>
      <c r="X7" s="73" t="s">
        <v>37</v>
      </c>
      <c r="Y7" s="73">
        <v>2022</v>
      </c>
    </row>
    <row r="8" spans="1:25" ht="18" customHeight="1">
      <c r="A8" s="15" t="s">
        <v>38</v>
      </c>
      <c r="B8" s="24">
        <v>2903</v>
      </c>
      <c r="C8" s="24">
        <v>2920</v>
      </c>
      <c r="D8" s="24">
        <v>2864</v>
      </c>
      <c r="E8" s="24">
        <v>2814</v>
      </c>
      <c r="F8" s="24">
        <v>2577</v>
      </c>
      <c r="G8" s="24">
        <v>2515</v>
      </c>
      <c r="H8" s="24">
        <v>2505</v>
      </c>
      <c r="I8" s="24">
        <v>2477</v>
      </c>
      <c r="J8" s="24">
        <v>2605</v>
      </c>
      <c r="K8" s="24">
        <v>2589</v>
      </c>
      <c r="L8" s="24">
        <v>2764</v>
      </c>
      <c r="M8" s="24">
        <v>2764</v>
      </c>
      <c r="N8" s="24">
        <v>2744</v>
      </c>
      <c r="O8" s="24">
        <v>2638</v>
      </c>
      <c r="P8" s="24">
        <v>2516</v>
      </c>
      <c r="Q8" s="24">
        <v>2461</v>
      </c>
      <c r="R8" s="24">
        <v>2414</v>
      </c>
      <c r="S8" s="24">
        <v>2403</v>
      </c>
      <c r="T8" s="24">
        <v>2289</v>
      </c>
      <c r="U8" s="24">
        <v>2244</v>
      </c>
      <c r="V8" s="24">
        <v>2266</v>
      </c>
      <c r="W8" s="24">
        <v>2235</v>
      </c>
      <c r="X8" s="24">
        <v>2221</v>
      </c>
      <c r="Y8" s="24">
        <v>2189</v>
      </c>
    </row>
    <row r="9" spans="1:25" ht="18" customHeight="1">
      <c r="A9" s="12" t="s">
        <v>39</v>
      </c>
      <c r="B9" s="23">
        <v>2109</v>
      </c>
      <c r="C9" s="23">
        <v>2110</v>
      </c>
      <c r="D9" s="23">
        <v>2047</v>
      </c>
      <c r="E9" s="23">
        <v>1987</v>
      </c>
      <c r="F9" s="23">
        <v>1797</v>
      </c>
      <c r="G9" s="23">
        <v>1732</v>
      </c>
      <c r="H9" s="23">
        <v>1720</v>
      </c>
      <c r="I9" s="23">
        <v>1660</v>
      </c>
      <c r="J9" s="23">
        <v>1697</v>
      </c>
      <c r="K9" s="23">
        <v>1626</v>
      </c>
      <c r="L9" s="23">
        <v>1698</v>
      </c>
      <c r="M9" s="23">
        <v>1667</v>
      </c>
      <c r="N9" s="23">
        <v>1659</v>
      </c>
      <c r="O9" s="23">
        <v>1589</v>
      </c>
      <c r="P9" s="23">
        <v>1546</v>
      </c>
      <c r="Q9" s="23">
        <v>1517</v>
      </c>
      <c r="R9" s="23">
        <v>1487</v>
      </c>
      <c r="S9" s="23">
        <v>1462</v>
      </c>
      <c r="T9" s="23">
        <v>1399</v>
      </c>
      <c r="U9" s="23">
        <v>1366</v>
      </c>
      <c r="V9" s="23">
        <v>1362</v>
      </c>
      <c r="W9" s="23">
        <v>1334</v>
      </c>
      <c r="X9" s="23">
        <v>1307</v>
      </c>
      <c r="Y9" s="23">
        <v>1276</v>
      </c>
    </row>
    <row r="10" spans="1:25" ht="18" customHeight="1">
      <c r="A10" s="13" t="s">
        <v>40</v>
      </c>
      <c r="B10" s="16">
        <v>1750</v>
      </c>
      <c r="C10" s="16">
        <v>1731</v>
      </c>
      <c r="D10" s="16">
        <v>1677</v>
      </c>
      <c r="E10" s="16">
        <v>1623</v>
      </c>
      <c r="F10" s="16">
        <v>1487</v>
      </c>
      <c r="G10" s="16">
        <v>1430</v>
      </c>
      <c r="H10" s="16">
        <v>1415</v>
      </c>
      <c r="I10" s="16">
        <v>1365</v>
      </c>
      <c r="J10" s="16">
        <v>1354</v>
      </c>
      <c r="K10" s="16">
        <v>1305</v>
      </c>
      <c r="L10" s="16">
        <v>1338</v>
      </c>
      <c r="M10" s="16">
        <v>1298</v>
      </c>
      <c r="N10" s="16">
        <v>1284</v>
      </c>
      <c r="O10" s="16">
        <v>1226</v>
      </c>
      <c r="P10" s="16">
        <v>1190</v>
      </c>
      <c r="Q10" s="16">
        <v>1161</v>
      </c>
      <c r="R10" s="16">
        <v>1136</v>
      </c>
      <c r="S10" s="16">
        <v>1116</v>
      </c>
      <c r="T10" s="16">
        <v>1068</v>
      </c>
      <c r="U10" s="16">
        <v>1025</v>
      </c>
      <c r="V10" s="16">
        <v>1018</v>
      </c>
      <c r="W10" s="16">
        <v>992</v>
      </c>
      <c r="X10" s="16">
        <v>971</v>
      </c>
      <c r="Y10" s="16">
        <v>942</v>
      </c>
    </row>
    <row r="11" spans="1:25" ht="18" customHeight="1">
      <c r="A11" s="13" t="s">
        <v>41</v>
      </c>
      <c r="B11" s="16">
        <v>162</v>
      </c>
      <c r="C11" s="16">
        <v>161</v>
      </c>
      <c r="D11" s="16">
        <v>157</v>
      </c>
      <c r="E11" s="16">
        <v>155</v>
      </c>
      <c r="F11" s="16">
        <v>127</v>
      </c>
      <c r="G11" s="16">
        <v>117</v>
      </c>
      <c r="H11" s="16">
        <v>116</v>
      </c>
      <c r="I11" s="16">
        <v>112</v>
      </c>
      <c r="J11" s="16">
        <v>117</v>
      </c>
      <c r="K11" s="16">
        <v>121</v>
      </c>
      <c r="L11" s="16">
        <v>124</v>
      </c>
      <c r="M11" s="16">
        <v>121</v>
      </c>
      <c r="N11" s="16">
        <v>114</v>
      </c>
      <c r="O11" s="16">
        <v>115</v>
      </c>
      <c r="P11" s="16">
        <v>109</v>
      </c>
      <c r="Q11" s="16">
        <v>109</v>
      </c>
      <c r="R11" s="16">
        <v>107</v>
      </c>
      <c r="S11" s="16">
        <v>101</v>
      </c>
      <c r="T11" s="16">
        <v>105</v>
      </c>
      <c r="U11" s="16">
        <v>101</v>
      </c>
      <c r="V11" s="16">
        <v>94</v>
      </c>
      <c r="W11" s="16">
        <v>94</v>
      </c>
      <c r="X11" s="16">
        <v>90</v>
      </c>
      <c r="Y11" s="16">
        <v>90</v>
      </c>
    </row>
    <row r="12" spans="1:25" ht="18" customHeight="1">
      <c r="A12" s="13" t="s">
        <v>42</v>
      </c>
      <c r="B12" s="16">
        <v>184</v>
      </c>
      <c r="C12" s="16">
        <v>203</v>
      </c>
      <c r="D12" s="16">
        <v>200</v>
      </c>
      <c r="E12" s="16">
        <v>195</v>
      </c>
      <c r="F12" s="16">
        <v>174</v>
      </c>
      <c r="G12" s="16">
        <v>175</v>
      </c>
      <c r="H12" s="16">
        <v>180</v>
      </c>
      <c r="I12" s="16">
        <v>175</v>
      </c>
      <c r="J12" s="16">
        <v>211</v>
      </c>
      <c r="K12" s="16">
        <v>186</v>
      </c>
      <c r="L12" s="16">
        <v>222</v>
      </c>
      <c r="M12" s="16">
        <v>233</v>
      </c>
      <c r="N12" s="16">
        <v>241</v>
      </c>
      <c r="O12" s="16">
        <v>226</v>
      </c>
      <c r="P12" s="16">
        <v>227</v>
      </c>
      <c r="Q12" s="16">
        <v>225</v>
      </c>
      <c r="R12" s="16">
        <v>222</v>
      </c>
      <c r="S12" s="16">
        <v>221</v>
      </c>
      <c r="T12" s="16">
        <v>205</v>
      </c>
      <c r="U12" s="16">
        <v>217</v>
      </c>
      <c r="V12" s="16">
        <v>229</v>
      </c>
      <c r="W12" s="16">
        <v>224</v>
      </c>
      <c r="X12" s="16">
        <v>223</v>
      </c>
      <c r="Y12" s="16">
        <v>223</v>
      </c>
    </row>
    <row r="13" spans="1:25" ht="18" customHeight="1">
      <c r="A13" s="13" t="s">
        <v>43</v>
      </c>
      <c r="B13" s="16">
        <v>12</v>
      </c>
      <c r="C13" s="16">
        <v>15</v>
      </c>
      <c r="D13" s="16">
        <v>13</v>
      </c>
      <c r="E13" s="16">
        <v>13</v>
      </c>
      <c r="F13" s="16">
        <v>9</v>
      </c>
      <c r="G13" s="16">
        <v>10</v>
      </c>
      <c r="H13" s="16">
        <v>9</v>
      </c>
      <c r="I13" s="16">
        <v>8</v>
      </c>
      <c r="J13" s="16">
        <v>15</v>
      </c>
      <c r="K13" s="16">
        <v>14</v>
      </c>
      <c r="L13" s="16">
        <v>14</v>
      </c>
      <c r="M13" s="16">
        <v>15</v>
      </c>
      <c r="N13" s="16">
        <v>20</v>
      </c>
      <c r="O13" s="16">
        <v>22</v>
      </c>
      <c r="P13" s="16">
        <v>20</v>
      </c>
      <c r="Q13" s="16">
        <v>22</v>
      </c>
      <c r="R13" s="16">
        <v>22</v>
      </c>
      <c r="S13" s="16">
        <v>24</v>
      </c>
      <c r="T13" s="16">
        <v>21</v>
      </c>
      <c r="U13" s="16">
        <v>23</v>
      </c>
      <c r="V13" s="16">
        <v>21</v>
      </c>
      <c r="W13" s="16">
        <v>24</v>
      </c>
      <c r="X13" s="16">
        <v>23</v>
      </c>
      <c r="Y13" s="16">
        <v>21</v>
      </c>
    </row>
    <row r="14" spans="1:25" ht="18" customHeight="1">
      <c r="A14" s="12" t="s">
        <v>44</v>
      </c>
      <c r="B14" s="23">
        <v>794</v>
      </c>
      <c r="C14" s="23">
        <v>810</v>
      </c>
      <c r="D14" s="23">
        <v>817</v>
      </c>
      <c r="E14" s="23">
        <v>827</v>
      </c>
      <c r="F14" s="23">
        <v>780</v>
      </c>
      <c r="G14" s="23">
        <v>783</v>
      </c>
      <c r="H14" s="23">
        <v>785</v>
      </c>
      <c r="I14" s="23">
        <v>817</v>
      </c>
      <c r="J14" s="23">
        <v>908</v>
      </c>
      <c r="K14" s="23">
        <v>963</v>
      </c>
      <c r="L14" s="23">
        <v>1066</v>
      </c>
      <c r="M14" s="23">
        <v>1097</v>
      </c>
      <c r="N14" s="23">
        <v>1085</v>
      </c>
      <c r="O14" s="23">
        <v>1049</v>
      </c>
      <c r="P14" s="23">
        <v>970</v>
      </c>
      <c r="Q14" s="23">
        <v>944</v>
      </c>
      <c r="R14" s="23">
        <v>927</v>
      </c>
      <c r="S14" s="23">
        <v>941</v>
      </c>
      <c r="T14" s="23">
        <v>890</v>
      </c>
      <c r="U14" s="23">
        <v>878</v>
      </c>
      <c r="V14" s="23">
        <v>904</v>
      </c>
      <c r="W14" s="23">
        <v>901</v>
      </c>
      <c r="X14" s="23">
        <v>914</v>
      </c>
      <c r="Y14" s="23">
        <v>913</v>
      </c>
    </row>
    <row r="15" spans="1:25" ht="18" customHeight="1">
      <c r="A15" s="13" t="s">
        <v>45</v>
      </c>
      <c r="B15" s="16">
        <v>763</v>
      </c>
      <c r="C15" s="16">
        <v>766</v>
      </c>
      <c r="D15" s="16">
        <v>757</v>
      </c>
      <c r="E15" s="16">
        <v>742</v>
      </c>
      <c r="F15" s="16">
        <v>699</v>
      </c>
      <c r="G15" s="16">
        <v>680</v>
      </c>
      <c r="H15" s="16">
        <v>670</v>
      </c>
      <c r="I15" s="16">
        <v>669</v>
      </c>
      <c r="J15" s="16">
        <v>688</v>
      </c>
      <c r="K15" s="16">
        <v>678</v>
      </c>
      <c r="L15" s="16">
        <v>720</v>
      </c>
      <c r="M15" s="16">
        <v>720</v>
      </c>
      <c r="N15" s="16">
        <v>694</v>
      </c>
      <c r="O15" s="16">
        <v>684</v>
      </c>
      <c r="P15" s="16">
        <v>645</v>
      </c>
      <c r="Q15" s="16">
        <v>655</v>
      </c>
      <c r="R15" s="16">
        <v>653</v>
      </c>
      <c r="S15" s="16">
        <v>685</v>
      </c>
      <c r="T15" s="16">
        <v>667</v>
      </c>
      <c r="U15" s="16">
        <v>662</v>
      </c>
      <c r="V15" s="16">
        <v>675</v>
      </c>
      <c r="W15" s="16">
        <v>662</v>
      </c>
      <c r="X15" s="16">
        <v>660</v>
      </c>
      <c r="Y15" s="16">
        <v>670</v>
      </c>
    </row>
    <row r="16" spans="1:25" ht="18" customHeight="1">
      <c r="A16" s="17" t="s">
        <v>46</v>
      </c>
      <c r="B16" s="18">
        <v>31</v>
      </c>
      <c r="C16" s="18">
        <v>44</v>
      </c>
      <c r="D16" s="18">
        <v>60</v>
      </c>
      <c r="E16" s="18">
        <v>86</v>
      </c>
      <c r="F16" s="18">
        <v>81</v>
      </c>
      <c r="G16" s="18">
        <v>103</v>
      </c>
      <c r="H16" s="18">
        <v>115</v>
      </c>
      <c r="I16" s="18">
        <v>148</v>
      </c>
      <c r="J16" s="18">
        <v>220</v>
      </c>
      <c r="K16" s="18">
        <v>285</v>
      </c>
      <c r="L16" s="18">
        <v>346</v>
      </c>
      <c r="M16" s="18">
        <v>377</v>
      </c>
      <c r="N16" s="18">
        <v>391</v>
      </c>
      <c r="O16" s="18">
        <v>365</v>
      </c>
      <c r="P16" s="18">
        <v>325</v>
      </c>
      <c r="Q16" s="18">
        <v>289</v>
      </c>
      <c r="R16" s="18">
        <v>274</v>
      </c>
      <c r="S16" s="18">
        <v>256</v>
      </c>
      <c r="T16" s="18">
        <v>223</v>
      </c>
      <c r="U16" s="18">
        <v>216</v>
      </c>
      <c r="V16" s="18">
        <v>229</v>
      </c>
      <c r="W16" s="18">
        <v>239</v>
      </c>
      <c r="X16" s="18">
        <v>254</v>
      </c>
      <c r="Y16" s="18">
        <v>243</v>
      </c>
    </row>
    <row r="17" spans="1:25" ht="18" customHeight="1">
      <c r="A17" s="14" t="s">
        <v>47</v>
      </c>
      <c r="B17" s="14"/>
      <c r="C17" s="14"/>
      <c r="D17" s="14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5" ht="18" customHeight="1">
      <c r="A18" s="14"/>
      <c r="B18" s="14"/>
      <c r="C18" s="14"/>
      <c r="D18" s="14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5" ht="18" customHeight="1"/>
    <row r="20" spans="1:25" ht="18" customHeight="1">
      <c r="A20" s="22" t="s">
        <v>48</v>
      </c>
      <c r="B20" s="73" t="s">
        <v>15</v>
      </c>
      <c r="C20" s="73" t="s">
        <v>16</v>
      </c>
      <c r="D20" s="73" t="s">
        <v>17</v>
      </c>
      <c r="E20" s="73">
        <v>2002</v>
      </c>
      <c r="F20" s="73">
        <v>2003</v>
      </c>
      <c r="G20" s="73">
        <v>2004</v>
      </c>
      <c r="H20" s="73">
        <v>2005</v>
      </c>
      <c r="I20" s="73">
        <v>2006</v>
      </c>
      <c r="J20" s="73">
        <v>2007</v>
      </c>
      <c r="K20" s="73">
        <v>2008</v>
      </c>
      <c r="L20" s="73">
        <v>2009</v>
      </c>
      <c r="M20" s="73">
        <v>2010</v>
      </c>
      <c r="N20" s="73">
        <v>2011</v>
      </c>
      <c r="O20" s="73">
        <v>2012</v>
      </c>
      <c r="P20" s="73">
        <v>2013</v>
      </c>
      <c r="Q20" s="73">
        <v>2014</v>
      </c>
      <c r="R20" s="73">
        <v>2015</v>
      </c>
      <c r="S20" s="73">
        <v>2016</v>
      </c>
      <c r="T20" s="73">
        <v>2017</v>
      </c>
      <c r="U20" s="73">
        <v>2018</v>
      </c>
      <c r="V20" s="73">
        <v>2019</v>
      </c>
      <c r="W20" s="73">
        <v>2020</v>
      </c>
      <c r="X20" s="73">
        <v>2021</v>
      </c>
      <c r="Y20" s="73">
        <v>2022</v>
      </c>
    </row>
    <row r="21" spans="1:25" ht="18" customHeight="1">
      <c r="A21" s="66" t="s">
        <v>38</v>
      </c>
      <c r="B21" s="24">
        <v>1490</v>
      </c>
      <c r="C21" s="24">
        <v>1511</v>
      </c>
      <c r="D21" s="24">
        <v>1495</v>
      </c>
      <c r="E21" s="24">
        <v>1473</v>
      </c>
      <c r="F21" s="24">
        <v>1356</v>
      </c>
      <c r="G21" s="24">
        <v>1321</v>
      </c>
      <c r="H21" s="24">
        <v>1314</v>
      </c>
      <c r="I21" s="24">
        <v>1307</v>
      </c>
      <c r="J21" s="24">
        <v>1386</v>
      </c>
      <c r="K21" s="24">
        <v>1385</v>
      </c>
      <c r="L21" s="24">
        <v>1488</v>
      </c>
      <c r="M21" s="24">
        <v>1478</v>
      </c>
      <c r="N21" s="24">
        <v>1457</v>
      </c>
      <c r="O21" s="24">
        <v>1407</v>
      </c>
      <c r="P21" s="24">
        <v>1329</v>
      </c>
      <c r="Q21" s="24">
        <v>1293</v>
      </c>
      <c r="R21" s="24">
        <v>1267</v>
      </c>
      <c r="S21" s="24">
        <v>1265</v>
      </c>
      <c r="T21" s="24">
        <v>1213</v>
      </c>
      <c r="U21" s="24">
        <v>1195</v>
      </c>
      <c r="V21" s="24">
        <v>1235</v>
      </c>
      <c r="W21" s="24">
        <v>1212</v>
      </c>
      <c r="X21" s="24">
        <v>1207</v>
      </c>
      <c r="Y21" s="24">
        <v>1177</v>
      </c>
    </row>
    <row r="22" spans="1:25" ht="18" customHeight="1">
      <c r="A22" s="74" t="s">
        <v>39</v>
      </c>
      <c r="B22" s="23">
        <v>1077</v>
      </c>
      <c r="C22" s="23">
        <v>1083</v>
      </c>
      <c r="D22" s="23">
        <v>1060</v>
      </c>
      <c r="E22" s="23">
        <v>844</v>
      </c>
      <c r="F22" s="23">
        <v>943</v>
      </c>
      <c r="G22" s="23">
        <v>913</v>
      </c>
      <c r="H22" s="23">
        <v>912</v>
      </c>
      <c r="I22" s="23">
        <v>883</v>
      </c>
      <c r="J22" s="23">
        <v>905</v>
      </c>
      <c r="K22" s="23">
        <v>868</v>
      </c>
      <c r="L22" s="23">
        <v>903</v>
      </c>
      <c r="M22" s="23">
        <v>881</v>
      </c>
      <c r="N22" s="23">
        <v>875</v>
      </c>
      <c r="O22" s="23">
        <v>842</v>
      </c>
      <c r="P22" s="23">
        <v>813</v>
      </c>
      <c r="Q22" s="23">
        <v>794</v>
      </c>
      <c r="R22" s="23">
        <v>778</v>
      </c>
      <c r="S22" s="23">
        <v>768</v>
      </c>
      <c r="T22" s="23">
        <v>745</v>
      </c>
      <c r="U22" s="23">
        <v>735</v>
      </c>
      <c r="V22" s="23">
        <v>740</v>
      </c>
      <c r="W22" s="23">
        <v>720</v>
      </c>
      <c r="X22" s="23">
        <v>707</v>
      </c>
      <c r="Y22" s="23">
        <v>690</v>
      </c>
    </row>
    <row r="23" spans="1:25" ht="18" customHeight="1">
      <c r="A23" s="75" t="s">
        <v>40</v>
      </c>
      <c r="B23" s="16">
        <v>910</v>
      </c>
      <c r="C23" s="16">
        <v>903</v>
      </c>
      <c r="D23" s="16">
        <v>884</v>
      </c>
      <c r="E23" s="16">
        <v>699</v>
      </c>
      <c r="F23" s="16">
        <v>789</v>
      </c>
      <c r="G23" s="16">
        <v>764</v>
      </c>
      <c r="H23" s="16">
        <v>764</v>
      </c>
      <c r="I23" s="16">
        <v>740</v>
      </c>
      <c r="J23" s="16">
        <v>742</v>
      </c>
      <c r="K23" s="16">
        <v>712</v>
      </c>
      <c r="L23" s="16">
        <v>733</v>
      </c>
      <c r="M23" s="16">
        <v>710</v>
      </c>
      <c r="N23" s="16">
        <v>696</v>
      </c>
      <c r="O23" s="16">
        <v>667</v>
      </c>
      <c r="P23" s="16">
        <v>648</v>
      </c>
      <c r="Q23" s="16">
        <v>628</v>
      </c>
      <c r="R23" s="16">
        <v>617</v>
      </c>
      <c r="S23" s="16">
        <v>604</v>
      </c>
      <c r="T23" s="16">
        <v>590</v>
      </c>
      <c r="U23" s="16">
        <v>568</v>
      </c>
      <c r="V23" s="16">
        <v>559</v>
      </c>
      <c r="W23" s="16">
        <v>545</v>
      </c>
      <c r="X23" s="16">
        <v>532</v>
      </c>
      <c r="Y23" s="16">
        <v>515</v>
      </c>
    </row>
    <row r="24" spans="1:25" ht="18" customHeight="1">
      <c r="A24" s="75" t="s">
        <v>41</v>
      </c>
      <c r="B24" s="16">
        <v>67</v>
      </c>
      <c r="C24" s="16">
        <v>67</v>
      </c>
      <c r="D24" s="16">
        <v>65</v>
      </c>
      <c r="E24" s="16">
        <v>53</v>
      </c>
      <c r="F24" s="16">
        <v>54</v>
      </c>
      <c r="G24" s="16">
        <v>49</v>
      </c>
      <c r="H24" s="16">
        <v>50</v>
      </c>
      <c r="I24" s="16">
        <v>48</v>
      </c>
      <c r="J24" s="16">
        <v>48</v>
      </c>
      <c r="K24" s="16">
        <v>50</v>
      </c>
      <c r="L24" s="16">
        <v>53</v>
      </c>
      <c r="M24" s="16">
        <v>49</v>
      </c>
      <c r="N24" s="16">
        <v>47</v>
      </c>
      <c r="O24" s="16">
        <v>50</v>
      </c>
      <c r="P24" s="16">
        <v>47</v>
      </c>
      <c r="Q24" s="16">
        <v>48</v>
      </c>
      <c r="R24" s="16">
        <v>46</v>
      </c>
      <c r="S24" s="16">
        <v>43</v>
      </c>
      <c r="T24" s="16">
        <v>44</v>
      </c>
      <c r="U24" s="16">
        <v>43</v>
      </c>
      <c r="V24" s="16">
        <v>39</v>
      </c>
      <c r="W24" s="16">
        <v>39</v>
      </c>
      <c r="X24" s="16">
        <v>38</v>
      </c>
      <c r="Y24" s="16">
        <v>37</v>
      </c>
    </row>
    <row r="25" spans="1:25" ht="18" customHeight="1">
      <c r="A25" s="75" t="s">
        <v>42</v>
      </c>
      <c r="B25" s="16">
        <v>93</v>
      </c>
      <c r="C25" s="16">
        <v>104</v>
      </c>
      <c r="D25" s="16">
        <v>103</v>
      </c>
      <c r="E25" s="16">
        <v>85</v>
      </c>
      <c r="F25" s="16">
        <v>94</v>
      </c>
      <c r="G25" s="16">
        <v>94</v>
      </c>
      <c r="H25" s="16">
        <v>93</v>
      </c>
      <c r="I25" s="16">
        <v>91</v>
      </c>
      <c r="J25" s="16">
        <v>108</v>
      </c>
      <c r="K25" s="16">
        <v>98</v>
      </c>
      <c r="L25" s="16">
        <v>111</v>
      </c>
      <c r="M25" s="16">
        <v>115</v>
      </c>
      <c r="N25" s="16">
        <v>122</v>
      </c>
      <c r="O25" s="16">
        <v>114</v>
      </c>
      <c r="P25" s="16">
        <v>111</v>
      </c>
      <c r="Q25" s="16">
        <v>109</v>
      </c>
      <c r="R25" s="16">
        <v>106</v>
      </c>
      <c r="S25" s="16">
        <v>109</v>
      </c>
      <c r="T25" s="16">
        <v>101</v>
      </c>
      <c r="U25" s="16">
        <v>112</v>
      </c>
      <c r="V25" s="16">
        <v>129</v>
      </c>
      <c r="W25" s="16">
        <v>120</v>
      </c>
      <c r="X25" s="16">
        <v>121</v>
      </c>
      <c r="Y25" s="16">
        <v>123</v>
      </c>
    </row>
    <row r="26" spans="1:25" ht="18" customHeight="1">
      <c r="A26" s="75" t="s">
        <v>43</v>
      </c>
      <c r="B26" s="16">
        <v>8</v>
      </c>
      <c r="C26" s="16">
        <v>9</v>
      </c>
      <c r="D26" s="16">
        <v>9</v>
      </c>
      <c r="E26" s="16">
        <v>7</v>
      </c>
      <c r="F26" s="16">
        <v>6</v>
      </c>
      <c r="G26" s="16">
        <v>6</v>
      </c>
      <c r="H26" s="16">
        <v>5</v>
      </c>
      <c r="I26" s="16">
        <v>4</v>
      </c>
      <c r="J26" s="16">
        <v>7</v>
      </c>
      <c r="K26" s="16">
        <v>8</v>
      </c>
      <c r="L26" s="16">
        <v>6</v>
      </c>
      <c r="M26" s="16">
        <v>7</v>
      </c>
      <c r="N26" s="16">
        <v>10</v>
      </c>
      <c r="O26" s="16">
        <v>11</v>
      </c>
      <c r="P26" s="16">
        <v>7</v>
      </c>
      <c r="Q26" s="16">
        <v>9</v>
      </c>
      <c r="R26" s="16">
        <v>9</v>
      </c>
      <c r="S26" s="16">
        <v>12</v>
      </c>
      <c r="T26" s="16">
        <v>10</v>
      </c>
      <c r="U26" s="16">
        <v>12</v>
      </c>
      <c r="V26" s="16">
        <v>13</v>
      </c>
      <c r="W26" s="16">
        <v>16</v>
      </c>
      <c r="X26" s="16">
        <v>16</v>
      </c>
      <c r="Y26" s="16">
        <v>15</v>
      </c>
    </row>
    <row r="27" spans="1:25" ht="18" customHeight="1">
      <c r="A27" s="74" t="s">
        <v>44</v>
      </c>
      <c r="B27" s="23">
        <v>413</v>
      </c>
      <c r="C27" s="23">
        <v>428</v>
      </c>
      <c r="D27" s="23">
        <v>435</v>
      </c>
      <c r="E27" s="23">
        <v>356</v>
      </c>
      <c r="F27" s="23">
        <v>413</v>
      </c>
      <c r="G27" s="23">
        <v>408</v>
      </c>
      <c r="H27" s="23">
        <v>402</v>
      </c>
      <c r="I27" s="23">
        <v>424</v>
      </c>
      <c r="J27" s="23">
        <v>481</v>
      </c>
      <c r="K27" s="23">
        <v>517</v>
      </c>
      <c r="L27" s="23">
        <v>585</v>
      </c>
      <c r="M27" s="23">
        <v>597</v>
      </c>
      <c r="N27" s="23">
        <v>582</v>
      </c>
      <c r="O27" s="23">
        <v>565</v>
      </c>
      <c r="P27" s="23">
        <v>516</v>
      </c>
      <c r="Q27" s="23">
        <v>499</v>
      </c>
      <c r="R27" s="23">
        <v>489</v>
      </c>
      <c r="S27" s="23">
        <v>497</v>
      </c>
      <c r="T27" s="23">
        <v>468</v>
      </c>
      <c r="U27" s="23">
        <v>460</v>
      </c>
      <c r="V27" s="23">
        <v>495</v>
      </c>
      <c r="W27" s="23">
        <v>492</v>
      </c>
      <c r="X27" s="23">
        <v>500</v>
      </c>
      <c r="Y27" s="23">
        <v>487</v>
      </c>
    </row>
    <row r="28" spans="1:25" ht="18" customHeight="1">
      <c r="A28" s="75" t="s">
        <v>45</v>
      </c>
      <c r="B28" s="16">
        <v>400</v>
      </c>
      <c r="C28" s="16">
        <v>406</v>
      </c>
      <c r="D28" s="16">
        <v>401</v>
      </c>
      <c r="E28" s="16">
        <v>312</v>
      </c>
      <c r="F28" s="16">
        <v>365</v>
      </c>
      <c r="G28" s="16">
        <v>350</v>
      </c>
      <c r="H28" s="16">
        <v>342</v>
      </c>
      <c r="I28" s="16">
        <v>345</v>
      </c>
      <c r="J28" s="16">
        <v>357</v>
      </c>
      <c r="K28" s="16">
        <v>351</v>
      </c>
      <c r="L28" s="16">
        <v>381</v>
      </c>
      <c r="M28" s="16">
        <v>373</v>
      </c>
      <c r="N28" s="16">
        <v>358</v>
      </c>
      <c r="O28" s="16">
        <v>355</v>
      </c>
      <c r="P28" s="16">
        <v>335</v>
      </c>
      <c r="Q28" s="16">
        <v>343</v>
      </c>
      <c r="R28" s="16">
        <v>346</v>
      </c>
      <c r="S28" s="16">
        <v>361</v>
      </c>
      <c r="T28" s="16">
        <v>346</v>
      </c>
      <c r="U28" s="16">
        <v>345</v>
      </c>
      <c r="V28" s="16">
        <v>363</v>
      </c>
      <c r="W28" s="16">
        <v>350</v>
      </c>
      <c r="X28" s="16">
        <v>353</v>
      </c>
      <c r="Y28" s="16">
        <v>359</v>
      </c>
    </row>
    <row r="29" spans="1:25" ht="18" customHeight="1">
      <c r="A29" s="76" t="s">
        <v>46</v>
      </c>
      <c r="B29" s="18">
        <v>12</v>
      </c>
      <c r="C29" s="18">
        <v>22</v>
      </c>
      <c r="D29" s="18">
        <v>34</v>
      </c>
      <c r="E29" s="18">
        <v>44</v>
      </c>
      <c r="F29" s="18">
        <v>48</v>
      </c>
      <c r="G29" s="18">
        <v>58</v>
      </c>
      <c r="H29" s="18">
        <v>60</v>
      </c>
      <c r="I29" s="18">
        <v>79</v>
      </c>
      <c r="J29" s="18">
        <v>124</v>
      </c>
      <c r="K29" s="18">
        <v>166</v>
      </c>
      <c r="L29" s="18">
        <v>204</v>
      </c>
      <c r="M29" s="18">
        <v>224</v>
      </c>
      <c r="N29" s="18">
        <v>224</v>
      </c>
      <c r="O29" s="18">
        <v>210</v>
      </c>
      <c r="P29" s="18">
        <v>181</v>
      </c>
      <c r="Q29" s="18">
        <v>156</v>
      </c>
      <c r="R29" s="18">
        <v>143</v>
      </c>
      <c r="S29" s="18">
        <v>136</v>
      </c>
      <c r="T29" s="18">
        <v>122</v>
      </c>
      <c r="U29" s="18">
        <v>115</v>
      </c>
      <c r="V29" s="18">
        <v>132</v>
      </c>
      <c r="W29" s="18">
        <v>142</v>
      </c>
      <c r="X29" s="18">
        <v>147</v>
      </c>
      <c r="Y29" s="18">
        <v>128</v>
      </c>
    </row>
    <row r="30" spans="1:25" ht="18" customHeight="1">
      <c r="A30" s="19" t="s">
        <v>47</v>
      </c>
      <c r="B30" s="14"/>
      <c r="C30" s="14"/>
      <c r="D30" s="14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1:25" ht="18" customHeight="1">
      <c r="A31" s="14"/>
      <c r="B31" s="14"/>
      <c r="C31" s="14"/>
      <c r="D31" s="14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3" spans="1:25" ht="18" customHeight="1">
      <c r="A33" s="22" t="s">
        <v>49</v>
      </c>
      <c r="B33" s="73" t="s">
        <v>15</v>
      </c>
      <c r="C33" s="73" t="s">
        <v>16</v>
      </c>
      <c r="D33" s="73" t="s">
        <v>17</v>
      </c>
      <c r="E33" s="73">
        <v>2002</v>
      </c>
      <c r="F33" s="73">
        <v>2003</v>
      </c>
      <c r="G33" s="73">
        <v>2004</v>
      </c>
      <c r="H33" s="73">
        <v>2005</v>
      </c>
      <c r="I33" s="73">
        <v>2006</v>
      </c>
      <c r="J33" s="73">
        <v>2007</v>
      </c>
      <c r="K33" s="73">
        <v>2008</v>
      </c>
      <c r="L33" s="73">
        <v>2009</v>
      </c>
      <c r="M33" s="73">
        <v>2010</v>
      </c>
      <c r="N33" s="73">
        <v>2011</v>
      </c>
      <c r="O33" s="73">
        <v>2012</v>
      </c>
      <c r="P33" s="73">
        <v>2013</v>
      </c>
      <c r="Q33" s="73">
        <v>2014</v>
      </c>
      <c r="R33" s="73">
        <v>2015</v>
      </c>
      <c r="S33" s="73">
        <v>2016</v>
      </c>
      <c r="T33" s="73">
        <v>2017</v>
      </c>
      <c r="U33" s="73">
        <v>2018</v>
      </c>
      <c r="V33" s="73">
        <v>2019</v>
      </c>
      <c r="W33" s="73">
        <v>2020</v>
      </c>
      <c r="X33" s="73">
        <v>2021</v>
      </c>
      <c r="Y33" s="73">
        <v>2022</v>
      </c>
    </row>
    <row r="34" spans="1:25" ht="18" customHeight="1">
      <c r="A34" s="66" t="s">
        <v>38</v>
      </c>
      <c r="B34" s="24">
        <v>1413</v>
      </c>
      <c r="C34" s="24">
        <v>1409</v>
      </c>
      <c r="D34" s="24">
        <v>1369</v>
      </c>
      <c r="E34" s="24">
        <v>1341</v>
      </c>
      <c r="F34" s="24">
        <v>1221</v>
      </c>
      <c r="G34" s="24">
        <v>1194</v>
      </c>
      <c r="H34" s="24">
        <v>1191</v>
      </c>
      <c r="I34" s="24">
        <v>1170</v>
      </c>
      <c r="J34" s="24">
        <v>1219</v>
      </c>
      <c r="K34" s="24">
        <v>1204</v>
      </c>
      <c r="L34" s="24">
        <v>1276</v>
      </c>
      <c r="M34" s="24">
        <v>1286</v>
      </c>
      <c r="N34" s="24">
        <v>1287</v>
      </c>
      <c r="O34" s="24">
        <v>1231</v>
      </c>
      <c r="P34" s="24">
        <v>1187</v>
      </c>
      <c r="Q34" s="24">
        <v>1168</v>
      </c>
      <c r="R34" s="24">
        <v>1147</v>
      </c>
      <c r="S34" s="24">
        <v>1138</v>
      </c>
      <c r="T34" s="24">
        <v>1076</v>
      </c>
      <c r="U34" s="24">
        <v>1049</v>
      </c>
      <c r="V34" s="24">
        <v>1031</v>
      </c>
      <c r="W34" s="24">
        <v>1023</v>
      </c>
      <c r="X34" s="24">
        <v>1014</v>
      </c>
      <c r="Y34" s="24">
        <v>1012</v>
      </c>
    </row>
    <row r="35" spans="1:25" ht="18" customHeight="1">
      <c r="A35" s="74" t="s">
        <v>39</v>
      </c>
      <c r="B35" s="23">
        <v>1031</v>
      </c>
      <c r="C35" s="23">
        <v>1027</v>
      </c>
      <c r="D35" s="23">
        <v>987</v>
      </c>
      <c r="E35" s="23">
        <v>1143</v>
      </c>
      <c r="F35" s="23">
        <v>854</v>
      </c>
      <c r="G35" s="23">
        <v>819</v>
      </c>
      <c r="H35" s="23">
        <v>808</v>
      </c>
      <c r="I35" s="23">
        <v>777</v>
      </c>
      <c r="J35" s="23">
        <v>792</v>
      </c>
      <c r="K35" s="23">
        <v>758</v>
      </c>
      <c r="L35" s="23">
        <v>795</v>
      </c>
      <c r="M35" s="23">
        <v>786</v>
      </c>
      <c r="N35" s="23">
        <v>784</v>
      </c>
      <c r="O35" s="23">
        <v>747</v>
      </c>
      <c r="P35" s="23">
        <v>733</v>
      </c>
      <c r="Q35" s="23">
        <v>723</v>
      </c>
      <c r="R35" s="23">
        <v>709</v>
      </c>
      <c r="S35" s="23">
        <v>694</v>
      </c>
      <c r="T35" s="23">
        <v>654</v>
      </c>
      <c r="U35" s="23">
        <v>631</v>
      </c>
      <c r="V35" s="23">
        <v>622</v>
      </c>
      <c r="W35" s="23">
        <v>614</v>
      </c>
      <c r="X35" s="23">
        <v>600</v>
      </c>
      <c r="Y35" s="23">
        <v>586</v>
      </c>
    </row>
    <row r="36" spans="1:25" ht="18" customHeight="1">
      <c r="A36" s="75" t="s">
        <v>40</v>
      </c>
      <c r="B36" s="16">
        <v>841</v>
      </c>
      <c r="C36" s="16">
        <v>828</v>
      </c>
      <c r="D36" s="16">
        <v>794</v>
      </c>
      <c r="E36" s="16">
        <v>924</v>
      </c>
      <c r="F36" s="16">
        <v>698</v>
      </c>
      <c r="G36" s="16">
        <v>666</v>
      </c>
      <c r="H36" s="16">
        <v>651</v>
      </c>
      <c r="I36" s="16">
        <v>625</v>
      </c>
      <c r="J36" s="16">
        <v>612</v>
      </c>
      <c r="K36" s="16">
        <v>593</v>
      </c>
      <c r="L36" s="16">
        <v>605</v>
      </c>
      <c r="M36" s="16">
        <v>588</v>
      </c>
      <c r="N36" s="16">
        <v>588</v>
      </c>
      <c r="O36" s="16">
        <v>559</v>
      </c>
      <c r="P36" s="16">
        <v>542</v>
      </c>
      <c r="Q36" s="16">
        <v>533</v>
      </c>
      <c r="R36" s="16">
        <v>519</v>
      </c>
      <c r="S36" s="16">
        <v>512</v>
      </c>
      <c r="T36" s="16">
        <v>478</v>
      </c>
      <c r="U36" s="16">
        <v>457</v>
      </c>
      <c r="V36" s="16">
        <v>459</v>
      </c>
      <c r="W36" s="16">
        <v>447</v>
      </c>
      <c r="X36" s="16">
        <v>439</v>
      </c>
      <c r="Y36" s="16">
        <v>427</v>
      </c>
    </row>
    <row r="37" spans="1:25" ht="18" customHeight="1">
      <c r="A37" s="75" t="s">
        <v>41</v>
      </c>
      <c r="B37" s="16">
        <v>95</v>
      </c>
      <c r="C37" s="16">
        <v>94</v>
      </c>
      <c r="D37" s="16">
        <v>92</v>
      </c>
      <c r="E37" s="16">
        <v>102</v>
      </c>
      <c r="F37" s="16">
        <v>73</v>
      </c>
      <c r="G37" s="16">
        <v>68</v>
      </c>
      <c r="H37" s="16">
        <v>66</v>
      </c>
      <c r="I37" s="16">
        <v>64</v>
      </c>
      <c r="J37" s="16">
        <v>69</v>
      </c>
      <c r="K37" s="16">
        <v>71</v>
      </c>
      <c r="L37" s="16">
        <v>71</v>
      </c>
      <c r="M37" s="16">
        <v>72</v>
      </c>
      <c r="N37" s="16">
        <v>67</v>
      </c>
      <c r="O37" s="16">
        <v>65</v>
      </c>
      <c r="P37" s="16">
        <v>62</v>
      </c>
      <c r="Q37" s="16">
        <v>61</v>
      </c>
      <c r="R37" s="16">
        <v>61</v>
      </c>
      <c r="S37" s="16">
        <v>58</v>
      </c>
      <c r="T37" s="16">
        <v>61</v>
      </c>
      <c r="U37" s="16">
        <v>58</v>
      </c>
      <c r="V37" s="16">
        <v>55</v>
      </c>
      <c r="W37" s="16">
        <v>55</v>
      </c>
      <c r="X37" s="16">
        <v>52</v>
      </c>
      <c r="Y37" s="16">
        <v>53</v>
      </c>
    </row>
    <row r="38" spans="1:25" ht="18" customHeight="1">
      <c r="A38" s="75" t="s">
        <v>42</v>
      </c>
      <c r="B38" s="16">
        <v>91</v>
      </c>
      <c r="C38" s="16">
        <v>99</v>
      </c>
      <c r="D38" s="16">
        <v>97</v>
      </c>
      <c r="E38" s="16">
        <v>110</v>
      </c>
      <c r="F38" s="16">
        <v>80</v>
      </c>
      <c r="G38" s="16">
        <v>81</v>
      </c>
      <c r="H38" s="16">
        <v>87</v>
      </c>
      <c r="I38" s="16">
        <v>84</v>
      </c>
      <c r="J38" s="16">
        <v>103</v>
      </c>
      <c r="K38" s="16">
        <v>88</v>
      </c>
      <c r="L38" s="16">
        <v>111</v>
      </c>
      <c r="M38" s="16">
        <v>118</v>
      </c>
      <c r="N38" s="16">
        <v>119</v>
      </c>
      <c r="O38" s="16">
        <v>112</v>
      </c>
      <c r="P38" s="16">
        <v>116</v>
      </c>
      <c r="Q38" s="16">
        <v>116</v>
      </c>
      <c r="R38" s="16">
        <v>116</v>
      </c>
      <c r="S38" s="16">
        <v>112</v>
      </c>
      <c r="T38" s="16">
        <v>104</v>
      </c>
      <c r="U38" s="16">
        <v>105</v>
      </c>
      <c r="V38" s="16">
        <v>100</v>
      </c>
      <c r="W38" s="16">
        <v>104</v>
      </c>
      <c r="X38" s="16">
        <v>102</v>
      </c>
      <c r="Y38" s="16">
        <v>100</v>
      </c>
    </row>
    <row r="39" spans="1:25" ht="18" customHeight="1">
      <c r="A39" s="75" t="s">
        <v>43</v>
      </c>
      <c r="B39" s="16">
        <v>5</v>
      </c>
      <c r="C39" s="16">
        <v>6</v>
      </c>
      <c r="D39" s="16">
        <v>5</v>
      </c>
      <c r="E39" s="16">
        <v>6</v>
      </c>
      <c r="F39" s="16">
        <v>3</v>
      </c>
      <c r="G39" s="16">
        <v>4</v>
      </c>
      <c r="H39" s="16">
        <v>4</v>
      </c>
      <c r="I39" s="16">
        <v>4</v>
      </c>
      <c r="J39" s="16">
        <v>8</v>
      </c>
      <c r="K39" s="16">
        <v>6</v>
      </c>
      <c r="L39" s="16">
        <v>8</v>
      </c>
      <c r="M39" s="16">
        <v>8</v>
      </c>
      <c r="N39" s="16">
        <v>10</v>
      </c>
      <c r="O39" s="16">
        <v>11</v>
      </c>
      <c r="P39" s="16">
        <v>13</v>
      </c>
      <c r="Q39" s="16">
        <v>13</v>
      </c>
      <c r="R39" s="16">
        <v>13</v>
      </c>
      <c r="S39" s="16">
        <v>12</v>
      </c>
      <c r="T39" s="16">
        <v>11</v>
      </c>
      <c r="U39" s="16">
        <v>11</v>
      </c>
      <c r="V39" s="16">
        <v>8</v>
      </c>
      <c r="W39" s="16">
        <v>8</v>
      </c>
      <c r="X39" s="16">
        <v>7</v>
      </c>
      <c r="Y39" s="16">
        <v>6</v>
      </c>
    </row>
    <row r="40" spans="1:25" ht="18" customHeight="1">
      <c r="A40" s="74" t="s">
        <v>44</v>
      </c>
      <c r="B40" s="23">
        <v>382</v>
      </c>
      <c r="C40" s="23">
        <v>382</v>
      </c>
      <c r="D40" s="23">
        <v>382</v>
      </c>
      <c r="E40" s="23">
        <v>471</v>
      </c>
      <c r="F40" s="23">
        <v>367</v>
      </c>
      <c r="G40" s="23">
        <v>375</v>
      </c>
      <c r="H40" s="23">
        <v>383</v>
      </c>
      <c r="I40" s="23">
        <v>393</v>
      </c>
      <c r="J40" s="23">
        <v>427</v>
      </c>
      <c r="K40" s="23">
        <v>446</v>
      </c>
      <c r="L40" s="23">
        <v>481</v>
      </c>
      <c r="M40" s="23">
        <v>500</v>
      </c>
      <c r="N40" s="23">
        <v>503</v>
      </c>
      <c r="O40" s="23">
        <v>484</v>
      </c>
      <c r="P40" s="23">
        <v>454</v>
      </c>
      <c r="Q40" s="23">
        <v>445</v>
      </c>
      <c r="R40" s="23">
        <v>438</v>
      </c>
      <c r="S40" s="23">
        <v>444</v>
      </c>
      <c r="T40" s="23">
        <v>422</v>
      </c>
      <c r="U40" s="23">
        <v>418</v>
      </c>
      <c r="V40" s="23">
        <v>409</v>
      </c>
      <c r="W40" s="23">
        <v>409</v>
      </c>
      <c r="X40" s="23">
        <v>414</v>
      </c>
      <c r="Y40" s="23">
        <v>426</v>
      </c>
    </row>
    <row r="41" spans="1:25" ht="18" customHeight="1">
      <c r="A41" s="75" t="s">
        <v>45</v>
      </c>
      <c r="B41" s="16">
        <v>363</v>
      </c>
      <c r="C41" s="16">
        <v>360</v>
      </c>
      <c r="D41" s="16">
        <v>356</v>
      </c>
      <c r="E41" s="16">
        <v>430</v>
      </c>
      <c r="F41" s="16">
        <v>334</v>
      </c>
      <c r="G41" s="16">
        <v>330</v>
      </c>
      <c r="H41" s="16">
        <v>328</v>
      </c>
      <c r="I41" s="16">
        <v>324</v>
      </c>
      <c r="J41" s="16">
        <v>331</v>
      </c>
      <c r="K41" s="16">
        <v>327</v>
      </c>
      <c r="L41" s="16">
        <v>339</v>
      </c>
      <c r="M41" s="16">
        <v>347</v>
      </c>
      <c r="N41" s="16">
        <v>336</v>
      </c>
      <c r="O41" s="16">
        <v>329</v>
      </c>
      <c r="P41" s="16">
        <v>310</v>
      </c>
      <c r="Q41" s="16">
        <v>312</v>
      </c>
      <c r="R41" s="16">
        <v>307</v>
      </c>
      <c r="S41" s="16">
        <v>324</v>
      </c>
      <c r="T41" s="16">
        <v>321</v>
      </c>
      <c r="U41" s="16">
        <v>317</v>
      </c>
      <c r="V41" s="16">
        <v>312</v>
      </c>
      <c r="W41" s="16">
        <v>312</v>
      </c>
      <c r="X41" s="16">
        <v>307</v>
      </c>
      <c r="Y41" s="16">
        <v>311</v>
      </c>
    </row>
    <row r="42" spans="1:25" ht="18" customHeight="1">
      <c r="A42" s="76" t="s">
        <v>46</v>
      </c>
      <c r="B42" s="18">
        <v>18</v>
      </c>
      <c r="C42" s="18">
        <v>22</v>
      </c>
      <c r="D42" s="18">
        <v>25</v>
      </c>
      <c r="E42" s="18">
        <v>42</v>
      </c>
      <c r="F42" s="18">
        <v>33</v>
      </c>
      <c r="G42" s="18">
        <v>45</v>
      </c>
      <c r="H42" s="18">
        <v>55</v>
      </c>
      <c r="I42" s="18">
        <v>69</v>
      </c>
      <c r="J42" s="18">
        <v>96</v>
      </c>
      <c r="K42" s="18">
        <v>119</v>
      </c>
      <c r="L42" s="18">
        <v>142</v>
      </c>
      <c r="M42" s="18">
        <v>153</v>
      </c>
      <c r="N42" s="18">
        <v>167</v>
      </c>
      <c r="O42" s="18">
        <v>155</v>
      </c>
      <c r="P42" s="18">
        <v>144</v>
      </c>
      <c r="Q42" s="18">
        <v>133</v>
      </c>
      <c r="R42" s="18">
        <v>131</v>
      </c>
      <c r="S42" s="18">
        <v>120</v>
      </c>
      <c r="T42" s="18">
        <v>101</v>
      </c>
      <c r="U42" s="18">
        <v>101</v>
      </c>
      <c r="V42" s="18">
        <v>97</v>
      </c>
      <c r="W42" s="18">
        <v>97</v>
      </c>
      <c r="X42" s="18">
        <v>107</v>
      </c>
      <c r="Y42" s="18">
        <v>115</v>
      </c>
    </row>
    <row r="43" spans="1:25" ht="18" customHeight="1">
      <c r="A43" s="19" t="s">
        <v>47</v>
      </c>
      <c r="B43" s="14"/>
      <c r="C43" s="14"/>
      <c r="D43" s="14"/>
    </row>
    <row r="47" spans="1:25" ht="21">
      <c r="A47" s="33" t="s">
        <v>50</v>
      </c>
      <c r="B47" s="33"/>
      <c r="C47" s="33"/>
      <c r="D47" s="33"/>
      <c r="E47" s="33"/>
      <c r="F47" s="33"/>
      <c r="G47" s="33"/>
      <c r="H47" s="33"/>
      <c r="I47" s="33"/>
      <c r="J47" s="33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 spans="1:25" ht="2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ht="16.5">
      <c r="A49" s="21" t="s">
        <v>14</v>
      </c>
      <c r="B49" s="73" t="s">
        <v>15</v>
      </c>
      <c r="C49" s="73" t="s">
        <v>16</v>
      </c>
      <c r="D49" s="73" t="s">
        <v>17</v>
      </c>
      <c r="E49" s="73" t="s">
        <v>18</v>
      </c>
      <c r="F49" s="73" t="s">
        <v>19</v>
      </c>
      <c r="G49" s="73" t="s">
        <v>20</v>
      </c>
      <c r="H49" s="73" t="s">
        <v>21</v>
      </c>
      <c r="I49" s="73" t="s">
        <v>22</v>
      </c>
      <c r="J49" s="73" t="s">
        <v>23</v>
      </c>
      <c r="K49" s="73" t="s">
        <v>24</v>
      </c>
      <c r="L49" s="73" t="s">
        <v>25</v>
      </c>
      <c r="M49" s="73" t="s">
        <v>26</v>
      </c>
      <c r="N49" s="73" t="s">
        <v>27</v>
      </c>
      <c r="O49" s="73" t="s">
        <v>28</v>
      </c>
      <c r="P49" s="73" t="s">
        <v>29</v>
      </c>
      <c r="Q49" s="73" t="s">
        <v>30</v>
      </c>
      <c r="R49" s="73" t="s">
        <v>31</v>
      </c>
      <c r="S49" s="73" t="s">
        <v>32</v>
      </c>
      <c r="T49" s="73" t="s">
        <v>33</v>
      </c>
      <c r="U49" s="73" t="s">
        <v>34</v>
      </c>
      <c r="V49" s="73" t="s">
        <v>35</v>
      </c>
      <c r="W49" s="73" t="s">
        <v>36</v>
      </c>
      <c r="X49" s="125" t="s">
        <v>37</v>
      </c>
      <c r="Y49" s="126" t="s">
        <v>51</v>
      </c>
    </row>
    <row r="50" spans="1:25">
      <c r="A50" s="15" t="s">
        <v>38</v>
      </c>
      <c r="B50" s="127">
        <f>B8/B8</f>
        <v>1</v>
      </c>
      <c r="C50" s="127">
        <f t="shared" ref="C50:Y50" si="0">C8/C8</f>
        <v>1</v>
      </c>
      <c r="D50" s="127">
        <f t="shared" si="0"/>
        <v>1</v>
      </c>
      <c r="E50" s="127">
        <f t="shared" si="0"/>
        <v>1</v>
      </c>
      <c r="F50" s="127">
        <f t="shared" si="0"/>
        <v>1</v>
      </c>
      <c r="G50" s="127">
        <f t="shared" si="0"/>
        <v>1</v>
      </c>
      <c r="H50" s="127">
        <f t="shared" si="0"/>
        <v>1</v>
      </c>
      <c r="I50" s="127">
        <f t="shared" si="0"/>
        <v>1</v>
      </c>
      <c r="J50" s="127">
        <f t="shared" si="0"/>
        <v>1</v>
      </c>
      <c r="K50" s="127">
        <f t="shared" si="0"/>
        <v>1</v>
      </c>
      <c r="L50" s="127">
        <f t="shared" si="0"/>
        <v>1</v>
      </c>
      <c r="M50" s="127">
        <f t="shared" si="0"/>
        <v>1</v>
      </c>
      <c r="N50" s="127">
        <f t="shared" si="0"/>
        <v>1</v>
      </c>
      <c r="O50" s="127">
        <f t="shared" si="0"/>
        <v>1</v>
      </c>
      <c r="P50" s="127">
        <f t="shared" si="0"/>
        <v>1</v>
      </c>
      <c r="Q50" s="127">
        <f t="shared" si="0"/>
        <v>1</v>
      </c>
      <c r="R50" s="127">
        <f t="shared" si="0"/>
        <v>1</v>
      </c>
      <c r="S50" s="127">
        <f t="shared" si="0"/>
        <v>1</v>
      </c>
      <c r="T50" s="127">
        <f t="shared" si="0"/>
        <v>1</v>
      </c>
      <c r="U50" s="127">
        <f t="shared" si="0"/>
        <v>1</v>
      </c>
      <c r="V50" s="127">
        <f t="shared" si="0"/>
        <v>1</v>
      </c>
      <c r="W50" s="127">
        <f t="shared" si="0"/>
        <v>1</v>
      </c>
      <c r="X50" s="127">
        <f t="shared" si="0"/>
        <v>1</v>
      </c>
      <c r="Y50" s="127">
        <f t="shared" si="0"/>
        <v>1</v>
      </c>
    </row>
    <row r="51" spans="1:25">
      <c r="A51" s="12" t="s">
        <v>39</v>
      </c>
      <c r="B51" s="128">
        <f>B9/B8</f>
        <v>0.72648983809851875</v>
      </c>
      <c r="C51" s="128">
        <f t="shared" ref="C51:Y51" si="1">C9/C8</f>
        <v>0.7226027397260274</v>
      </c>
      <c r="D51" s="128">
        <f t="shared" si="1"/>
        <v>0.7147346368715084</v>
      </c>
      <c r="E51" s="128">
        <f t="shared" si="1"/>
        <v>0.70611229566453448</v>
      </c>
      <c r="F51" s="128">
        <f t="shared" si="1"/>
        <v>0.69732246798603026</v>
      </c>
      <c r="G51" s="128">
        <f t="shared" si="1"/>
        <v>0.68866799204771367</v>
      </c>
      <c r="H51" s="128">
        <f t="shared" si="1"/>
        <v>0.68662674650698607</v>
      </c>
      <c r="I51" s="128">
        <f t="shared" si="1"/>
        <v>0.67016552280985064</v>
      </c>
      <c r="J51" s="128">
        <f t="shared" si="1"/>
        <v>0.65143953934740884</v>
      </c>
      <c r="K51" s="128">
        <f t="shared" si="1"/>
        <v>0.62804171494785632</v>
      </c>
      <c r="L51" s="128">
        <f t="shared" si="1"/>
        <v>0.61432706222865407</v>
      </c>
      <c r="M51" s="128">
        <f t="shared" si="1"/>
        <v>0.60311143270622292</v>
      </c>
      <c r="N51" s="128">
        <f t="shared" si="1"/>
        <v>0.60459183673469385</v>
      </c>
      <c r="O51" s="128">
        <f t="shared" si="1"/>
        <v>0.60235026535253977</v>
      </c>
      <c r="P51" s="128">
        <f t="shared" si="1"/>
        <v>0.61446740858505566</v>
      </c>
      <c r="Q51" s="128">
        <f t="shared" si="1"/>
        <v>0.61641609101991057</v>
      </c>
      <c r="R51" s="128">
        <f t="shared" si="1"/>
        <v>0.61599005799502904</v>
      </c>
      <c r="S51" s="128">
        <f t="shared" si="1"/>
        <v>0.60840615896795669</v>
      </c>
      <c r="T51" s="128">
        <f t="shared" si="1"/>
        <v>0.6111839231105286</v>
      </c>
      <c r="U51" s="128">
        <f t="shared" si="1"/>
        <v>0.60873440285204994</v>
      </c>
      <c r="V51" s="128">
        <f t="shared" si="1"/>
        <v>0.60105913503971753</v>
      </c>
      <c r="W51" s="128">
        <f t="shared" si="1"/>
        <v>0.59686800894854586</v>
      </c>
      <c r="X51" s="128">
        <f t="shared" si="1"/>
        <v>0.58847366051328232</v>
      </c>
      <c r="Y51" s="128">
        <f t="shared" si="1"/>
        <v>0.58291457286432158</v>
      </c>
    </row>
    <row r="52" spans="1:25">
      <c r="A52" s="13" t="s">
        <v>40</v>
      </c>
      <c r="B52" s="129">
        <f>B10/B8</f>
        <v>0.60282466414054425</v>
      </c>
      <c r="C52" s="129">
        <f t="shared" ref="C52:Y52" si="2">C10/C8</f>
        <v>0.59280821917808224</v>
      </c>
      <c r="D52" s="129">
        <f t="shared" si="2"/>
        <v>0.58554469273743015</v>
      </c>
      <c r="E52" s="129">
        <f t="shared" si="2"/>
        <v>0.57675906183368875</v>
      </c>
      <c r="F52" s="129">
        <f t="shared" si="2"/>
        <v>0.57702755141637563</v>
      </c>
      <c r="G52" s="129">
        <f t="shared" si="2"/>
        <v>0.5685884691848907</v>
      </c>
      <c r="H52" s="129">
        <f t="shared" si="2"/>
        <v>0.56487025948103797</v>
      </c>
      <c r="I52" s="129">
        <f t="shared" si="2"/>
        <v>0.55106984255147351</v>
      </c>
      <c r="J52" s="129">
        <f t="shared" si="2"/>
        <v>0.51976967370441463</v>
      </c>
      <c r="K52" s="129">
        <f t="shared" si="2"/>
        <v>0.5040556199304751</v>
      </c>
      <c r="L52" s="129">
        <f t="shared" si="2"/>
        <v>0.4840810419681621</v>
      </c>
      <c r="M52" s="129">
        <f t="shared" si="2"/>
        <v>0.46960926193921854</v>
      </c>
      <c r="N52" s="129">
        <f t="shared" si="2"/>
        <v>0.46793002915451892</v>
      </c>
      <c r="O52" s="129">
        <f t="shared" si="2"/>
        <v>0.46474601971190294</v>
      </c>
      <c r="P52" s="129">
        <f t="shared" si="2"/>
        <v>0.47297297297297297</v>
      </c>
      <c r="Q52" s="129">
        <f t="shared" si="2"/>
        <v>0.47175944737911418</v>
      </c>
      <c r="R52" s="129">
        <f t="shared" si="2"/>
        <v>0.47058823529411764</v>
      </c>
      <c r="S52" s="129">
        <f t="shared" si="2"/>
        <v>0.46441947565543074</v>
      </c>
      <c r="T52" s="129">
        <f t="shared" si="2"/>
        <v>0.46657929226736566</v>
      </c>
      <c r="U52" s="129">
        <f t="shared" si="2"/>
        <v>0.45677361853832443</v>
      </c>
      <c r="V52" s="129">
        <f t="shared" si="2"/>
        <v>0.44924977934686672</v>
      </c>
      <c r="W52" s="129">
        <f t="shared" si="2"/>
        <v>0.44384787472035792</v>
      </c>
      <c r="X52" s="129">
        <f t="shared" si="2"/>
        <v>0.43719045475011259</v>
      </c>
      <c r="Y52" s="129">
        <f t="shared" si="2"/>
        <v>0.43033348560986751</v>
      </c>
    </row>
    <row r="53" spans="1:25">
      <c r="A53" s="13" t="s">
        <v>41</v>
      </c>
      <c r="B53" s="129">
        <f>B11/B8</f>
        <v>5.5804340337581811E-2</v>
      </c>
      <c r="C53" s="129">
        <f t="shared" ref="C53:Y53" si="3">C11/C8</f>
        <v>5.5136986301369866E-2</v>
      </c>
      <c r="D53" s="129">
        <f t="shared" si="3"/>
        <v>5.4818435754189945E-2</v>
      </c>
      <c r="E53" s="129">
        <f t="shared" si="3"/>
        <v>5.5081734186211796E-2</v>
      </c>
      <c r="F53" s="129">
        <f t="shared" si="3"/>
        <v>4.9282110981761738E-2</v>
      </c>
      <c r="G53" s="129">
        <f t="shared" si="3"/>
        <v>4.6520874751491054E-2</v>
      </c>
      <c r="H53" s="129">
        <f t="shared" si="3"/>
        <v>4.6307385229540921E-2</v>
      </c>
      <c r="I53" s="129">
        <f t="shared" si="3"/>
        <v>4.5215987081146547E-2</v>
      </c>
      <c r="J53" s="129">
        <f t="shared" si="3"/>
        <v>4.4913627639155469E-2</v>
      </c>
      <c r="K53" s="129">
        <f t="shared" si="3"/>
        <v>4.6736191579760528E-2</v>
      </c>
      <c r="L53" s="129">
        <f t="shared" si="3"/>
        <v>4.4862518089725037E-2</v>
      </c>
      <c r="M53" s="129">
        <f t="shared" si="3"/>
        <v>4.3777134587554271E-2</v>
      </c>
      <c r="N53" s="129">
        <f t="shared" si="3"/>
        <v>4.1545189504373178E-2</v>
      </c>
      <c r="O53" s="129">
        <f t="shared" si="3"/>
        <v>4.3593631539044733E-2</v>
      </c>
      <c r="P53" s="129">
        <f t="shared" si="3"/>
        <v>4.3322734499205089E-2</v>
      </c>
      <c r="Q53" s="129">
        <f t="shared" si="3"/>
        <v>4.4290938642828119E-2</v>
      </c>
      <c r="R53" s="129">
        <f t="shared" si="3"/>
        <v>4.4324772162386082E-2</v>
      </c>
      <c r="S53" s="129">
        <f t="shared" si="3"/>
        <v>4.2030794839783607E-2</v>
      </c>
      <c r="T53" s="129">
        <f t="shared" si="3"/>
        <v>4.5871559633027525E-2</v>
      </c>
      <c r="U53" s="129">
        <f t="shared" si="3"/>
        <v>4.5008912655971477E-2</v>
      </c>
      <c r="V53" s="129">
        <f t="shared" si="3"/>
        <v>4.1482789055604589E-2</v>
      </c>
      <c r="W53" s="129">
        <f t="shared" si="3"/>
        <v>4.2058165548098436E-2</v>
      </c>
      <c r="X53" s="129">
        <f t="shared" si="3"/>
        <v>4.0522287257991896E-2</v>
      </c>
      <c r="Y53" s="129">
        <f t="shared" si="3"/>
        <v>4.1114664230242119E-2</v>
      </c>
    </row>
    <row r="54" spans="1:25">
      <c r="A54" s="13" t="s">
        <v>42</v>
      </c>
      <c r="B54" s="129">
        <f>B12/B8</f>
        <v>6.3382707543920086E-2</v>
      </c>
      <c r="C54" s="129">
        <f t="shared" ref="C54:Y54" si="4">C12/C8</f>
        <v>6.9520547945205485E-2</v>
      </c>
      <c r="D54" s="129">
        <f t="shared" si="4"/>
        <v>6.9832402234636867E-2</v>
      </c>
      <c r="E54" s="129">
        <f t="shared" si="4"/>
        <v>6.9296375266524518E-2</v>
      </c>
      <c r="F54" s="129">
        <f t="shared" si="4"/>
        <v>6.7520372526193251E-2</v>
      </c>
      <c r="G54" s="129">
        <f t="shared" si="4"/>
        <v>6.9582504970178927E-2</v>
      </c>
      <c r="H54" s="129">
        <f t="shared" si="4"/>
        <v>7.1856287425149698E-2</v>
      </c>
      <c r="I54" s="129">
        <f t="shared" si="4"/>
        <v>7.0649979814291483E-2</v>
      </c>
      <c r="J54" s="129">
        <f t="shared" si="4"/>
        <v>8.0998080614203452E-2</v>
      </c>
      <c r="K54" s="129">
        <f t="shared" si="4"/>
        <v>7.1842410196987255E-2</v>
      </c>
      <c r="L54" s="129">
        <f t="shared" si="4"/>
        <v>8.0318379160636763E-2</v>
      </c>
      <c r="M54" s="129">
        <f t="shared" si="4"/>
        <v>8.4298118668596239E-2</v>
      </c>
      <c r="N54" s="129">
        <f t="shared" si="4"/>
        <v>8.7827988338192414E-2</v>
      </c>
      <c r="O54" s="129">
        <f t="shared" si="4"/>
        <v>8.5670962850644433E-2</v>
      </c>
      <c r="P54" s="129">
        <f t="shared" si="4"/>
        <v>9.022257551669316E-2</v>
      </c>
      <c r="Q54" s="129">
        <f t="shared" si="4"/>
        <v>9.1426249492076395E-2</v>
      </c>
      <c r="R54" s="129">
        <f t="shared" si="4"/>
        <v>9.196354598177299E-2</v>
      </c>
      <c r="S54" s="129">
        <f t="shared" si="4"/>
        <v>9.1968372867249265E-2</v>
      </c>
      <c r="T54" s="129">
        <f t="shared" si="4"/>
        <v>8.9558759283529923E-2</v>
      </c>
      <c r="U54" s="129">
        <f t="shared" si="4"/>
        <v>9.6702317290552578E-2</v>
      </c>
      <c r="V54" s="129">
        <f t="shared" si="4"/>
        <v>0.10105913503971757</v>
      </c>
      <c r="W54" s="129">
        <f t="shared" si="4"/>
        <v>0.10022371364653244</v>
      </c>
      <c r="X54" s="129">
        <f t="shared" si="4"/>
        <v>0.10040522287257991</v>
      </c>
      <c r="Y54" s="129">
        <f t="shared" si="4"/>
        <v>0.10187300137048881</v>
      </c>
    </row>
    <row r="55" spans="1:25">
      <c r="A55" s="13" t="s">
        <v>43</v>
      </c>
      <c r="B55" s="129">
        <f>B13/B8</f>
        <v>4.1336548398208748E-3</v>
      </c>
      <c r="C55" s="129">
        <f t="shared" ref="C55:Y55" si="5">C13/C8</f>
        <v>5.1369863013698627E-3</v>
      </c>
      <c r="D55" s="129">
        <f t="shared" si="5"/>
        <v>4.5391061452513971E-3</v>
      </c>
      <c r="E55" s="129">
        <f t="shared" si="5"/>
        <v>4.6197583511016346E-3</v>
      </c>
      <c r="F55" s="129">
        <f t="shared" si="5"/>
        <v>3.4924330616996507E-3</v>
      </c>
      <c r="G55" s="129">
        <f t="shared" si="5"/>
        <v>3.9761431411530811E-3</v>
      </c>
      <c r="H55" s="129">
        <f t="shared" si="5"/>
        <v>3.592814371257485E-3</v>
      </c>
      <c r="I55" s="129">
        <f t="shared" si="5"/>
        <v>3.229713362939039E-3</v>
      </c>
      <c r="J55" s="129">
        <f t="shared" si="5"/>
        <v>5.7581573896353169E-3</v>
      </c>
      <c r="K55" s="129">
        <f t="shared" si="5"/>
        <v>5.4074932406334491E-3</v>
      </c>
      <c r="L55" s="129">
        <f t="shared" si="5"/>
        <v>5.065123010130246E-3</v>
      </c>
      <c r="M55" s="129">
        <f t="shared" si="5"/>
        <v>5.4269175108538348E-3</v>
      </c>
      <c r="N55" s="129">
        <f t="shared" si="5"/>
        <v>7.2886297376093291E-3</v>
      </c>
      <c r="O55" s="129">
        <f t="shared" si="5"/>
        <v>8.339651250947688E-3</v>
      </c>
      <c r="P55" s="129">
        <f t="shared" si="5"/>
        <v>7.9491255961844191E-3</v>
      </c>
      <c r="Q55" s="129">
        <f t="shared" si="5"/>
        <v>8.9394555058919141E-3</v>
      </c>
      <c r="R55" s="129">
        <f t="shared" si="5"/>
        <v>9.1135045567522777E-3</v>
      </c>
      <c r="S55" s="129">
        <f t="shared" si="5"/>
        <v>9.9875156054931337E-3</v>
      </c>
      <c r="T55" s="129">
        <f t="shared" si="5"/>
        <v>9.1743119266055051E-3</v>
      </c>
      <c r="U55" s="129">
        <f t="shared" si="5"/>
        <v>1.0249554367201427E-2</v>
      </c>
      <c r="V55" s="129">
        <f t="shared" si="5"/>
        <v>9.2674315975286841E-3</v>
      </c>
      <c r="W55" s="129">
        <f t="shared" si="5"/>
        <v>1.0738255033557046E-2</v>
      </c>
      <c r="X55" s="129">
        <f t="shared" si="5"/>
        <v>1.0355695632597929E-2</v>
      </c>
      <c r="Y55" s="129">
        <f t="shared" si="5"/>
        <v>9.593421653723162E-3</v>
      </c>
    </row>
    <row r="56" spans="1:25">
      <c r="A56" s="12" t="s">
        <v>44</v>
      </c>
      <c r="B56" s="128">
        <f>B14/B8</f>
        <v>0.27351016190148125</v>
      </c>
      <c r="C56" s="128">
        <f t="shared" ref="C56:Y56" si="6">C14/C8</f>
        <v>0.2773972602739726</v>
      </c>
      <c r="D56" s="128">
        <f t="shared" si="6"/>
        <v>0.2852653631284916</v>
      </c>
      <c r="E56" s="128">
        <f t="shared" si="6"/>
        <v>0.29388770433546552</v>
      </c>
      <c r="F56" s="128">
        <f t="shared" si="6"/>
        <v>0.30267753201396974</v>
      </c>
      <c r="G56" s="128">
        <f t="shared" si="6"/>
        <v>0.31133200795228627</v>
      </c>
      <c r="H56" s="128">
        <f t="shared" si="6"/>
        <v>0.31337325349301398</v>
      </c>
      <c r="I56" s="128">
        <f t="shared" si="6"/>
        <v>0.32983447719014936</v>
      </c>
      <c r="J56" s="128">
        <f t="shared" si="6"/>
        <v>0.34856046065259116</v>
      </c>
      <c r="K56" s="128">
        <f t="shared" si="6"/>
        <v>0.37195828505214368</v>
      </c>
      <c r="L56" s="128">
        <f t="shared" si="6"/>
        <v>0.38567293777134587</v>
      </c>
      <c r="M56" s="128">
        <f t="shared" si="6"/>
        <v>0.39688856729377714</v>
      </c>
      <c r="N56" s="128">
        <f t="shared" si="6"/>
        <v>0.39540816326530615</v>
      </c>
      <c r="O56" s="128">
        <f t="shared" si="6"/>
        <v>0.39764973464746017</v>
      </c>
      <c r="P56" s="128">
        <f t="shared" si="6"/>
        <v>0.38553259141494434</v>
      </c>
      <c r="Q56" s="128">
        <f t="shared" si="6"/>
        <v>0.38358390898008937</v>
      </c>
      <c r="R56" s="128">
        <f t="shared" si="6"/>
        <v>0.38400994200497102</v>
      </c>
      <c r="S56" s="128">
        <f t="shared" si="6"/>
        <v>0.39159384103204326</v>
      </c>
      <c r="T56" s="128">
        <f t="shared" si="6"/>
        <v>0.3888160768894714</v>
      </c>
      <c r="U56" s="128">
        <f t="shared" si="6"/>
        <v>0.39126559714795006</v>
      </c>
      <c r="V56" s="128">
        <f t="shared" si="6"/>
        <v>0.39894086496028242</v>
      </c>
      <c r="W56" s="128">
        <f t="shared" si="6"/>
        <v>0.40313199105145414</v>
      </c>
      <c r="X56" s="128">
        <f t="shared" si="6"/>
        <v>0.41152633948671768</v>
      </c>
      <c r="Y56" s="128">
        <f t="shared" si="6"/>
        <v>0.41708542713567837</v>
      </c>
    </row>
    <row r="57" spans="1:25">
      <c r="A57" s="13" t="s">
        <v>45</v>
      </c>
      <c r="B57" s="129">
        <f>B15/B8</f>
        <v>0.26283155356527732</v>
      </c>
      <c r="C57" s="129">
        <f t="shared" ref="C57:Y57" si="7">C15/C8</f>
        <v>0.26232876712328768</v>
      </c>
      <c r="D57" s="129">
        <f t="shared" si="7"/>
        <v>0.26431564245810057</v>
      </c>
      <c r="E57" s="129">
        <f t="shared" si="7"/>
        <v>0.26368159203980102</v>
      </c>
      <c r="F57" s="129">
        <f t="shared" si="7"/>
        <v>0.27124563445867289</v>
      </c>
      <c r="G57" s="129">
        <f t="shared" si="7"/>
        <v>0.27037773359840955</v>
      </c>
      <c r="H57" s="129">
        <f t="shared" si="7"/>
        <v>0.26746506986027946</v>
      </c>
      <c r="I57" s="129">
        <f t="shared" si="7"/>
        <v>0.27008477997577712</v>
      </c>
      <c r="J57" s="129">
        <f t="shared" si="7"/>
        <v>0.26410748560460651</v>
      </c>
      <c r="K57" s="129">
        <f t="shared" si="7"/>
        <v>0.26187717265353416</v>
      </c>
      <c r="L57" s="129">
        <f t="shared" si="7"/>
        <v>0.26049204052098407</v>
      </c>
      <c r="M57" s="129">
        <f t="shared" si="7"/>
        <v>0.26049204052098407</v>
      </c>
      <c r="N57" s="129">
        <f t="shared" si="7"/>
        <v>0.25291545189504372</v>
      </c>
      <c r="O57" s="129">
        <f t="shared" si="7"/>
        <v>0.25928733889310085</v>
      </c>
      <c r="P57" s="129">
        <f t="shared" si="7"/>
        <v>0.25635930047694755</v>
      </c>
      <c r="Q57" s="129">
        <f t="shared" si="7"/>
        <v>0.26615197074360014</v>
      </c>
      <c r="R57" s="129">
        <f t="shared" si="7"/>
        <v>0.27050538525269263</v>
      </c>
      <c r="S57" s="129">
        <f t="shared" si="7"/>
        <v>0.28506034124011653</v>
      </c>
      <c r="T57" s="129">
        <f t="shared" si="7"/>
        <v>0.29139362166885102</v>
      </c>
      <c r="U57" s="129">
        <f t="shared" si="7"/>
        <v>0.29500891265597146</v>
      </c>
      <c r="V57" s="129">
        <f t="shared" si="7"/>
        <v>0.29788172992056489</v>
      </c>
      <c r="W57" s="129">
        <f t="shared" si="7"/>
        <v>0.29619686800894857</v>
      </c>
      <c r="X57" s="129">
        <f t="shared" si="7"/>
        <v>0.29716343989194055</v>
      </c>
      <c r="Y57" s="129">
        <f t="shared" si="7"/>
        <v>0.30607583371402469</v>
      </c>
    </row>
    <row r="58" spans="1:25">
      <c r="A58" s="17" t="s">
        <v>46</v>
      </c>
      <c r="B58" s="130">
        <f>B16/B8</f>
        <v>1.0678608336203927E-2</v>
      </c>
      <c r="C58" s="130">
        <f t="shared" ref="C58:Y58" si="8">C16/C8</f>
        <v>1.5068493150684932E-2</v>
      </c>
      <c r="D58" s="130">
        <f t="shared" si="8"/>
        <v>2.094972067039106E-2</v>
      </c>
      <c r="E58" s="130">
        <f t="shared" si="8"/>
        <v>3.0561478322672354E-2</v>
      </c>
      <c r="F58" s="130">
        <f t="shared" si="8"/>
        <v>3.1431897555296857E-2</v>
      </c>
      <c r="G58" s="130">
        <f t="shared" si="8"/>
        <v>4.0954274353876739E-2</v>
      </c>
      <c r="H58" s="130">
        <f t="shared" si="8"/>
        <v>4.590818363273453E-2</v>
      </c>
      <c r="I58" s="130">
        <f t="shared" si="8"/>
        <v>5.9749697214372226E-2</v>
      </c>
      <c r="J58" s="130">
        <f t="shared" si="8"/>
        <v>8.4452975047984644E-2</v>
      </c>
      <c r="K58" s="130">
        <f t="shared" si="8"/>
        <v>0.1100811123986095</v>
      </c>
      <c r="L58" s="130">
        <f t="shared" si="8"/>
        <v>0.1251808972503618</v>
      </c>
      <c r="M58" s="130">
        <f t="shared" si="8"/>
        <v>0.13639652677279304</v>
      </c>
      <c r="N58" s="130">
        <f t="shared" si="8"/>
        <v>0.1424927113702624</v>
      </c>
      <c r="O58" s="130">
        <f t="shared" si="8"/>
        <v>0.13836239575435935</v>
      </c>
      <c r="P58" s="130">
        <f t="shared" si="8"/>
        <v>0.12917329093799682</v>
      </c>
      <c r="Q58" s="130">
        <f t="shared" si="8"/>
        <v>0.11743193823648923</v>
      </c>
      <c r="R58" s="130">
        <f t="shared" si="8"/>
        <v>0.11350455675227837</v>
      </c>
      <c r="S58" s="130">
        <f t="shared" si="8"/>
        <v>0.10653349979192676</v>
      </c>
      <c r="T58" s="130">
        <f t="shared" si="8"/>
        <v>9.742245522062036E-2</v>
      </c>
      <c r="U58" s="130">
        <f t="shared" si="8"/>
        <v>9.6256684491978606E-2</v>
      </c>
      <c r="V58" s="130">
        <f t="shared" si="8"/>
        <v>0.10105913503971757</v>
      </c>
      <c r="W58" s="130">
        <f t="shared" si="8"/>
        <v>0.10693512304250559</v>
      </c>
      <c r="X58" s="130">
        <f t="shared" si="8"/>
        <v>0.11436289959477713</v>
      </c>
      <c r="Y58" s="130">
        <f t="shared" si="8"/>
        <v>0.11100959342165373</v>
      </c>
    </row>
    <row r="59" spans="1:25">
      <c r="A59" s="14" t="s">
        <v>52</v>
      </c>
      <c r="B59" s="131"/>
      <c r="C59" s="14"/>
      <c r="D59" s="14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00"/>
      <c r="Y59" s="100"/>
    </row>
    <row r="60" spans="1:25">
      <c r="A60" s="14"/>
      <c r="B60" s="131"/>
      <c r="C60" s="14"/>
      <c r="D60" s="14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00"/>
      <c r="Y60" s="100"/>
    </row>
    <row r="61" spans="1:25">
      <c r="A61" s="14"/>
      <c r="B61" s="131"/>
      <c r="C61" s="14"/>
      <c r="D61" s="14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00"/>
      <c r="Y61" s="100"/>
    </row>
    <row r="62" spans="1:25" ht="16.5">
      <c r="A62" s="22" t="s">
        <v>48</v>
      </c>
      <c r="B62" s="73" t="s">
        <v>15</v>
      </c>
      <c r="C62" s="73" t="s">
        <v>16</v>
      </c>
      <c r="D62" s="73" t="s">
        <v>17</v>
      </c>
      <c r="E62" s="73">
        <v>2002</v>
      </c>
      <c r="F62" s="73">
        <v>2003</v>
      </c>
      <c r="G62" s="73">
        <v>2004</v>
      </c>
      <c r="H62" s="73">
        <v>2005</v>
      </c>
      <c r="I62" s="73">
        <v>2006</v>
      </c>
      <c r="J62" s="73">
        <v>2007</v>
      </c>
      <c r="K62" s="73">
        <v>2008</v>
      </c>
      <c r="L62" s="73">
        <v>2009</v>
      </c>
      <c r="M62" s="73">
        <v>2010</v>
      </c>
      <c r="N62" s="73">
        <v>2011</v>
      </c>
      <c r="O62" s="73">
        <v>2012</v>
      </c>
      <c r="P62" s="73">
        <v>2013</v>
      </c>
      <c r="Q62" s="73">
        <v>2014</v>
      </c>
      <c r="R62" s="73">
        <v>2015</v>
      </c>
      <c r="S62" s="73">
        <v>2016</v>
      </c>
      <c r="T62" s="73">
        <v>2017</v>
      </c>
      <c r="U62" s="73">
        <v>2018</v>
      </c>
      <c r="V62" s="73">
        <v>2019</v>
      </c>
      <c r="W62" s="73">
        <v>2020</v>
      </c>
      <c r="X62" s="132">
        <v>2021</v>
      </c>
      <c r="Y62" s="133" t="s">
        <v>51</v>
      </c>
    </row>
    <row r="63" spans="1:25">
      <c r="A63" s="66" t="s">
        <v>38</v>
      </c>
      <c r="B63" s="127">
        <f>B21/B21</f>
        <v>1</v>
      </c>
      <c r="C63" s="127">
        <f t="shared" ref="C63:Y63" si="9">C21/C21</f>
        <v>1</v>
      </c>
      <c r="D63" s="127">
        <f t="shared" si="9"/>
        <v>1</v>
      </c>
      <c r="E63" s="127">
        <f t="shared" si="9"/>
        <v>1</v>
      </c>
      <c r="F63" s="127">
        <f t="shared" si="9"/>
        <v>1</v>
      </c>
      <c r="G63" s="127">
        <f t="shared" si="9"/>
        <v>1</v>
      </c>
      <c r="H63" s="127">
        <f t="shared" si="9"/>
        <v>1</v>
      </c>
      <c r="I63" s="127">
        <f t="shared" si="9"/>
        <v>1</v>
      </c>
      <c r="J63" s="127">
        <f t="shared" si="9"/>
        <v>1</v>
      </c>
      <c r="K63" s="127">
        <f t="shared" si="9"/>
        <v>1</v>
      </c>
      <c r="L63" s="127">
        <f t="shared" si="9"/>
        <v>1</v>
      </c>
      <c r="M63" s="127">
        <f t="shared" si="9"/>
        <v>1</v>
      </c>
      <c r="N63" s="127">
        <f t="shared" si="9"/>
        <v>1</v>
      </c>
      <c r="O63" s="127">
        <f t="shared" si="9"/>
        <v>1</v>
      </c>
      <c r="P63" s="127">
        <f t="shared" si="9"/>
        <v>1</v>
      </c>
      <c r="Q63" s="127">
        <f t="shared" si="9"/>
        <v>1</v>
      </c>
      <c r="R63" s="127">
        <f t="shared" si="9"/>
        <v>1</v>
      </c>
      <c r="S63" s="127">
        <f t="shared" si="9"/>
        <v>1</v>
      </c>
      <c r="T63" s="127">
        <f t="shared" si="9"/>
        <v>1</v>
      </c>
      <c r="U63" s="127">
        <f t="shared" si="9"/>
        <v>1</v>
      </c>
      <c r="V63" s="127">
        <f t="shared" si="9"/>
        <v>1</v>
      </c>
      <c r="W63" s="127">
        <f t="shared" si="9"/>
        <v>1</v>
      </c>
      <c r="X63" s="134">
        <f t="shared" si="9"/>
        <v>1</v>
      </c>
      <c r="Y63" s="135">
        <f t="shared" si="9"/>
        <v>1</v>
      </c>
    </row>
    <row r="64" spans="1:25">
      <c r="A64" s="74" t="s">
        <v>39</v>
      </c>
      <c r="B64" s="128">
        <f>B22/B21</f>
        <v>0.72281879194630871</v>
      </c>
      <c r="C64" s="128">
        <f t="shared" ref="C64:Y64" si="10">C22/C21</f>
        <v>0.71674387822634023</v>
      </c>
      <c r="D64" s="128">
        <f t="shared" si="10"/>
        <v>0.70903010033444813</v>
      </c>
      <c r="E64" s="128">
        <f t="shared" si="10"/>
        <v>0.57298031228784796</v>
      </c>
      <c r="F64" s="128">
        <f t="shared" si="10"/>
        <v>0.69542772861356927</v>
      </c>
      <c r="G64" s="128">
        <f t="shared" si="10"/>
        <v>0.69114307342922032</v>
      </c>
      <c r="H64" s="128">
        <f t="shared" si="10"/>
        <v>0.69406392694063923</v>
      </c>
      <c r="I64" s="128">
        <f t="shared" si="10"/>
        <v>0.67559296097934196</v>
      </c>
      <c r="J64" s="128">
        <f t="shared" si="10"/>
        <v>0.65295815295815296</v>
      </c>
      <c r="K64" s="128">
        <f t="shared" si="10"/>
        <v>0.62671480144404335</v>
      </c>
      <c r="L64" s="128">
        <f t="shared" si="10"/>
        <v>0.60685483870967738</v>
      </c>
      <c r="M64" s="128">
        <f t="shared" si="10"/>
        <v>0.59607577807848444</v>
      </c>
      <c r="N64" s="128">
        <f t="shared" si="10"/>
        <v>0.60054907343857244</v>
      </c>
      <c r="O64" s="128">
        <f t="shared" si="10"/>
        <v>0.59843638948116562</v>
      </c>
      <c r="P64" s="128">
        <f t="shared" si="10"/>
        <v>0.61173814898419865</v>
      </c>
      <c r="Q64" s="128">
        <f t="shared" si="10"/>
        <v>0.61407579273008506</v>
      </c>
      <c r="R64" s="128">
        <f t="shared" si="10"/>
        <v>0.61404893449092346</v>
      </c>
      <c r="S64" s="128">
        <f t="shared" si="10"/>
        <v>0.6071146245059289</v>
      </c>
      <c r="T64" s="128">
        <f t="shared" si="10"/>
        <v>0.61417971970321517</v>
      </c>
      <c r="U64" s="128">
        <f t="shared" si="10"/>
        <v>0.61506276150627615</v>
      </c>
      <c r="V64" s="128">
        <f t="shared" si="10"/>
        <v>0.59919028340080971</v>
      </c>
      <c r="W64" s="128">
        <f t="shared" si="10"/>
        <v>0.59405940594059403</v>
      </c>
      <c r="X64" s="134">
        <f t="shared" si="10"/>
        <v>0.58574979287489648</v>
      </c>
      <c r="Y64" s="136">
        <f t="shared" si="10"/>
        <v>0.5862361937128292</v>
      </c>
    </row>
    <row r="65" spans="1:25">
      <c r="A65" s="75" t="s">
        <v>40</v>
      </c>
      <c r="B65" s="129">
        <f>B23/B21</f>
        <v>0.61073825503355705</v>
      </c>
      <c r="C65" s="129">
        <f t="shared" ref="C65:Y65" si="11">C23/C21</f>
        <v>0.59761747187293179</v>
      </c>
      <c r="D65" s="129">
        <f t="shared" si="11"/>
        <v>0.59130434782608698</v>
      </c>
      <c r="E65" s="129">
        <f t="shared" si="11"/>
        <v>0.47454175152749489</v>
      </c>
      <c r="F65" s="129">
        <f t="shared" si="11"/>
        <v>0.58185840707964598</v>
      </c>
      <c r="G65" s="129">
        <f t="shared" si="11"/>
        <v>0.57834973504920517</v>
      </c>
      <c r="H65" s="129">
        <f t="shared" si="11"/>
        <v>0.58143074581430743</v>
      </c>
      <c r="I65" s="129">
        <f t="shared" si="11"/>
        <v>0.56618209640397854</v>
      </c>
      <c r="J65" s="129">
        <f t="shared" si="11"/>
        <v>0.53535353535353536</v>
      </c>
      <c r="K65" s="129">
        <f t="shared" si="11"/>
        <v>0.51407942238267146</v>
      </c>
      <c r="L65" s="129">
        <f t="shared" si="11"/>
        <v>0.49260752688172044</v>
      </c>
      <c r="M65" s="129">
        <f t="shared" si="11"/>
        <v>0.48037889039242221</v>
      </c>
      <c r="N65" s="129">
        <f t="shared" si="11"/>
        <v>0.47769389155799591</v>
      </c>
      <c r="O65" s="129">
        <f t="shared" si="11"/>
        <v>0.47405828002842926</v>
      </c>
      <c r="P65" s="129">
        <f t="shared" si="11"/>
        <v>0.48758465011286684</v>
      </c>
      <c r="Q65" s="129">
        <f t="shared" si="11"/>
        <v>0.48569218870843001</v>
      </c>
      <c r="R65" s="129">
        <f t="shared" si="11"/>
        <v>0.48697711128650356</v>
      </c>
      <c r="S65" s="129">
        <f t="shared" si="11"/>
        <v>0.47747035573122532</v>
      </c>
      <c r="T65" s="129">
        <f t="shared" si="11"/>
        <v>0.48639736191261335</v>
      </c>
      <c r="U65" s="129">
        <f t="shared" si="11"/>
        <v>0.47531380753138075</v>
      </c>
      <c r="V65" s="129">
        <f t="shared" si="11"/>
        <v>0.45263157894736844</v>
      </c>
      <c r="W65" s="129">
        <f t="shared" si="11"/>
        <v>0.44966996699669964</v>
      </c>
      <c r="X65" s="137">
        <f t="shared" si="11"/>
        <v>0.44076222038111018</v>
      </c>
      <c r="Y65" s="138">
        <f t="shared" si="11"/>
        <v>0.43755310110450296</v>
      </c>
    </row>
    <row r="66" spans="1:25">
      <c r="A66" s="75" t="s">
        <v>41</v>
      </c>
      <c r="B66" s="129">
        <f>B24/B21</f>
        <v>4.4966442953020137E-2</v>
      </c>
      <c r="C66" s="129">
        <f t="shared" ref="C66:Y66" si="12">C24/C21</f>
        <v>4.4341495698213107E-2</v>
      </c>
      <c r="D66" s="129">
        <f t="shared" si="12"/>
        <v>4.3478260869565216E-2</v>
      </c>
      <c r="E66" s="129">
        <f t="shared" si="12"/>
        <v>3.5980991174473863E-2</v>
      </c>
      <c r="F66" s="129">
        <f t="shared" si="12"/>
        <v>3.9823008849557522E-2</v>
      </c>
      <c r="G66" s="129">
        <f t="shared" si="12"/>
        <v>3.7093111279333839E-2</v>
      </c>
      <c r="H66" s="129">
        <f t="shared" si="12"/>
        <v>3.8051750380517502E-2</v>
      </c>
      <c r="I66" s="129">
        <f t="shared" si="12"/>
        <v>3.6725325172149964E-2</v>
      </c>
      <c r="J66" s="129">
        <f t="shared" si="12"/>
        <v>3.4632034632034632E-2</v>
      </c>
      <c r="K66" s="129">
        <f t="shared" si="12"/>
        <v>3.6101083032490974E-2</v>
      </c>
      <c r="L66" s="129">
        <f t="shared" si="12"/>
        <v>3.5618279569892476E-2</v>
      </c>
      <c r="M66" s="129">
        <f t="shared" si="12"/>
        <v>3.3152909336941816E-2</v>
      </c>
      <c r="N66" s="129">
        <f t="shared" si="12"/>
        <v>3.2258064516129031E-2</v>
      </c>
      <c r="O66" s="129">
        <f t="shared" si="12"/>
        <v>3.5536602700781808E-2</v>
      </c>
      <c r="P66" s="129">
        <f t="shared" si="12"/>
        <v>3.5364936042136946E-2</v>
      </c>
      <c r="Q66" s="129">
        <f t="shared" si="12"/>
        <v>3.7122969837587005E-2</v>
      </c>
      <c r="R66" s="129">
        <f t="shared" si="12"/>
        <v>3.6306235201262825E-2</v>
      </c>
      <c r="S66" s="129">
        <f t="shared" si="12"/>
        <v>3.3992094861660077E-2</v>
      </c>
      <c r="T66" s="129">
        <f t="shared" si="12"/>
        <v>3.6273701566364384E-2</v>
      </c>
      <c r="U66" s="129">
        <f t="shared" si="12"/>
        <v>3.5983263598326362E-2</v>
      </c>
      <c r="V66" s="129">
        <f t="shared" si="12"/>
        <v>3.1578947368421054E-2</v>
      </c>
      <c r="W66" s="129">
        <f t="shared" si="12"/>
        <v>3.2178217821782179E-2</v>
      </c>
      <c r="X66" s="137">
        <f t="shared" si="12"/>
        <v>3.1483015741507872E-2</v>
      </c>
      <c r="Y66" s="138">
        <f t="shared" si="12"/>
        <v>3.1435853865760408E-2</v>
      </c>
    </row>
    <row r="67" spans="1:25">
      <c r="A67" s="75" t="s">
        <v>42</v>
      </c>
      <c r="B67" s="129">
        <f>B25/B21</f>
        <v>6.2416107382550337E-2</v>
      </c>
      <c r="C67" s="129">
        <f t="shared" ref="C67:Y67" si="13">C25/C21</f>
        <v>6.8828590337524823E-2</v>
      </c>
      <c r="D67" s="129">
        <f t="shared" si="13"/>
        <v>6.8896321070234121E-2</v>
      </c>
      <c r="E67" s="129">
        <f t="shared" si="13"/>
        <v>5.7705363204344877E-2</v>
      </c>
      <c r="F67" s="129">
        <f t="shared" si="13"/>
        <v>6.9321533923303841E-2</v>
      </c>
      <c r="G67" s="129">
        <f t="shared" si="13"/>
        <v>7.1158213474640422E-2</v>
      </c>
      <c r="H67" s="129">
        <f t="shared" si="13"/>
        <v>7.0776255707762553E-2</v>
      </c>
      <c r="I67" s="129">
        <f t="shared" si="13"/>
        <v>6.9625095638867637E-2</v>
      </c>
      <c r="J67" s="129">
        <f t="shared" si="13"/>
        <v>7.792207792207792E-2</v>
      </c>
      <c r="K67" s="129">
        <f t="shared" si="13"/>
        <v>7.0758122743682317E-2</v>
      </c>
      <c r="L67" s="129">
        <f t="shared" si="13"/>
        <v>7.459677419354839E-2</v>
      </c>
      <c r="M67" s="129">
        <f t="shared" si="13"/>
        <v>7.7807848443843031E-2</v>
      </c>
      <c r="N67" s="129">
        <f t="shared" si="13"/>
        <v>8.3733699382292387E-2</v>
      </c>
      <c r="O67" s="129">
        <f t="shared" si="13"/>
        <v>8.1023454157782518E-2</v>
      </c>
      <c r="P67" s="129">
        <f t="shared" si="13"/>
        <v>8.35214446952596E-2</v>
      </c>
      <c r="Q67" s="129">
        <f t="shared" si="13"/>
        <v>8.4300077339520496E-2</v>
      </c>
      <c r="R67" s="129">
        <f t="shared" si="13"/>
        <v>8.3662194159431727E-2</v>
      </c>
      <c r="S67" s="129">
        <f t="shared" si="13"/>
        <v>8.6166007905138342E-2</v>
      </c>
      <c r="T67" s="129">
        <f t="shared" si="13"/>
        <v>8.3264633140972794E-2</v>
      </c>
      <c r="U67" s="129">
        <f t="shared" si="13"/>
        <v>9.372384937238494E-2</v>
      </c>
      <c r="V67" s="129">
        <f t="shared" si="13"/>
        <v>0.10445344129554655</v>
      </c>
      <c r="W67" s="129">
        <f t="shared" si="13"/>
        <v>9.9009900990099015E-2</v>
      </c>
      <c r="X67" s="137">
        <f t="shared" si="13"/>
        <v>0.10024855012427507</v>
      </c>
      <c r="Y67" s="138">
        <f t="shared" si="13"/>
        <v>0.10450297366185217</v>
      </c>
    </row>
    <row r="68" spans="1:25">
      <c r="A68" s="75" t="s">
        <v>43</v>
      </c>
      <c r="B68" s="129">
        <f>B26/B21</f>
        <v>5.3691275167785232E-3</v>
      </c>
      <c r="C68" s="129">
        <f t="shared" ref="C68:Y68" si="14">C26/C21</f>
        <v>5.9563203176704171E-3</v>
      </c>
      <c r="D68" s="129">
        <f t="shared" si="14"/>
        <v>6.0200668896321068E-3</v>
      </c>
      <c r="E68" s="129">
        <f t="shared" si="14"/>
        <v>4.7522063815342835E-3</v>
      </c>
      <c r="F68" s="129">
        <f t="shared" si="14"/>
        <v>4.4247787610619468E-3</v>
      </c>
      <c r="G68" s="129">
        <f t="shared" si="14"/>
        <v>4.5420136260408781E-3</v>
      </c>
      <c r="H68" s="129">
        <f t="shared" si="14"/>
        <v>3.8051750380517502E-3</v>
      </c>
      <c r="I68" s="129">
        <f t="shared" si="14"/>
        <v>3.06044376434583E-3</v>
      </c>
      <c r="J68" s="129">
        <f t="shared" si="14"/>
        <v>5.0505050505050509E-3</v>
      </c>
      <c r="K68" s="129">
        <f t="shared" si="14"/>
        <v>5.7761732851985556E-3</v>
      </c>
      <c r="L68" s="129">
        <f t="shared" si="14"/>
        <v>4.0322580645161289E-3</v>
      </c>
      <c r="M68" s="129">
        <f t="shared" si="14"/>
        <v>4.736129905277402E-3</v>
      </c>
      <c r="N68" s="129">
        <f t="shared" si="14"/>
        <v>6.8634179821551134E-3</v>
      </c>
      <c r="O68" s="129">
        <f t="shared" si="14"/>
        <v>7.818052594171997E-3</v>
      </c>
      <c r="P68" s="129">
        <f t="shared" si="14"/>
        <v>5.2671181339352894E-3</v>
      </c>
      <c r="Q68" s="129">
        <f t="shared" si="14"/>
        <v>6.9605568445475635E-3</v>
      </c>
      <c r="R68" s="129">
        <f t="shared" si="14"/>
        <v>7.1033938437253356E-3</v>
      </c>
      <c r="S68" s="129">
        <f t="shared" si="14"/>
        <v>9.4861660079051391E-3</v>
      </c>
      <c r="T68" s="129">
        <f t="shared" si="14"/>
        <v>8.2440230832646327E-3</v>
      </c>
      <c r="U68" s="129">
        <f t="shared" si="14"/>
        <v>1.00418410041841E-2</v>
      </c>
      <c r="V68" s="129">
        <f t="shared" si="14"/>
        <v>1.0526315789473684E-2</v>
      </c>
      <c r="W68" s="129">
        <f t="shared" si="14"/>
        <v>1.3201320132013201E-2</v>
      </c>
      <c r="X68" s="137">
        <f t="shared" si="14"/>
        <v>1.3256006628003313E-2</v>
      </c>
      <c r="Y68" s="138">
        <f t="shared" si="14"/>
        <v>1.2744265080713678E-2</v>
      </c>
    </row>
    <row r="69" spans="1:25">
      <c r="A69" s="74" t="s">
        <v>44</v>
      </c>
      <c r="B69" s="128">
        <f>B27/B21</f>
        <v>0.27718120805369129</v>
      </c>
      <c r="C69" s="128">
        <f t="shared" ref="C69:Y69" si="15">C27/C21</f>
        <v>0.28325612177365983</v>
      </c>
      <c r="D69" s="128">
        <f t="shared" si="15"/>
        <v>0.29096989966555181</v>
      </c>
      <c r="E69" s="128">
        <f t="shared" si="15"/>
        <v>0.241683638832315</v>
      </c>
      <c r="F69" s="128">
        <f t="shared" si="15"/>
        <v>0.30457227138643067</v>
      </c>
      <c r="G69" s="128">
        <f t="shared" si="15"/>
        <v>0.30885692657077973</v>
      </c>
      <c r="H69" s="128">
        <f t="shared" si="15"/>
        <v>0.30593607305936071</v>
      </c>
      <c r="I69" s="128">
        <f t="shared" si="15"/>
        <v>0.32440703902065798</v>
      </c>
      <c r="J69" s="128">
        <f t="shared" si="15"/>
        <v>0.34704184704184704</v>
      </c>
      <c r="K69" s="128">
        <f t="shared" si="15"/>
        <v>0.37328519855595665</v>
      </c>
      <c r="L69" s="128">
        <f t="shared" si="15"/>
        <v>0.39314516129032256</v>
      </c>
      <c r="M69" s="128">
        <f t="shared" si="15"/>
        <v>0.40392422192151556</v>
      </c>
      <c r="N69" s="128">
        <f t="shared" si="15"/>
        <v>0.39945092656142761</v>
      </c>
      <c r="O69" s="128">
        <f t="shared" si="15"/>
        <v>0.40156361051883438</v>
      </c>
      <c r="P69" s="128">
        <f t="shared" si="15"/>
        <v>0.38826185101580135</v>
      </c>
      <c r="Q69" s="128">
        <f t="shared" si="15"/>
        <v>0.38592420726991494</v>
      </c>
      <c r="R69" s="128">
        <f t="shared" si="15"/>
        <v>0.38595106550907654</v>
      </c>
      <c r="S69" s="128">
        <f t="shared" si="15"/>
        <v>0.39288537549407115</v>
      </c>
      <c r="T69" s="128">
        <f t="shared" si="15"/>
        <v>0.38582028029678483</v>
      </c>
      <c r="U69" s="128">
        <f t="shared" si="15"/>
        <v>0.38493723849372385</v>
      </c>
      <c r="V69" s="128">
        <f t="shared" si="15"/>
        <v>0.40080971659919029</v>
      </c>
      <c r="W69" s="128">
        <f t="shared" si="15"/>
        <v>0.40594059405940597</v>
      </c>
      <c r="X69" s="134">
        <f t="shared" si="15"/>
        <v>0.41425020712510358</v>
      </c>
      <c r="Y69" s="136">
        <f t="shared" si="15"/>
        <v>0.4137638062871708</v>
      </c>
    </row>
    <row r="70" spans="1:25">
      <c r="A70" s="75" t="s">
        <v>45</v>
      </c>
      <c r="B70" s="129">
        <f>B28/B21</f>
        <v>0.26845637583892618</v>
      </c>
      <c r="C70" s="129">
        <f t="shared" ref="C70:Y70" si="16">C28/C21</f>
        <v>0.2686962276637988</v>
      </c>
      <c r="D70" s="129">
        <f t="shared" si="16"/>
        <v>0.26822742474916389</v>
      </c>
      <c r="E70" s="129">
        <f t="shared" si="16"/>
        <v>0.21181262729124237</v>
      </c>
      <c r="F70" s="129">
        <f t="shared" si="16"/>
        <v>0.2691740412979351</v>
      </c>
      <c r="G70" s="129">
        <f t="shared" si="16"/>
        <v>0.26495079485238454</v>
      </c>
      <c r="H70" s="129">
        <f t="shared" si="16"/>
        <v>0.26027397260273971</v>
      </c>
      <c r="I70" s="129">
        <f t="shared" si="16"/>
        <v>0.26396327467482783</v>
      </c>
      <c r="J70" s="129">
        <f t="shared" si="16"/>
        <v>0.25757575757575757</v>
      </c>
      <c r="K70" s="129">
        <f t="shared" si="16"/>
        <v>0.25342960288808664</v>
      </c>
      <c r="L70" s="129">
        <f t="shared" si="16"/>
        <v>0.25604838709677419</v>
      </c>
      <c r="M70" s="129">
        <f t="shared" si="16"/>
        <v>0.25236806495263869</v>
      </c>
      <c r="N70" s="129">
        <f t="shared" si="16"/>
        <v>0.24571036376115304</v>
      </c>
      <c r="O70" s="129">
        <f t="shared" si="16"/>
        <v>0.25230987917555081</v>
      </c>
      <c r="P70" s="129">
        <f t="shared" si="16"/>
        <v>0.25206922498118889</v>
      </c>
      <c r="Q70" s="129">
        <f t="shared" si="16"/>
        <v>0.26527455529775718</v>
      </c>
      <c r="R70" s="129">
        <f t="shared" si="16"/>
        <v>0.27308602999210735</v>
      </c>
      <c r="S70" s="129">
        <f t="shared" si="16"/>
        <v>0.28537549407114626</v>
      </c>
      <c r="T70" s="129">
        <f t="shared" si="16"/>
        <v>0.28524319868095632</v>
      </c>
      <c r="U70" s="129">
        <f t="shared" si="16"/>
        <v>0.28870292887029286</v>
      </c>
      <c r="V70" s="129">
        <f t="shared" si="16"/>
        <v>0.29392712550607286</v>
      </c>
      <c r="W70" s="129">
        <f t="shared" si="16"/>
        <v>0.28877887788778878</v>
      </c>
      <c r="X70" s="137">
        <f t="shared" si="16"/>
        <v>0.29246064623032314</v>
      </c>
      <c r="Y70" s="138">
        <f t="shared" si="16"/>
        <v>0.30501274426508074</v>
      </c>
    </row>
    <row r="71" spans="1:25">
      <c r="A71" s="76" t="s">
        <v>46</v>
      </c>
      <c r="B71" s="130">
        <f>B29/B21</f>
        <v>8.0536912751677861E-3</v>
      </c>
      <c r="C71" s="130">
        <f t="shared" ref="C71:Y71" si="17">C29/C21</f>
        <v>1.455989410986102E-2</v>
      </c>
      <c r="D71" s="130">
        <f t="shared" si="17"/>
        <v>2.2742474916387961E-2</v>
      </c>
      <c r="E71" s="130">
        <f t="shared" si="17"/>
        <v>2.9871011541072641E-2</v>
      </c>
      <c r="F71" s="130">
        <f t="shared" si="17"/>
        <v>3.5398230088495575E-2</v>
      </c>
      <c r="G71" s="130">
        <f t="shared" si="17"/>
        <v>4.3906131718395157E-2</v>
      </c>
      <c r="H71" s="130">
        <f t="shared" si="17"/>
        <v>4.5662100456621002E-2</v>
      </c>
      <c r="I71" s="130">
        <f t="shared" si="17"/>
        <v>6.0443764345830146E-2</v>
      </c>
      <c r="J71" s="130">
        <f t="shared" si="17"/>
        <v>8.9466089466089471E-2</v>
      </c>
      <c r="K71" s="130">
        <f t="shared" si="17"/>
        <v>0.11985559566787003</v>
      </c>
      <c r="L71" s="130">
        <f t="shared" si="17"/>
        <v>0.13709677419354838</v>
      </c>
      <c r="M71" s="130">
        <f t="shared" si="17"/>
        <v>0.15155615696887687</v>
      </c>
      <c r="N71" s="130">
        <f t="shared" si="17"/>
        <v>0.15374056280027454</v>
      </c>
      <c r="O71" s="130">
        <f t="shared" si="17"/>
        <v>0.14925373134328357</v>
      </c>
      <c r="P71" s="130">
        <f t="shared" si="17"/>
        <v>0.13619262603461249</v>
      </c>
      <c r="Q71" s="130">
        <f t="shared" si="17"/>
        <v>0.12064965197215777</v>
      </c>
      <c r="R71" s="130">
        <f t="shared" si="17"/>
        <v>0.11286503551696922</v>
      </c>
      <c r="S71" s="130">
        <f t="shared" si="17"/>
        <v>0.10750988142292491</v>
      </c>
      <c r="T71" s="130">
        <f t="shared" si="17"/>
        <v>0.10057708161582853</v>
      </c>
      <c r="U71" s="130">
        <f t="shared" si="17"/>
        <v>9.6234309623430964E-2</v>
      </c>
      <c r="V71" s="130">
        <f t="shared" si="17"/>
        <v>0.10688259109311742</v>
      </c>
      <c r="W71" s="130">
        <f t="shared" si="17"/>
        <v>0.11716171617161716</v>
      </c>
      <c r="X71" s="139">
        <f t="shared" si="17"/>
        <v>0.12178956089478045</v>
      </c>
      <c r="Y71" s="140">
        <f t="shared" si="17"/>
        <v>0.10875106202209006</v>
      </c>
    </row>
    <row r="72" spans="1:25">
      <c r="A72" s="19" t="s">
        <v>52</v>
      </c>
      <c r="B72" s="14"/>
      <c r="C72" s="14"/>
      <c r="D72" s="14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1:25">
      <c r="A73" s="14"/>
      <c r="B73" s="14"/>
      <c r="C73" s="14"/>
      <c r="D73" s="14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5" spans="1:25" ht="16.5">
      <c r="A75" s="22" t="s">
        <v>49</v>
      </c>
      <c r="B75" s="73" t="s">
        <v>15</v>
      </c>
      <c r="C75" s="73" t="s">
        <v>16</v>
      </c>
      <c r="D75" s="73" t="s">
        <v>17</v>
      </c>
      <c r="E75" s="73">
        <v>2002</v>
      </c>
      <c r="F75" s="73">
        <v>2003</v>
      </c>
      <c r="G75" s="73">
        <v>2004</v>
      </c>
      <c r="H75" s="73">
        <v>2005</v>
      </c>
      <c r="I75" s="73">
        <v>2006</v>
      </c>
      <c r="J75" s="73">
        <v>2007</v>
      </c>
      <c r="K75" s="73">
        <v>2008</v>
      </c>
      <c r="L75" s="73">
        <v>2009</v>
      </c>
      <c r="M75" s="73">
        <v>2010</v>
      </c>
      <c r="N75" s="73">
        <v>2011</v>
      </c>
      <c r="O75" s="73">
        <v>2012</v>
      </c>
      <c r="P75" s="73">
        <v>2013</v>
      </c>
      <c r="Q75" s="73">
        <v>2014</v>
      </c>
      <c r="R75" s="73">
        <v>2015</v>
      </c>
      <c r="S75" s="73">
        <v>2016</v>
      </c>
      <c r="T75" s="73">
        <v>2017</v>
      </c>
      <c r="U75" s="73">
        <v>2018</v>
      </c>
      <c r="V75" s="73">
        <v>2019</v>
      </c>
      <c r="W75" s="73">
        <v>2020</v>
      </c>
      <c r="X75" s="132">
        <v>2021</v>
      </c>
      <c r="Y75" s="133" t="s">
        <v>51</v>
      </c>
    </row>
    <row r="76" spans="1:25">
      <c r="A76" s="66" t="s">
        <v>38</v>
      </c>
      <c r="B76" s="127">
        <f>B34/B34</f>
        <v>1</v>
      </c>
      <c r="C76" s="127">
        <f t="shared" ref="C76:Y76" si="18">C34/C34</f>
        <v>1</v>
      </c>
      <c r="D76" s="127">
        <f t="shared" si="18"/>
        <v>1</v>
      </c>
      <c r="E76" s="127">
        <f t="shared" si="18"/>
        <v>1</v>
      </c>
      <c r="F76" s="127">
        <f t="shared" si="18"/>
        <v>1</v>
      </c>
      <c r="G76" s="127">
        <f t="shared" si="18"/>
        <v>1</v>
      </c>
      <c r="H76" s="127">
        <f t="shared" si="18"/>
        <v>1</v>
      </c>
      <c r="I76" s="127">
        <f t="shared" si="18"/>
        <v>1</v>
      </c>
      <c r="J76" s="127">
        <f t="shared" si="18"/>
        <v>1</v>
      </c>
      <c r="K76" s="127">
        <f t="shared" si="18"/>
        <v>1</v>
      </c>
      <c r="L76" s="127">
        <f t="shared" si="18"/>
        <v>1</v>
      </c>
      <c r="M76" s="127">
        <f t="shared" si="18"/>
        <v>1</v>
      </c>
      <c r="N76" s="127">
        <f t="shared" si="18"/>
        <v>1</v>
      </c>
      <c r="O76" s="127">
        <f t="shared" si="18"/>
        <v>1</v>
      </c>
      <c r="P76" s="127">
        <f t="shared" si="18"/>
        <v>1</v>
      </c>
      <c r="Q76" s="127">
        <f t="shared" si="18"/>
        <v>1</v>
      </c>
      <c r="R76" s="127">
        <f t="shared" si="18"/>
        <v>1</v>
      </c>
      <c r="S76" s="127">
        <f t="shared" si="18"/>
        <v>1</v>
      </c>
      <c r="T76" s="127">
        <f t="shared" si="18"/>
        <v>1</v>
      </c>
      <c r="U76" s="127">
        <f t="shared" si="18"/>
        <v>1</v>
      </c>
      <c r="V76" s="127">
        <f t="shared" si="18"/>
        <v>1</v>
      </c>
      <c r="W76" s="127">
        <f t="shared" si="18"/>
        <v>1</v>
      </c>
      <c r="X76" s="134">
        <f t="shared" si="18"/>
        <v>1</v>
      </c>
      <c r="Y76" s="135">
        <f t="shared" si="18"/>
        <v>1</v>
      </c>
    </row>
    <row r="77" spans="1:25">
      <c r="A77" s="74" t="s">
        <v>39</v>
      </c>
      <c r="B77" s="128">
        <f>B35/B34</f>
        <v>0.72965322009907996</v>
      </c>
      <c r="C77" s="128">
        <f t="shared" ref="C77:Y77" si="19">C35/C34</f>
        <v>0.72888573456352024</v>
      </c>
      <c r="D77" s="128">
        <f t="shared" si="19"/>
        <v>0.72096420745069389</v>
      </c>
      <c r="E77" s="128">
        <f t="shared" si="19"/>
        <v>0.8523489932885906</v>
      </c>
      <c r="F77" s="128">
        <f t="shared" si="19"/>
        <v>0.69942669942669944</v>
      </c>
      <c r="G77" s="128">
        <f t="shared" si="19"/>
        <v>0.68592964824120606</v>
      </c>
      <c r="H77" s="128">
        <f t="shared" si="19"/>
        <v>0.6784214945424013</v>
      </c>
      <c r="I77" s="128">
        <f t="shared" si="19"/>
        <v>0.66410256410256407</v>
      </c>
      <c r="J77" s="128">
        <f t="shared" si="19"/>
        <v>0.64971287940935196</v>
      </c>
      <c r="K77" s="128">
        <f t="shared" si="19"/>
        <v>0.62956810631229232</v>
      </c>
      <c r="L77" s="128">
        <f t="shared" si="19"/>
        <v>0.62304075235109713</v>
      </c>
      <c r="M77" s="128">
        <f t="shared" si="19"/>
        <v>0.61119751166407466</v>
      </c>
      <c r="N77" s="128">
        <f t="shared" si="19"/>
        <v>0.60916860916860915</v>
      </c>
      <c r="O77" s="128">
        <f t="shared" si="19"/>
        <v>0.60682372055239642</v>
      </c>
      <c r="P77" s="128">
        <f t="shared" si="19"/>
        <v>0.61752316764953663</v>
      </c>
      <c r="Q77" s="128">
        <f t="shared" si="19"/>
        <v>0.61900684931506844</v>
      </c>
      <c r="R77" s="128">
        <f t="shared" si="19"/>
        <v>0.61813426329555365</v>
      </c>
      <c r="S77" s="128">
        <f t="shared" si="19"/>
        <v>0.6098418277680141</v>
      </c>
      <c r="T77" s="128">
        <f t="shared" si="19"/>
        <v>0.60780669144981414</v>
      </c>
      <c r="U77" s="128">
        <f t="shared" si="19"/>
        <v>0.6015252621544328</v>
      </c>
      <c r="V77" s="128">
        <f t="shared" si="19"/>
        <v>0.60329776915615907</v>
      </c>
      <c r="W77" s="128">
        <f t="shared" si="19"/>
        <v>0.60019550342130989</v>
      </c>
      <c r="X77" s="134">
        <f t="shared" si="19"/>
        <v>0.59171597633136097</v>
      </c>
      <c r="Y77" s="136">
        <f t="shared" si="19"/>
        <v>0.57905138339920947</v>
      </c>
    </row>
    <row r="78" spans="1:25">
      <c r="A78" s="75" t="s">
        <v>40</v>
      </c>
      <c r="B78" s="129">
        <f>B36/B34</f>
        <v>0.59518754423213027</v>
      </c>
      <c r="C78" s="129">
        <f t="shared" ref="C78:Y78" si="20">C36/C34</f>
        <v>0.58765081618168913</v>
      </c>
      <c r="D78" s="129">
        <f t="shared" si="20"/>
        <v>0.57998539079620159</v>
      </c>
      <c r="E78" s="129">
        <f t="shared" si="20"/>
        <v>0.68903803131991048</v>
      </c>
      <c r="F78" s="129">
        <f t="shared" si="20"/>
        <v>0.57166257166257162</v>
      </c>
      <c r="G78" s="129">
        <f t="shared" si="20"/>
        <v>0.55778894472361806</v>
      </c>
      <c r="H78" s="129">
        <f t="shared" si="20"/>
        <v>0.54659949622166248</v>
      </c>
      <c r="I78" s="129">
        <f t="shared" si="20"/>
        <v>0.53418803418803418</v>
      </c>
      <c r="J78" s="129">
        <f t="shared" si="20"/>
        <v>0.50205086136177191</v>
      </c>
      <c r="K78" s="129">
        <f t="shared" si="20"/>
        <v>0.49252491694352157</v>
      </c>
      <c r="L78" s="129">
        <f t="shared" si="20"/>
        <v>0.47413793103448276</v>
      </c>
      <c r="M78" s="129">
        <f t="shared" si="20"/>
        <v>0.4572317262830482</v>
      </c>
      <c r="N78" s="129">
        <f t="shared" si="20"/>
        <v>0.45687645687645689</v>
      </c>
      <c r="O78" s="129">
        <f t="shared" si="20"/>
        <v>0.45410235580828595</v>
      </c>
      <c r="P78" s="129">
        <f t="shared" si="20"/>
        <v>0.45661331086773377</v>
      </c>
      <c r="Q78" s="129">
        <f t="shared" si="20"/>
        <v>0.45633561643835618</v>
      </c>
      <c r="R78" s="129">
        <f t="shared" si="20"/>
        <v>0.45248474280732343</v>
      </c>
      <c r="S78" s="129">
        <f t="shared" si="20"/>
        <v>0.44991212653778556</v>
      </c>
      <c r="T78" s="129">
        <f t="shared" si="20"/>
        <v>0.44423791821561337</v>
      </c>
      <c r="U78" s="129">
        <f t="shared" si="20"/>
        <v>0.43565300285986652</v>
      </c>
      <c r="V78" s="129">
        <f t="shared" si="20"/>
        <v>0.44519883608147431</v>
      </c>
      <c r="W78" s="129">
        <f t="shared" si="20"/>
        <v>0.43695014662756598</v>
      </c>
      <c r="X78" s="137">
        <f t="shared" si="20"/>
        <v>0.43293885601577908</v>
      </c>
      <c r="Y78" s="138">
        <f t="shared" si="20"/>
        <v>0.42193675889328064</v>
      </c>
    </row>
    <row r="79" spans="1:25">
      <c r="A79" s="75" t="s">
        <v>41</v>
      </c>
      <c r="B79" s="129">
        <f>B37/B34</f>
        <v>6.723283793347487E-2</v>
      </c>
      <c r="C79" s="129">
        <f t="shared" ref="C79:Y79" si="21">C37/C34</f>
        <v>6.6713981547196599E-2</v>
      </c>
      <c r="D79" s="129">
        <f t="shared" si="21"/>
        <v>6.7202337472607745E-2</v>
      </c>
      <c r="E79" s="129">
        <f t="shared" si="21"/>
        <v>7.6062639821029079E-2</v>
      </c>
      <c r="F79" s="129">
        <f t="shared" si="21"/>
        <v>5.9787059787059789E-2</v>
      </c>
      <c r="G79" s="129">
        <f t="shared" si="21"/>
        <v>5.6951423785594639E-2</v>
      </c>
      <c r="H79" s="129">
        <f t="shared" si="21"/>
        <v>5.5415617128463476E-2</v>
      </c>
      <c r="I79" s="129">
        <f t="shared" si="21"/>
        <v>5.4700854700854701E-2</v>
      </c>
      <c r="J79" s="129">
        <f t="shared" si="21"/>
        <v>5.6603773584905662E-2</v>
      </c>
      <c r="K79" s="129">
        <f t="shared" si="21"/>
        <v>5.8970099667774084E-2</v>
      </c>
      <c r="L79" s="129">
        <f t="shared" si="21"/>
        <v>5.5642633228840124E-2</v>
      </c>
      <c r="M79" s="129">
        <f t="shared" si="21"/>
        <v>5.5987558320373249E-2</v>
      </c>
      <c r="N79" s="129">
        <f t="shared" si="21"/>
        <v>5.2059052059052056E-2</v>
      </c>
      <c r="O79" s="129">
        <f t="shared" si="21"/>
        <v>5.2802599512591392E-2</v>
      </c>
      <c r="P79" s="129">
        <f t="shared" si="21"/>
        <v>5.2232518955349617E-2</v>
      </c>
      <c r="Q79" s="129">
        <f t="shared" si="21"/>
        <v>5.2226027397260275E-2</v>
      </c>
      <c r="R79" s="129">
        <f t="shared" si="21"/>
        <v>5.3182214472537057E-2</v>
      </c>
      <c r="S79" s="129">
        <f t="shared" si="21"/>
        <v>5.0966608084358524E-2</v>
      </c>
      <c r="T79" s="129">
        <f t="shared" si="21"/>
        <v>5.6691449814126396E-2</v>
      </c>
      <c r="U79" s="129">
        <f t="shared" si="21"/>
        <v>5.5290753098188754E-2</v>
      </c>
      <c r="V79" s="129">
        <f t="shared" si="21"/>
        <v>5.33462657613967E-2</v>
      </c>
      <c r="W79" s="129">
        <f t="shared" si="21"/>
        <v>5.3763440860215055E-2</v>
      </c>
      <c r="X79" s="137">
        <f t="shared" si="21"/>
        <v>5.128205128205128E-2</v>
      </c>
      <c r="Y79" s="138">
        <f t="shared" si="21"/>
        <v>5.2371541501976288E-2</v>
      </c>
    </row>
    <row r="80" spans="1:25">
      <c r="A80" s="75" t="s">
        <v>42</v>
      </c>
      <c r="B80" s="129">
        <f>B38/B34</f>
        <v>6.4401981599433833E-2</v>
      </c>
      <c r="C80" s="129">
        <f t="shared" ref="C80:Y80" si="22">C38/C34</f>
        <v>7.0262597586941089E-2</v>
      </c>
      <c r="D80" s="129">
        <f t="shared" si="22"/>
        <v>7.085463842220599E-2</v>
      </c>
      <c r="E80" s="129">
        <f t="shared" si="22"/>
        <v>8.2028337061894108E-2</v>
      </c>
      <c r="F80" s="129">
        <f t="shared" si="22"/>
        <v>6.5520065520065521E-2</v>
      </c>
      <c r="G80" s="129">
        <f t="shared" si="22"/>
        <v>6.78391959798995E-2</v>
      </c>
      <c r="H80" s="129">
        <f t="shared" si="22"/>
        <v>7.3047858942065488E-2</v>
      </c>
      <c r="I80" s="129">
        <f t="shared" si="22"/>
        <v>7.179487179487179E-2</v>
      </c>
      <c r="J80" s="129">
        <f t="shared" si="22"/>
        <v>8.4495488105004096E-2</v>
      </c>
      <c r="K80" s="129">
        <f t="shared" si="22"/>
        <v>7.3089700996677748E-2</v>
      </c>
      <c r="L80" s="129">
        <f t="shared" si="22"/>
        <v>8.6990595611285262E-2</v>
      </c>
      <c r="M80" s="129">
        <f t="shared" si="22"/>
        <v>9.1757387247278388E-2</v>
      </c>
      <c r="N80" s="129">
        <f t="shared" si="22"/>
        <v>9.2463092463092464E-2</v>
      </c>
      <c r="O80" s="129">
        <f t="shared" si="22"/>
        <v>9.0982940698619008E-2</v>
      </c>
      <c r="P80" s="129">
        <f t="shared" si="22"/>
        <v>9.7725358045492844E-2</v>
      </c>
      <c r="Q80" s="129">
        <f t="shared" si="22"/>
        <v>9.9315068493150679E-2</v>
      </c>
      <c r="R80" s="129">
        <f t="shared" si="22"/>
        <v>0.1011333914559721</v>
      </c>
      <c r="S80" s="129">
        <f t="shared" si="22"/>
        <v>9.8418277680140595E-2</v>
      </c>
      <c r="T80" s="129">
        <f t="shared" si="22"/>
        <v>9.6654275092936809E-2</v>
      </c>
      <c r="U80" s="129">
        <f t="shared" si="22"/>
        <v>0.10009532888465204</v>
      </c>
      <c r="V80" s="129">
        <f t="shared" si="22"/>
        <v>9.6993210475266725E-2</v>
      </c>
      <c r="W80" s="129">
        <f t="shared" si="22"/>
        <v>0.10166177908113393</v>
      </c>
      <c r="X80" s="137">
        <f t="shared" si="22"/>
        <v>0.10059171597633136</v>
      </c>
      <c r="Y80" s="138">
        <f t="shared" si="22"/>
        <v>9.8814229249011856E-2</v>
      </c>
    </row>
    <row r="81" spans="1:25">
      <c r="A81" s="75" t="s">
        <v>43</v>
      </c>
      <c r="B81" s="129">
        <f>B39/B34</f>
        <v>3.5385704175513091E-3</v>
      </c>
      <c r="C81" s="129">
        <f t="shared" ref="C81:Y81" si="23">C39/C34</f>
        <v>4.2583392476933995E-3</v>
      </c>
      <c r="D81" s="129">
        <f t="shared" si="23"/>
        <v>3.6523009495982471E-3</v>
      </c>
      <c r="E81" s="129">
        <f t="shared" si="23"/>
        <v>4.4742729306487695E-3</v>
      </c>
      <c r="F81" s="129">
        <f t="shared" si="23"/>
        <v>2.4570024570024569E-3</v>
      </c>
      <c r="G81" s="129">
        <f t="shared" si="23"/>
        <v>3.3500837520938024E-3</v>
      </c>
      <c r="H81" s="129">
        <f t="shared" si="23"/>
        <v>3.3585222502099076E-3</v>
      </c>
      <c r="I81" s="129">
        <f t="shared" si="23"/>
        <v>3.4188034188034188E-3</v>
      </c>
      <c r="J81" s="129">
        <f t="shared" si="23"/>
        <v>6.5627563576702219E-3</v>
      </c>
      <c r="K81" s="129">
        <f t="shared" si="23"/>
        <v>4.9833887043189366E-3</v>
      </c>
      <c r="L81" s="129">
        <f t="shared" si="23"/>
        <v>6.269592476489028E-3</v>
      </c>
      <c r="M81" s="129">
        <f t="shared" si="23"/>
        <v>6.2208398133748056E-3</v>
      </c>
      <c r="N81" s="129">
        <f t="shared" si="23"/>
        <v>7.77000777000777E-3</v>
      </c>
      <c r="O81" s="129">
        <f t="shared" si="23"/>
        <v>8.9358245329000819E-3</v>
      </c>
      <c r="P81" s="129">
        <f t="shared" si="23"/>
        <v>1.0951979780960405E-2</v>
      </c>
      <c r="Q81" s="129">
        <f t="shared" si="23"/>
        <v>1.1130136986301369E-2</v>
      </c>
      <c r="R81" s="129">
        <f t="shared" si="23"/>
        <v>1.1333914559721011E-2</v>
      </c>
      <c r="S81" s="129">
        <f t="shared" si="23"/>
        <v>1.054481546572935E-2</v>
      </c>
      <c r="T81" s="129">
        <f t="shared" si="23"/>
        <v>1.0223048327137546E-2</v>
      </c>
      <c r="U81" s="129">
        <f t="shared" si="23"/>
        <v>1.0486177311725452E-2</v>
      </c>
      <c r="V81" s="129">
        <f t="shared" si="23"/>
        <v>7.7594568380213386E-3</v>
      </c>
      <c r="W81" s="129">
        <f t="shared" si="23"/>
        <v>7.8201368523949169E-3</v>
      </c>
      <c r="X81" s="137">
        <f t="shared" si="23"/>
        <v>6.9033530571992107E-3</v>
      </c>
      <c r="Y81" s="138">
        <f t="shared" si="23"/>
        <v>5.9288537549407111E-3</v>
      </c>
    </row>
    <row r="82" spans="1:25">
      <c r="A82" s="74" t="s">
        <v>44</v>
      </c>
      <c r="B82" s="128">
        <f>B40/B34</f>
        <v>0.27034677990092004</v>
      </c>
      <c r="C82" s="128">
        <f t="shared" ref="C82:Y82" si="24">C40/C34</f>
        <v>0.27111426543647976</v>
      </c>
      <c r="D82" s="128">
        <f t="shared" si="24"/>
        <v>0.27903579254930605</v>
      </c>
      <c r="E82" s="128">
        <f t="shared" si="24"/>
        <v>0.35123042505592839</v>
      </c>
      <c r="F82" s="128">
        <f t="shared" si="24"/>
        <v>0.30057330057330056</v>
      </c>
      <c r="G82" s="128">
        <f t="shared" si="24"/>
        <v>0.314070351758794</v>
      </c>
      <c r="H82" s="128">
        <f t="shared" si="24"/>
        <v>0.32157850545759864</v>
      </c>
      <c r="I82" s="128">
        <f t="shared" si="24"/>
        <v>0.33589743589743587</v>
      </c>
      <c r="J82" s="128">
        <f t="shared" si="24"/>
        <v>0.35028712059064809</v>
      </c>
      <c r="K82" s="128">
        <f t="shared" si="24"/>
        <v>0.37043189368770763</v>
      </c>
      <c r="L82" s="128">
        <f t="shared" si="24"/>
        <v>0.37695924764890282</v>
      </c>
      <c r="M82" s="128">
        <f t="shared" si="24"/>
        <v>0.38880248833592534</v>
      </c>
      <c r="N82" s="128">
        <f t="shared" si="24"/>
        <v>0.39083139083139085</v>
      </c>
      <c r="O82" s="128">
        <f t="shared" si="24"/>
        <v>0.39317627944760358</v>
      </c>
      <c r="P82" s="128">
        <f t="shared" si="24"/>
        <v>0.38247683235046337</v>
      </c>
      <c r="Q82" s="128">
        <f t="shared" si="24"/>
        <v>0.3809931506849315</v>
      </c>
      <c r="R82" s="128">
        <f t="shared" si="24"/>
        <v>0.3818657367044464</v>
      </c>
      <c r="S82" s="128">
        <f t="shared" si="24"/>
        <v>0.39015817223198596</v>
      </c>
      <c r="T82" s="128">
        <f t="shared" si="24"/>
        <v>0.39219330855018586</v>
      </c>
      <c r="U82" s="128">
        <f t="shared" si="24"/>
        <v>0.3984747378455672</v>
      </c>
      <c r="V82" s="128">
        <f t="shared" si="24"/>
        <v>0.39670223084384093</v>
      </c>
      <c r="W82" s="128">
        <f t="shared" si="24"/>
        <v>0.39980449657869011</v>
      </c>
      <c r="X82" s="134">
        <f t="shared" si="24"/>
        <v>0.40828402366863903</v>
      </c>
      <c r="Y82" s="136">
        <f t="shared" si="24"/>
        <v>0.42094861660079053</v>
      </c>
    </row>
    <row r="83" spans="1:25">
      <c r="A83" s="75" t="s">
        <v>45</v>
      </c>
      <c r="B83" s="129">
        <f>B41/B34</f>
        <v>0.25690021231422505</v>
      </c>
      <c r="C83" s="129">
        <f t="shared" ref="C83:Y83" si="25">C41/C34</f>
        <v>0.255500354861604</v>
      </c>
      <c r="D83" s="129">
        <f t="shared" si="25"/>
        <v>0.26004382761139516</v>
      </c>
      <c r="E83" s="129">
        <f t="shared" si="25"/>
        <v>0.32065622669649513</v>
      </c>
      <c r="F83" s="129">
        <f t="shared" si="25"/>
        <v>0.27354627354627353</v>
      </c>
      <c r="G83" s="129">
        <f t="shared" si="25"/>
        <v>0.27638190954773867</v>
      </c>
      <c r="H83" s="129">
        <f t="shared" si="25"/>
        <v>0.27539882451721243</v>
      </c>
      <c r="I83" s="129">
        <f t="shared" si="25"/>
        <v>0.27692307692307694</v>
      </c>
      <c r="J83" s="129">
        <f t="shared" si="25"/>
        <v>0.27153404429860539</v>
      </c>
      <c r="K83" s="129">
        <f t="shared" si="25"/>
        <v>0.27159468438538203</v>
      </c>
      <c r="L83" s="129">
        <f t="shared" si="25"/>
        <v>0.2656739811912226</v>
      </c>
      <c r="M83" s="129">
        <f t="shared" si="25"/>
        <v>0.26982892690513222</v>
      </c>
      <c r="N83" s="129">
        <f t="shared" si="25"/>
        <v>0.26107226107226106</v>
      </c>
      <c r="O83" s="129">
        <f t="shared" si="25"/>
        <v>0.26726238830219334</v>
      </c>
      <c r="P83" s="129">
        <f t="shared" si="25"/>
        <v>0.26116259477674808</v>
      </c>
      <c r="Q83" s="129">
        <f t="shared" si="25"/>
        <v>0.26712328767123289</v>
      </c>
      <c r="R83" s="129">
        <f t="shared" si="25"/>
        <v>0.26765475152571927</v>
      </c>
      <c r="S83" s="129">
        <f t="shared" si="25"/>
        <v>0.28471001757469244</v>
      </c>
      <c r="T83" s="129">
        <f t="shared" si="25"/>
        <v>0.29832713754646839</v>
      </c>
      <c r="U83" s="129">
        <f t="shared" si="25"/>
        <v>0.30219256434699715</v>
      </c>
      <c r="V83" s="129">
        <f t="shared" si="25"/>
        <v>0.30261881668283219</v>
      </c>
      <c r="W83" s="129">
        <f t="shared" si="25"/>
        <v>0.30498533724340177</v>
      </c>
      <c r="X83" s="137">
        <f t="shared" si="25"/>
        <v>0.30276134122287968</v>
      </c>
      <c r="Y83" s="138">
        <f t="shared" si="25"/>
        <v>0.30731225296442688</v>
      </c>
    </row>
    <row r="84" spans="1:25">
      <c r="A84" s="76" t="s">
        <v>46</v>
      </c>
      <c r="B84" s="130">
        <f>B42/B34</f>
        <v>1.2738853503184714E-2</v>
      </c>
      <c r="C84" s="130">
        <f t="shared" ref="C84:Y84" si="26">C42/C34</f>
        <v>1.5613910574875798E-2</v>
      </c>
      <c r="D84" s="130">
        <f t="shared" si="26"/>
        <v>1.8261504747991233E-2</v>
      </c>
      <c r="E84" s="130">
        <f t="shared" si="26"/>
        <v>3.1319910514541388E-2</v>
      </c>
      <c r="F84" s="130">
        <f t="shared" si="26"/>
        <v>2.7027027027027029E-2</v>
      </c>
      <c r="G84" s="130">
        <f t="shared" si="26"/>
        <v>3.7688442211055273E-2</v>
      </c>
      <c r="H84" s="130">
        <f t="shared" si="26"/>
        <v>4.6179680940386228E-2</v>
      </c>
      <c r="I84" s="130">
        <f t="shared" si="26"/>
        <v>5.8974358974358973E-2</v>
      </c>
      <c r="J84" s="130">
        <f t="shared" si="26"/>
        <v>7.8753076292042659E-2</v>
      </c>
      <c r="K84" s="130">
        <f t="shared" si="26"/>
        <v>9.8837209302325577E-2</v>
      </c>
      <c r="L84" s="130">
        <f t="shared" si="26"/>
        <v>0.11128526645768025</v>
      </c>
      <c r="M84" s="130">
        <f t="shared" si="26"/>
        <v>0.11897356143079316</v>
      </c>
      <c r="N84" s="130">
        <f t="shared" si="26"/>
        <v>0.12975912975912976</v>
      </c>
      <c r="O84" s="130">
        <f t="shared" si="26"/>
        <v>0.12591389114541024</v>
      </c>
      <c r="P84" s="130">
        <f t="shared" si="26"/>
        <v>0.12131423757371525</v>
      </c>
      <c r="Q84" s="130">
        <f t="shared" si="26"/>
        <v>0.11386986301369863</v>
      </c>
      <c r="R84" s="130">
        <f t="shared" si="26"/>
        <v>0.11421098517872712</v>
      </c>
      <c r="S84" s="130">
        <f t="shared" si="26"/>
        <v>0.1054481546572935</v>
      </c>
      <c r="T84" s="130">
        <f t="shared" si="26"/>
        <v>9.3866171003717469E-2</v>
      </c>
      <c r="U84" s="130">
        <f t="shared" si="26"/>
        <v>9.6282173498570073E-2</v>
      </c>
      <c r="V84" s="130">
        <f t="shared" si="26"/>
        <v>9.4083414161008724E-2</v>
      </c>
      <c r="W84" s="130">
        <f t="shared" si="26"/>
        <v>9.4819159335288367E-2</v>
      </c>
      <c r="X84" s="139">
        <f t="shared" si="26"/>
        <v>0.10552268244575937</v>
      </c>
      <c r="Y84" s="140">
        <f>Y42/Y34</f>
        <v>0.11363636363636363</v>
      </c>
    </row>
    <row r="85" spans="1:25">
      <c r="A85" s="19" t="s">
        <v>52</v>
      </c>
      <c r="B85" s="14"/>
      <c r="C85" s="14"/>
      <c r="D85" s="14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6"/>
  <sheetViews>
    <sheetView topLeftCell="A41" zoomScale="70" zoomScaleNormal="70" zoomScalePageLayoutView="70" workbookViewId="0">
      <selection activeCell="X30" sqref="X30"/>
    </sheetView>
  </sheetViews>
  <sheetFormatPr defaultColWidth="10.875" defaultRowHeight="15"/>
  <cols>
    <col min="1" max="1" width="36" style="5" customWidth="1"/>
    <col min="2" max="4" width="10.875" style="5" customWidth="1"/>
    <col min="5" max="5" width="11.625" style="5" customWidth="1"/>
    <col min="6" max="16384" width="10.875" style="5"/>
  </cols>
  <sheetData>
    <row r="1" spans="1:25" ht="30.75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.75" customHeight="1">
      <c r="A2" s="10" t="s">
        <v>3</v>
      </c>
      <c r="B2" s="10"/>
      <c r="C2" s="10"/>
      <c r="D2" s="10"/>
      <c r="E2" s="11"/>
      <c r="F2" s="11"/>
      <c r="G2" s="11"/>
      <c r="H2" s="11"/>
      <c r="I2" s="11"/>
      <c r="J2" s="11"/>
      <c r="K2" s="11"/>
    </row>
    <row r="5" spans="1:25" ht="18" customHeight="1">
      <c r="A5" s="8" t="s">
        <v>53</v>
      </c>
      <c r="B5" s="8"/>
      <c r="C5" s="8"/>
      <c r="D5" s="8"/>
      <c r="E5" s="8"/>
      <c r="F5" s="8"/>
      <c r="G5" s="8"/>
      <c r="H5" s="8"/>
    </row>
    <row r="6" spans="1:25" ht="18" customHeight="1">
      <c r="A6" s="8"/>
      <c r="B6" s="8"/>
      <c r="C6" s="8"/>
      <c r="D6" s="8"/>
      <c r="E6" s="8"/>
      <c r="F6" s="8"/>
      <c r="G6" s="8"/>
      <c r="H6" s="8"/>
    </row>
    <row r="7" spans="1:25" s="26" customFormat="1" ht="18" customHeight="1">
      <c r="A7" s="77" t="s">
        <v>14</v>
      </c>
      <c r="B7" s="78">
        <v>1999</v>
      </c>
      <c r="C7" s="78">
        <v>2000</v>
      </c>
      <c r="D7" s="78">
        <v>2001</v>
      </c>
      <c r="E7" s="78">
        <v>2002</v>
      </c>
      <c r="F7" s="78">
        <v>2003</v>
      </c>
      <c r="G7" s="78">
        <v>2004</v>
      </c>
      <c r="H7" s="78">
        <v>2005</v>
      </c>
      <c r="I7" s="78">
        <v>2006</v>
      </c>
      <c r="J7" s="78">
        <v>2007</v>
      </c>
      <c r="K7" s="78">
        <v>2008</v>
      </c>
      <c r="L7" s="78">
        <v>2009</v>
      </c>
      <c r="M7" s="78">
        <v>2010</v>
      </c>
      <c r="N7" s="78">
        <v>2011</v>
      </c>
      <c r="O7" s="78">
        <v>2012</v>
      </c>
      <c r="P7" s="78">
        <v>2013</v>
      </c>
      <c r="Q7" s="78">
        <v>2014</v>
      </c>
      <c r="R7" s="78">
        <v>2015</v>
      </c>
      <c r="S7" s="78">
        <v>2016</v>
      </c>
      <c r="T7" s="78">
        <v>2017</v>
      </c>
      <c r="U7" s="78">
        <v>2018</v>
      </c>
      <c r="V7" s="78">
        <v>2019</v>
      </c>
      <c r="W7" s="78">
        <v>2020</v>
      </c>
      <c r="X7" s="78">
        <v>2021</v>
      </c>
      <c r="Y7" s="78">
        <v>2022</v>
      </c>
    </row>
    <row r="8" spans="1:25" s="26" customFormat="1" ht="18" customHeight="1">
      <c r="A8" s="27" t="s">
        <v>38</v>
      </c>
      <c r="B8" s="40">
        <f>B14+B21</f>
        <v>2903</v>
      </c>
      <c r="C8" s="40">
        <f t="shared" ref="C8:Y8" si="0">C14+C21</f>
        <v>2920</v>
      </c>
      <c r="D8" s="40">
        <f t="shared" si="0"/>
        <v>2864</v>
      </c>
      <c r="E8" s="40">
        <f t="shared" si="0"/>
        <v>2814</v>
      </c>
      <c r="F8" s="40">
        <f t="shared" si="0"/>
        <v>2577</v>
      </c>
      <c r="G8" s="40">
        <f t="shared" si="0"/>
        <v>2515</v>
      </c>
      <c r="H8" s="40">
        <f t="shared" si="0"/>
        <v>2505</v>
      </c>
      <c r="I8" s="40">
        <f t="shared" si="0"/>
        <v>2477</v>
      </c>
      <c r="J8" s="40">
        <f t="shared" si="0"/>
        <v>2605</v>
      </c>
      <c r="K8" s="40">
        <f t="shared" si="0"/>
        <v>2589</v>
      </c>
      <c r="L8" s="40">
        <f t="shared" si="0"/>
        <v>2764</v>
      </c>
      <c r="M8" s="40">
        <f t="shared" si="0"/>
        <v>2764</v>
      </c>
      <c r="N8" s="40">
        <f t="shared" si="0"/>
        <v>2744</v>
      </c>
      <c r="O8" s="40">
        <f t="shared" si="0"/>
        <v>2638</v>
      </c>
      <c r="P8" s="40">
        <f t="shared" si="0"/>
        <v>2516</v>
      </c>
      <c r="Q8" s="40">
        <f t="shared" si="0"/>
        <v>2461</v>
      </c>
      <c r="R8" s="40">
        <f t="shared" si="0"/>
        <v>2414</v>
      </c>
      <c r="S8" s="40">
        <f t="shared" si="0"/>
        <v>2403</v>
      </c>
      <c r="T8" s="40">
        <f t="shared" si="0"/>
        <v>2289</v>
      </c>
      <c r="U8" s="40">
        <f t="shared" si="0"/>
        <v>2244</v>
      </c>
      <c r="V8" s="40">
        <f t="shared" si="0"/>
        <v>2266</v>
      </c>
      <c r="W8" s="40">
        <f t="shared" si="0"/>
        <v>2235</v>
      </c>
      <c r="X8" s="40">
        <f t="shared" si="0"/>
        <v>2221</v>
      </c>
      <c r="Y8" s="40">
        <f t="shared" si="0"/>
        <v>2189</v>
      </c>
    </row>
    <row r="9" spans="1:25" s="26" customFormat="1" ht="18" customHeight="1">
      <c r="A9" s="28" t="s">
        <v>54</v>
      </c>
      <c r="B9" s="29">
        <f>B15+B22</f>
        <v>2873</v>
      </c>
      <c r="C9" s="29">
        <f t="shared" ref="C9:Y9" si="1">C15+C22</f>
        <v>2876</v>
      </c>
      <c r="D9" s="29">
        <f t="shared" si="1"/>
        <v>2805</v>
      </c>
      <c r="E9" s="29">
        <f t="shared" si="1"/>
        <v>2728</v>
      </c>
      <c r="F9" s="29">
        <f t="shared" si="1"/>
        <v>2496</v>
      </c>
      <c r="G9" s="29">
        <f t="shared" si="1"/>
        <v>2412</v>
      </c>
      <c r="H9" s="29">
        <f t="shared" si="1"/>
        <v>2390</v>
      </c>
      <c r="I9" s="29">
        <f t="shared" si="1"/>
        <v>2329</v>
      </c>
      <c r="J9" s="29">
        <f t="shared" si="1"/>
        <v>2385</v>
      </c>
      <c r="K9" s="29">
        <f t="shared" si="1"/>
        <v>2304</v>
      </c>
      <c r="L9" s="29">
        <f t="shared" si="1"/>
        <v>2418</v>
      </c>
      <c r="M9" s="29">
        <f t="shared" si="1"/>
        <v>2387</v>
      </c>
      <c r="N9" s="29">
        <f t="shared" si="1"/>
        <v>2353</v>
      </c>
      <c r="O9" s="29">
        <f t="shared" si="1"/>
        <v>2273</v>
      </c>
      <c r="P9" s="29">
        <f t="shared" si="1"/>
        <v>2191</v>
      </c>
      <c r="Q9" s="29">
        <f t="shared" si="1"/>
        <v>2172</v>
      </c>
      <c r="R9" s="29">
        <f t="shared" si="1"/>
        <v>2140</v>
      </c>
      <c r="S9" s="29">
        <f t="shared" si="1"/>
        <v>2147</v>
      </c>
      <c r="T9" s="29">
        <f t="shared" si="1"/>
        <v>2066</v>
      </c>
      <c r="U9" s="29">
        <f t="shared" si="1"/>
        <v>2028</v>
      </c>
      <c r="V9" s="29">
        <f t="shared" si="1"/>
        <v>2037</v>
      </c>
      <c r="W9" s="29">
        <f t="shared" si="1"/>
        <v>1996</v>
      </c>
      <c r="X9" s="29">
        <f t="shared" si="1"/>
        <v>1967</v>
      </c>
      <c r="Y9" s="29">
        <f t="shared" si="1"/>
        <v>1946</v>
      </c>
    </row>
    <row r="10" spans="1:25" s="26" customFormat="1" ht="18" customHeight="1">
      <c r="A10" s="30" t="s">
        <v>55</v>
      </c>
      <c r="B10" s="31">
        <f>B16+B23</f>
        <v>30</v>
      </c>
      <c r="C10" s="31">
        <f t="shared" ref="C10:Y10" si="2">C16+C23</f>
        <v>44</v>
      </c>
      <c r="D10" s="31">
        <f t="shared" si="2"/>
        <v>59</v>
      </c>
      <c r="E10" s="31">
        <f t="shared" si="2"/>
        <v>86</v>
      </c>
      <c r="F10" s="31">
        <f t="shared" si="2"/>
        <v>81</v>
      </c>
      <c r="G10" s="31">
        <f t="shared" si="2"/>
        <v>103</v>
      </c>
      <c r="H10" s="31">
        <f t="shared" si="2"/>
        <v>115</v>
      </c>
      <c r="I10" s="31">
        <f t="shared" si="2"/>
        <v>148</v>
      </c>
      <c r="J10" s="31">
        <f t="shared" si="2"/>
        <v>220</v>
      </c>
      <c r="K10" s="31">
        <f t="shared" si="2"/>
        <v>285</v>
      </c>
      <c r="L10" s="31">
        <f t="shared" si="2"/>
        <v>346</v>
      </c>
      <c r="M10" s="31">
        <f t="shared" si="2"/>
        <v>377</v>
      </c>
      <c r="N10" s="31">
        <f t="shared" si="2"/>
        <v>391</v>
      </c>
      <c r="O10" s="31">
        <f t="shared" si="2"/>
        <v>365</v>
      </c>
      <c r="P10" s="31">
        <f t="shared" si="2"/>
        <v>325</v>
      </c>
      <c r="Q10" s="31">
        <f t="shared" si="2"/>
        <v>289</v>
      </c>
      <c r="R10" s="31">
        <f t="shared" si="2"/>
        <v>274</v>
      </c>
      <c r="S10" s="31">
        <f t="shared" si="2"/>
        <v>256</v>
      </c>
      <c r="T10" s="31">
        <f t="shared" si="2"/>
        <v>223</v>
      </c>
      <c r="U10" s="31">
        <f t="shared" si="2"/>
        <v>216</v>
      </c>
      <c r="V10" s="31">
        <f t="shared" si="2"/>
        <v>229</v>
      </c>
      <c r="W10" s="31">
        <f t="shared" si="2"/>
        <v>239</v>
      </c>
      <c r="X10" s="31">
        <f t="shared" si="2"/>
        <v>254</v>
      </c>
      <c r="Y10" s="31">
        <f t="shared" si="2"/>
        <v>243</v>
      </c>
    </row>
    <row r="11" spans="1:25" s="26" customFormat="1" ht="18" customHeight="1">
      <c r="A11" s="32" t="s">
        <v>47</v>
      </c>
      <c r="B11" s="33"/>
      <c r="C11" s="33"/>
      <c r="D11" s="33"/>
      <c r="E11" s="33"/>
      <c r="F11" s="33"/>
      <c r="G11" s="33"/>
      <c r="H11" s="33"/>
    </row>
    <row r="12" spans="1:25" s="26" customFormat="1" ht="18" customHeight="1">
      <c r="A12" s="33"/>
      <c r="B12" s="33"/>
      <c r="C12" s="33"/>
      <c r="D12" s="33"/>
      <c r="E12" s="33"/>
      <c r="F12" s="33"/>
      <c r="G12" s="33"/>
      <c r="H12" s="33"/>
    </row>
    <row r="13" spans="1:25" s="26" customFormat="1" ht="18" customHeight="1">
      <c r="A13" s="77" t="s">
        <v>48</v>
      </c>
      <c r="B13" s="78">
        <v>1999</v>
      </c>
      <c r="C13" s="78">
        <v>2000</v>
      </c>
      <c r="D13" s="78">
        <v>2001</v>
      </c>
      <c r="E13" s="78">
        <v>2002</v>
      </c>
      <c r="F13" s="78">
        <v>2003</v>
      </c>
      <c r="G13" s="78">
        <v>2004</v>
      </c>
      <c r="H13" s="78">
        <v>2005</v>
      </c>
      <c r="I13" s="78">
        <v>2006</v>
      </c>
      <c r="J13" s="78">
        <v>2007</v>
      </c>
      <c r="K13" s="78">
        <v>2008</v>
      </c>
      <c r="L13" s="78">
        <v>2009</v>
      </c>
      <c r="M13" s="78">
        <v>2010</v>
      </c>
      <c r="N13" s="78">
        <v>2011</v>
      </c>
      <c r="O13" s="78">
        <v>2012</v>
      </c>
      <c r="P13" s="78">
        <v>2013</v>
      </c>
      <c r="Q13" s="78">
        <v>2014</v>
      </c>
      <c r="R13" s="78">
        <v>2015</v>
      </c>
      <c r="S13" s="78">
        <v>2016</v>
      </c>
      <c r="T13" s="78">
        <v>2017</v>
      </c>
      <c r="U13" s="78">
        <v>2018</v>
      </c>
      <c r="V13" s="78">
        <v>2019</v>
      </c>
      <c r="W13" s="78">
        <v>2020</v>
      </c>
      <c r="X13" s="78">
        <v>2021</v>
      </c>
      <c r="Y13" s="78">
        <v>2022</v>
      </c>
    </row>
    <row r="14" spans="1:25" s="26" customFormat="1" ht="18" customHeight="1">
      <c r="A14" s="27" t="s">
        <v>38</v>
      </c>
      <c r="B14" s="40">
        <v>1490</v>
      </c>
      <c r="C14" s="40">
        <v>1511</v>
      </c>
      <c r="D14" s="40">
        <v>1495</v>
      </c>
      <c r="E14" s="40">
        <v>1473</v>
      </c>
      <c r="F14" s="40">
        <v>1356</v>
      </c>
      <c r="G14" s="40">
        <v>1321</v>
      </c>
      <c r="H14" s="40">
        <v>1314</v>
      </c>
      <c r="I14" s="40">
        <v>1307</v>
      </c>
      <c r="J14" s="40">
        <v>1386</v>
      </c>
      <c r="K14" s="40">
        <v>1385</v>
      </c>
      <c r="L14" s="40">
        <v>1488</v>
      </c>
      <c r="M14" s="40">
        <v>1478</v>
      </c>
      <c r="N14" s="40">
        <v>1457</v>
      </c>
      <c r="O14" s="40">
        <v>1407</v>
      </c>
      <c r="P14" s="40">
        <v>1329</v>
      </c>
      <c r="Q14" s="40">
        <v>1293</v>
      </c>
      <c r="R14" s="40">
        <v>1267</v>
      </c>
      <c r="S14" s="40">
        <v>1265</v>
      </c>
      <c r="T14" s="40">
        <v>1213</v>
      </c>
      <c r="U14" s="40">
        <v>1195</v>
      </c>
      <c r="V14" s="40">
        <v>1235</v>
      </c>
      <c r="W14" s="40">
        <v>1212</v>
      </c>
      <c r="X14" s="40">
        <v>1207</v>
      </c>
      <c r="Y14" s="40">
        <v>1177</v>
      </c>
    </row>
    <row r="15" spans="1:25" s="26" customFormat="1" ht="18" customHeight="1">
      <c r="A15" s="28" t="s">
        <v>54</v>
      </c>
      <c r="B15" s="29">
        <f>B14-B16</f>
        <v>1478</v>
      </c>
      <c r="C15" s="29">
        <f t="shared" ref="C15:Y15" si="3">C14-C16</f>
        <v>1489</v>
      </c>
      <c r="D15" s="29">
        <f t="shared" si="3"/>
        <v>1461</v>
      </c>
      <c r="E15" s="29">
        <f t="shared" si="3"/>
        <v>1429</v>
      </c>
      <c r="F15" s="29">
        <f t="shared" si="3"/>
        <v>1308</v>
      </c>
      <c r="G15" s="29">
        <f t="shared" si="3"/>
        <v>1263</v>
      </c>
      <c r="H15" s="29">
        <f t="shared" si="3"/>
        <v>1254</v>
      </c>
      <c r="I15" s="29">
        <f t="shared" si="3"/>
        <v>1228</v>
      </c>
      <c r="J15" s="29">
        <f t="shared" si="3"/>
        <v>1262</v>
      </c>
      <c r="K15" s="29">
        <f t="shared" si="3"/>
        <v>1219</v>
      </c>
      <c r="L15" s="29">
        <f t="shared" si="3"/>
        <v>1284</v>
      </c>
      <c r="M15" s="29">
        <f t="shared" si="3"/>
        <v>1254</v>
      </c>
      <c r="N15" s="29">
        <f t="shared" si="3"/>
        <v>1233</v>
      </c>
      <c r="O15" s="29">
        <f t="shared" si="3"/>
        <v>1197</v>
      </c>
      <c r="P15" s="29">
        <f t="shared" si="3"/>
        <v>1148</v>
      </c>
      <c r="Q15" s="29">
        <f t="shared" si="3"/>
        <v>1137</v>
      </c>
      <c r="R15" s="29">
        <f t="shared" si="3"/>
        <v>1124</v>
      </c>
      <c r="S15" s="29">
        <f t="shared" si="3"/>
        <v>1129</v>
      </c>
      <c r="T15" s="29">
        <f t="shared" si="3"/>
        <v>1091</v>
      </c>
      <c r="U15" s="29">
        <f t="shared" si="3"/>
        <v>1080</v>
      </c>
      <c r="V15" s="29">
        <f t="shared" si="3"/>
        <v>1103</v>
      </c>
      <c r="W15" s="29">
        <f t="shared" si="3"/>
        <v>1070</v>
      </c>
      <c r="X15" s="29">
        <f t="shared" si="3"/>
        <v>1060</v>
      </c>
      <c r="Y15" s="29">
        <f t="shared" si="3"/>
        <v>1049</v>
      </c>
    </row>
    <row r="16" spans="1:25" s="26" customFormat="1" ht="18" customHeight="1">
      <c r="A16" s="30" t="s">
        <v>55</v>
      </c>
      <c r="B16" s="31">
        <v>12</v>
      </c>
      <c r="C16" s="31">
        <v>22</v>
      </c>
      <c r="D16" s="31">
        <v>34</v>
      </c>
      <c r="E16" s="31">
        <v>44</v>
      </c>
      <c r="F16" s="31">
        <v>48</v>
      </c>
      <c r="G16" s="31">
        <v>58</v>
      </c>
      <c r="H16" s="31">
        <v>60</v>
      </c>
      <c r="I16" s="31">
        <v>79</v>
      </c>
      <c r="J16" s="31">
        <v>124</v>
      </c>
      <c r="K16" s="31">
        <v>166</v>
      </c>
      <c r="L16" s="31">
        <v>204</v>
      </c>
      <c r="M16" s="31">
        <v>224</v>
      </c>
      <c r="N16" s="31">
        <v>224</v>
      </c>
      <c r="O16" s="31">
        <v>210</v>
      </c>
      <c r="P16" s="31">
        <v>181</v>
      </c>
      <c r="Q16" s="31">
        <v>156</v>
      </c>
      <c r="R16" s="31">
        <v>143</v>
      </c>
      <c r="S16" s="31">
        <v>136</v>
      </c>
      <c r="T16" s="31">
        <v>122</v>
      </c>
      <c r="U16" s="31">
        <v>115</v>
      </c>
      <c r="V16" s="31">
        <v>132</v>
      </c>
      <c r="W16" s="31">
        <v>142</v>
      </c>
      <c r="X16" s="31">
        <v>147</v>
      </c>
      <c r="Y16" s="31">
        <v>128</v>
      </c>
    </row>
    <row r="17" spans="1:25" s="26" customFormat="1" ht="18" customHeight="1">
      <c r="A17" s="32" t="s">
        <v>47</v>
      </c>
      <c r="B17" s="33"/>
      <c r="C17" s="33"/>
      <c r="D17" s="33"/>
      <c r="E17" s="33"/>
      <c r="F17" s="33"/>
      <c r="G17" s="33"/>
      <c r="H17" s="33"/>
    </row>
    <row r="18" spans="1:25" s="26" customFormat="1" ht="18" customHeight="1">
      <c r="A18" s="34"/>
      <c r="B18" s="33"/>
      <c r="C18" s="33"/>
      <c r="D18" s="33"/>
      <c r="E18" s="33"/>
      <c r="F18" s="33"/>
      <c r="G18" s="33"/>
      <c r="H18" s="33"/>
    </row>
    <row r="19" spans="1:25" s="26" customFormat="1" ht="18" customHeight="1">
      <c r="A19" s="34"/>
      <c r="B19" s="33"/>
      <c r="C19" s="33"/>
      <c r="D19" s="33"/>
      <c r="E19" s="33"/>
      <c r="F19" s="33"/>
      <c r="G19" s="33"/>
      <c r="H19" s="33"/>
    </row>
    <row r="20" spans="1:25" s="26" customFormat="1" ht="18" customHeight="1">
      <c r="A20" s="77" t="s">
        <v>49</v>
      </c>
      <c r="B20" s="78">
        <v>1999</v>
      </c>
      <c r="C20" s="78">
        <v>2000</v>
      </c>
      <c r="D20" s="78">
        <v>2001</v>
      </c>
      <c r="E20" s="78">
        <v>2002</v>
      </c>
      <c r="F20" s="78">
        <v>2003</v>
      </c>
      <c r="G20" s="78">
        <v>2004</v>
      </c>
      <c r="H20" s="78">
        <v>2005</v>
      </c>
      <c r="I20" s="78">
        <v>2006</v>
      </c>
      <c r="J20" s="78">
        <v>2007</v>
      </c>
      <c r="K20" s="78">
        <v>2008</v>
      </c>
      <c r="L20" s="78">
        <v>2009</v>
      </c>
      <c r="M20" s="78">
        <v>2010</v>
      </c>
      <c r="N20" s="78">
        <v>2011</v>
      </c>
      <c r="O20" s="78">
        <v>2012</v>
      </c>
      <c r="P20" s="78">
        <v>2013</v>
      </c>
      <c r="Q20" s="78">
        <v>2014</v>
      </c>
      <c r="R20" s="78">
        <v>2015</v>
      </c>
      <c r="S20" s="78">
        <v>2016</v>
      </c>
      <c r="T20" s="78">
        <v>2017</v>
      </c>
      <c r="U20" s="78">
        <v>2018</v>
      </c>
      <c r="V20" s="78">
        <v>2019</v>
      </c>
      <c r="W20" s="78">
        <v>2020</v>
      </c>
      <c r="X20" s="78">
        <v>2021</v>
      </c>
      <c r="Y20" s="78">
        <v>2022</v>
      </c>
    </row>
    <row r="21" spans="1:25" s="26" customFormat="1" ht="18" customHeight="1">
      <c r="A21" s="27" t="s">
        <v>38</v>
      </c>
      <c r="B21" s="40">
        <v>1413</v>
      </c>
      <c r="C21" s="40">
        <v>1409</v>
      </c>
      <c r="D21" s="40">
        <v>1369</v>
      </c>
      <c r="E21" s="40">
        <v>1341</v>
      </c>
      <c r="F21" s="40">
        <v>1221</v>
      </c>
      <c r="G21" s="40">
        <v>1194</v>
      </c>
      <c r="H21" s="40">
        <v>1191</v>
      </c>
      <c r="I21" s="40">
        <v>1170</v>
      </c>
      <c r="J21" s="40">
        <v>1219</v>
      </c>
      <c r="K21" s="40">
        <v>1204</v>
      </c>
      <c r="L21" s="40">
        <v>1276</v>
      </c>
      <c r="M21" s="40">
        <v>1286</v>
      </c>
      <c r="N21" s="40">
        <v>1287</v>
      </c>
      <c r="O21" s="40">
        <v>1231</v>
      </c>
      <c r="P21" s="40">
        <v>1187</v>
      </c>
      <c r="Q21" s="40">
        <v>1168</v>
      </c>
      <c r="R21" s="40">
        <v>1147</v>
      </c>
      <c r="S21" s="40">
        <v>1138</v>
      </c>
      <c r="T21" s="40">
        <v>1076</v>
      </c>
      <c r="U21" s="40">
        <v>1049</v>
      </c>
      <c r="V21" s="40">
        <v>1031</v>
      </c>
      <c r="W21" s="40">
        <v>1023</v>
      </c>
      <c r="X21" s="40">
        <v>1014</v>
      </c>
      <c r="Y21" s="40">
        <v>1012</v>
      </c>
    </row>
    <row r="22" spans="1:25" s="26" customFormat="1" ht="18" customHeight="1">
      <c r="A22" s="28" t="s">
        <v>54</v>
      </c>
      <c r="B22" s="29">
        <f>B21-B23</f>
        <v>1395</v>
      </c>
      <c r="C22" s="29">
        <f t="shared" ref="C22:Y22" si="4">C21-C23</f>
        <v>1387</v>
      </c>
      <c r="D22" s="29">
        <f t="shared" si="4"/>
        <v>1344</v>
      </c>
      <c r="E22" s="29">
        <f t="shared" si="4"/>
        <v>1299</v>
      </c>
      <c r="F22" s="29">
        <f t="shared" si="4"/>
        <v>1188</v>
      </c>
      <c r="G22" s="29">
        <f t="shared" si="4"/>
        <v>1149</v>
      </c>
      <c r="H22" s="29">
        <f t="shared" si="4"/>
        <v>1136</v>
      </c>
      <c r="I22" s="29">
        <f t="shared" si="4"/>
        <v>1101</v>
      </c>
      <c r="J22" s="29">
        <f t="shared" si="4"/>
        <v>1123</v>
      </c>
      <c r="K22" s="29">
        <f t="shared" si="4"/>
        <v>1085</v>
      </c>
      <c r="L22" s="29">
        <f t="shared" si="4"/>
        <v>1134</v>
      </c>
      <c r="M22" s="29">
        <f t="shared" si="4"/>
        <v>1133</v>
      </c>
      <c r="N22" s="29">
        <f t="shared" si="4"/>
        <v>1120</v>
      </c>
      <c r="O22" s="29">
        <f t="shared" si="4"/>
        <v>1076</v>
      </c>
      <c r="P22" s="29">
        <f t="shared" si="4"/>
        <v>1043</v>
      </c>
      <c r="Q22" s="29">
        <f t="shared" si="4"/>
        <v>1035</v>
      </c>
      <c r="R22" s="29">
        <f t="shared" si="4"/>
        <v>1016</v>
      </c>
      <c r="S22" s="29">
        <f t="shared" si="4"/>
        <v>1018</v>
      </c>
      <c r="T22" s="29">
        <f t="shared" si="4"/>
        <v>975</v>
      </c>
      <c r="U22" s="29">
        <f t="shared" si="4"/>
        <v>948</v>
      </c>
      <c r="V22" s="29">
        <f t="shared" si="4"/>
        <v>934</v>
      </c>
      <c r="W22" s="29">
        <f t="shared" si="4"/>
        <v>926</v>
      </c>
      <c r="X22" s="29">
        <f t="shared" si="4"/>
        <v>907</v>
      </c>
      <c r="Y22" s="29">
        <f t="shared" si="4"/>
        <v>897</v>
      </c>
    </row>
    <row r="23" spans="1:25" s="26" customFormat="1" ht="18" customHeight="1">
      <c r="A23" s="30" t="s">
        <v>55</v>
      </c>
      <c r="B23" s="31">
        <v>18</v>
      </c>
      <c r="C23" s="31">
        <v>22</v>
      </c>
      <c r="D23" s="31">
        <v>25</v>
      </c>
      <c r="E23" s="31">
        <v>42</v>
      </c>
      <c r="F23" s="31">
        <v>33</v>
      </c>
      <c r="G23" s="31">
        <v>45</v>
      </c>
      <c r="H23" s="31">
        <v>55</v>
      </c>
      <c r="I23" s="31">
        <v>69</v>
      </c>
      <c r="J23" s="31">
        <v>96</v>
      </c>
      <c r="K23" s="31">
        <v>119</v>
      </c>
      <c r="L23" s="31">
        <v>142</v>
      </c>
      <c r="M23" s="31">
        <v>153</v>
      </c>
      <c r="N23" s="31">
        <v>167</v>
      </c>
      <c r="O23" s="31">
        <v>155</v>
      </c>
      <c r="P23" s="31">
        <v>144</v>
      </c>
      <c r="Q23" s="31">
        <v>133</v>
      </c>
      <c r="R23" s="31">
        <v>131</v>
      </c>
      <c r="S23" s="31">
        <v>120</v>
      </c>
      <c r="T23" s="31">
        <v>101</v>
      </c>
      <c r="U23" s="31">
        <v>101</v>
      </c>
      <c r="V23" s="31">
        <v>97</v>
      </c>
      <c r="W23" s="31">
        <v>97</v>
      </c>
      <c r="X23" s="31">
        <v>107</v>
      </c>
      <c r="Y23" s="31">
        <v>115</v>
      </c>
    </row>
    <row r="24" spans="1:25" s="26" customFormat="1" ht="18" customHeight="1">
      <c r="A24" s="32" t="s">
        <v>47</v>
      </c>
      <c r="B24" s="33"/>
      <c r="C24" s="33"/>
      <c r="D24" s="33"/>
      <c r="E24" s="33"/>
      <c r="F24" s="33"/>
      <c r="G24" s="33"/>
      <c r="H24" s="33"/>
    </row>
    <row r="25" spans="1:25" s="26" customFormat="1" ht="18" customHeight="1"/>
    <row r="26" spans="1:25" s="26" customFormat="1" ht="18" customHeight="1"/>
    <row r="27" spans="1:25" s="26" customFormat="1" ht="18" customHeight="1"/>
    <row r="28" spans="1:25" s="35" customFormat="1" ht="18" customHeight="1">
      <c r="A28" s="33" t="s">
        <v>56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25" s="35" customFormat="1" ht="18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</row>
    <row r="30" spans="1:25" s="35" customFormat="1" ht="18" customHeight="1">
      <c r="A30" s="79" t="s">
        <v>14</v>
      </c>
      <c r="B30" s="108">
        <v>1999</v>
      </c>
      <c r="C30" s="108">
        <v>2000</v>
      </c>
      <c r="D30" s="108">
        <v>2001</v>
      </c>
      <c r="E30" s="108">
        <v>2002</v>
      </c>
      <c r="F30" s="108">
        <v>2003</v>
      </c>
      <c r="G30" s="108">
        <v>2004</v>
      </c>
      <c r="H30" s="108">
        <v>2005</v>
      </c>
      <c r="I30" s="108">
        <v>2006</v>
      </c>
      <c r="J30" s="108">
        <v>2007</v>
      </c>
      <c r="K30" s="108">
        <v>2008</v>
      </c>
      <c r="L30" s="108">
        <v>2009</v>
      </c>
      <c r="M30" s="108">
        <v>2010</v>
      </c>
      <c r="N30" s="108">
        <v>2011</v>
      </c>
      <c r="O30" s="108">
        <v>2012</v>
      </c>
      <c r="P30" s="108">
        <v>2013</v>
      </c>
      <c r="Q30" s="108">
        <v>2014</v>
      </c>
      <c r="R30" s="108">
        <v>2015</v>
      </c>
      <c r="S30" s="108">
        <v>2016</v>
      </c>
      <c r="T30" s="108">
        <v>2017</v>
      </c>
      <c r="U30" s="108">
        <v>2018</v>
      </c>
      <c r="V30" s="108">
        <v>2019</v>
      </c>
      <c r="W30" s="108">
        <v>2020</v>
      </c>
      <c r="X30" s="108">
        <v>2021</v>
      </c>
      <c r="Y30" s="108">
        <v>2022</v>
      </c>
    </row>
    <row r="31" spans="1:25" s="35" customFormat="1" ht="18" customHeight="1">
      <c r="A31" s="36" t="s">
        <v>54</v>
      </c>
      <c r="B31" s="109">
        <f t="shared" ref="B31:X31" si="5">B9/B8</f>
        <v>0.98966586290044778</v>
      </c>
      <c r="C31" s="109">
        <f t="shared" si="5"/>
        <v>0.98493150684931507</v>
      </c>
      <c r="D31" s="109">
        <f t="shared" si="5"/>
        <v>0.97939944134078216</v>
      </c>
      <c r="E31" s="109">
        <f t="shared" si="5"/>
        <v>0.96943852167732769</v>
      </c>
      <c r="F31" s="109">
        <f t="shared" si="5"/>
        <v>0.96856810244470315</v>
      </c>
      <c r="G31" s="109">
        <f t="shared" si="5"/>
        <v>0.95904572564612323</v>
      </c>
      <c r="H31" s="109">
        <f t="shared" si="5"/>
        <v>0.95409181636726548</v>
      </c>
      <c r="I31" s="109">
        <f t="shared" si="5"/>
        <v>0.94025030278562782</v>
      </c>
      <c r="J31" s="109">
        <f t="shared" si="5"/>
        <v>0.91554702495201534</v>
      </c>
      <c r="K31" s="109">
        <f t="shared" si="5"/>
        <v>0.88991888760139048</v>
      </c>
      <c r="L31" s="109">
        <f t="shared" si="5"/>
        <v>0.87481910274963826</v>
      </c>
      <c r="M31" s="109">
        <f t="shared" si="5"/>
        <v>0.86360347322720699</v>
      </c>
      <c r="N31" s="109">
        <f t="shared" si="5"/>
        <v>0.85750728862973757</v>
      </c>
      <c r="O31" s="109">
        <f t="shared" si="5"/>
        <v>0.86163760424564062</v>
      </c>
      <c r="P31" s="109">
        <f t="shared" si="5"/>
        <v>0.87082670906200321</v>
      </c>
      <c r="Q31" s="109">
        <f t="shared" si="5"/>
        <v>0.88256806176351077</v>
      </c>
      <c r="R31" s="109">
        <f t="shared" si="5"/>
        <v>0.88649544324772167</v>
      </c>
      <c r="S31" s="109">
        <f t="shared" si="5"/>
        <v>0.89346650020807328</v>
      </c>
      <c r="T31" s="109">
        <f t="shared" si="5"/>
        <v>0.90257754477937968</v>
      </c>
      <c r="U31" s="109">
        <f t="shared" si="5"/>
        <v>0.90374331550802134</v>
      </c>
      <c r="V31" s="109">
        <f t="shared" si="5"/>
        <v>0.89894086496028247</v>
      </c>
      <c r="W31" s="109">
        <f t="shared" si="5"/>
        <v>0.89306487695749437</v>
      </c>
      <c r="X31" s="109">
        <f t="shared" si="5"/>
        <v>0.88563710040522292</v>
      </c>
      <c r="Y31" s="109">
        <f>Y9/Y8</f>
        <v>0.88899040657834627</v>
      </c>
    </row>
    <row r="32" spans="1:25" s="35" customFormat="1" ht="18" customHeight="1">
      <c r="A32" s="28" t="s">
        <v>55</v>
      </c>
      <c r="B32" s="109">
        <f t="shared" ref="B32:X32" si="6">B10/B8</f>
        <v>1.0334137099552188E-2</v>
      </c>
      <c r="C32" s="109">
        <f t="shared" si="6"/>
        <v>1.5068493150684932E-2</v>
      </c>
      <c r="D32" s="109">
        <f t="shared" si="6"/>
        <v>2.0600558659217876E-2</v>
      </c>
      <c r="E32" s="109">
        <f t="shared" si="6"/>
        <v>3.0561478322672354E-2</v>
      </c>
      <c r="F32" s="109">
        <f t="shared" si="6"/>
        <v>3.1431897555296857E-2</v>
      </c>
      <c r="G32" s="109">
        <f t="shared" si="6"/>
        <v>4.0954274353876739E-2</v>
      </c>
      <c r="H32" s="109">
        <f t="shared" si="6"/>
        <v>4.590818363273453E-2</v>
      </c>
      <c r="I32" s="109">
        <f t="shared" si="6"/>
        <v>5.9749697214372226E-2</v>
      </c>
      <c r="J32" s="109">
        <f t="shared" si="6"/>
        <v>8.4452975047984644E-2</v>
      </c>
      <c r="K32" s="109">
        <f t="shared" si="6"/>
        <v>0.1100811123986095</v>
      </c>
      <c r="L32" s="109">
        <f t="shared" si="6"/>
        <v>0.1251808972503618</v>
      </c>
      <c r="M32" s="109">
        <f t="shared" si="6"/>
        <v>0.13639652677279304</v>
      </c>
      <c r="N32" s="109">
        <f t="shared" si="6"/>
        <v>0.1424927113702624</v>
      </c>
      <c r="O32" s="109">
        <f t="shared" si="6"/>
        <v>0.13836239575435935</v>
      </c>
      <c r="P32" s="109">
        <f t="shared" si="6"/>
        <v>0.12917329093799682</v>
      </c>
      <c r="Q32" s="109">
        <f t="shared" si="6"/>
        <v>0.11743193823648923</v>
      </c>
      <c r="R32" s="109">
        <f t="shared" si="6"/>
        <v>0.11350455675227837</v>
      </c>
      <c r="S32" s="109">
        <f t="shared" si="6"/>
        <v>0.10653349979192676</v>
      </c>
      <c r="T32" s="109">
        <f t="shared" si="6"/>
        <v>9.742245522062036E-2</v>
      </c>
      <c r="U32" s="109">
        <f t="shared" si="6"/>
        <v>9.6256684491978606E-2</v>
      </c>
      <c r="V32" s="109">
        <f t="shared" si="6"/>
        <v>0.10105913503971757</v>
      </c>
      <c r="W32" s="109">
        <f t="shared" si="6"/>
        <v>0.10693512304250559</v>
      </c>
      <c r="X32" s="109">
        <f t="shared" si="6"/>
        <v>0.11436289959477713</v>
      </c>
      <c r="Y32" s="109">
        <f>Y10/Y8</f>
        <v>0.11100959342165373</v>
      </c>
    </row>
    <row r="33" spans="1:25" s="35" customFormat="1" ht="18" customHeight="1">
      <c r="A33" s="30" t="s">
        <v>38</v>
      </c>
      <c r="B33" s="41">
        <f t="shared" ref="B33:X33" si="7">B31+B32</f>
        <v>1</v>
      </c>
      <c r="C33" s="41">
        <f t="shared" si="7"/>
        <v>1</v>
      </c>
      <c r="D33" s="41">
        <f t="shared" si="7"/>
        <v>1</v>
      </c>
      <c r="E33" s="41">
        <f t="shared" si="7"/>
        <v>1</v>
      </c>
      <c r="F33" s="41">
        <f t="shared" si="7"/>
        <v>1</v>
      </c>
      <c r="G33" s="41">
        <f t="shared" si="7"/>
        <v>1</v>
      </c>
      <c r="H33" s="41">
        <f t="shared" si="7"/>
        <v>1</v>
      </c>
      <c r="I33" s="41">
        <f t="shared" si="7"/>
        <v>1</v>
      </c>
      <c r="J33" s="41">
        <f t="shared" si="7"/>
        <v>1</v>
      </c>
      <c r="K33" s="41">
        <f t="shared" si="7"/>
        <v>1</v>
      </c>
      <c r="L33" s="41">
        <f t="shared" si="7"/>
        <v>1</v>
      </c>
      <c r="M33" s="41">
        <f t="shared" si="7"/>
        <v>1</v>
      </c>
      <c r="N33" s="41">
        <f t="shared" si="7"/>
        <v>1</v>
      </c>
      <c r="O33" s="41">
        <f t="shared" si="7"/>
        <v>1</v>
      </c>
      <c r="P33" s="41">
        <f t="shared" si="7"/>
        <v>1</v>
      </c>
      <c r="Q33" s="41">
        <f t="shared" si="7"/>
        <v>1</v>
      </c>
      <c r="R33" s="41">
        <f t="shared" si="7"/>
        <v>1</v>
      </c>
      <c r="S33" s="41">
        <f t="shared" si="7"/>
        <v>1</v>
      </c>
      <c r="T33" s="41">
        <f t="shared" si="7"/>
        <v>1</v>
      </c>
      <c r="U33" s="41">
        <f t="shared" si="7"/>
        <v>1</v>
      </c>
      <c r="V33" s="41">
        <f t="shared" si="7"/>
        <v>1</v>
      </c>
      <c r="W33" s="41">
        <f t="shared" si="7"/>
        <v>1</v>
      </c>
      <c r="X33" s="41">
        <f t="shared" si="7"/>
        <v>1</v>
      </c>
      <c r="Y33" s="41">
        <f>Y31+Y32</f>
        <v>1</v>
      </c>
    </row>
    <row r="34" spans="1:25" s="35" customFormat="1" ht="18" customHeight="1">
      <c r="A34" s="32" t="s">
        <v>52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spans="1:25" s="35" customFormat="1" ht="18" customHeight="1">
      <c r="A35" s="34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spans="1:25" s="35" customFormat="1" ht="18" customHeight="1">
      <c r="A36" s="34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spans="1:25" s="35" customFormat="1" ht="18" customHeight="1">
      <c r="A37" s="79" t="s">
        <v>48</v>
      </c>
      <c r="B37" s="108">
        <v>1999</v>
      </c>
      <c r="C37" s="108">
        <v>2000</v>
      </c>
      <c r="D37" s="108">
        <v>2001</v>
      </c>
      <c r="E37" s="108">
        <v>2002</v>
      </c>
      <c r="F37" s="108">
        <v>2003</v>
      </c>
      <c r="G37" s="108">
        <v>2004</v>
      </c>
      <c r="H37" s="108">
        <v>2005</v>
      </c>
      <c r="I37" s="108">
        <v>2006</v>
      </c>
      <c r="J37" s="108">
        <v>2007</v>
      </c>
      <c r="K37" s="108">
        <v>2008</v>
      </c>
      <c r="L37" s="108">
        <v>2009</v>
      </c>
      <c r="M37" s="108">
        <v>2010</v>
      </c>
      <c r="N37" s="108">
        <v>2011</v>
      </c>
      <c r="O37" s="108">
        <v>2012</v>
      </c>
      <c r="P37" s="108">
        <v>2013</v>
      </c>
      <c r="Q37" s="108">
        <v>2014</v>
      </c>
      <c r="R37" s="108">
        <v>2015</v>
      </c>
      <c r="S37" s="108">
        <v>2016</v>
      </c>
      <c r="T37" s="108">
        <v>2017</v>
      </c>
      <c r="U37" s="108">
        <v>2018</v>
      </c>
      <c r="V37" s="108">
        <v>2019</v>
      </c>
      <c r="W37" s="108">
        <v>2020</v>
      </c>
      <c r="X37" s="108">
        <v>2021</v>
      </c>
      <c r="Y37" s="108">
        <v>2022</v>
      </c>
    </row>
    <row r="38" spans="1:25" s="35" customFormat="1" ht="18" customHeight="1">
      <c r="A38" s="36" t="s">
        <v>54</v>
      </c>
      <c r="B38" s="109">
        <f t="shared" ref="B38:X38" si="8">B15/B14</f>
        <v>0.99194630872483225</v>
      </c>
      <c r="C38" s="109">
        <f t="shared" si="8"/>
        <v>0.98544010589013897</v>
      </c>
      <c r="D38" s="109">
        <f t="shared" si="8"/>
        <v>0.97725752508361208</v>
      </c>
      <c r="E38" s="109">
        <f t="shared" si="8"/>
        <v>0.97012898845892737</v>
      </c>
      <c r="F38" s="109">
        <f t="shared" si="8"/>
        <v>0.96460176991150437</v>
      </c>
      <c r="G38" s="109">
        <f t="shared" si="8"/>
        <v>0.95609386828160481</v>
      </c>
      <c r="H38" s="109">
        <f t="shared" si="8"/>
        <v>0.954337899543379</v>
      </c>
      <c r="I38" s="109">
        <f t="shared" si="8"/>
        <v>0.9395562356541699</v>
      </c>
      <c r="J38" s="109">
        <f t="shared" si="8"/>
        <v>0.91053391053391053</v>
      </c>
      <c r="K38" s="109">
        <f t="shared" si="8"/>
        <v>0.88014440433212993</v>
      </c>
      <c r="L38" s="109">
        <f t="shared" si="8"/>
        <v>0.86290322580645162</v>
      </c>
      <c r="M38" s="109">
        <f t="shared" si="8"/>
        <v>0.84844384303112319</v>
      </c>
      <c r="N38" s="109">
        <f t="shared" si="8"/>
        <v>0.84625943719972552</v>
      </c>
      <c r="O38" s="109">
        <f t="shared" si="8"/>
        <v>0.85074626865671643</v>
      </c>
      <c r="P38" s="109">
        <f t="shared" si="8"/>
        <v>0.86380737396538754</v>
      </c>
      <c r="Q38" s="109">
        <f t="shared" si="8"/>
        <v>0.87935034802784218</v>
      </c>
      <c r="R38" s="109">
        <f t="shared" si="8"/>
        <v>0.88713496448303075</v>
      </c>
      <c r="S38" s="109">
        <f t="shared" si="8"/>
        <v>0.89249011857707505</v>
      </c>
      <c r="T38" s="109">
        <f t="shared" si="8"/>
        <v>0.89942291838417143</v>
      </c>
      <c r="U38" s="109">
        <f t="shared" si="8"/>
        <v>0.90376569037656906</v>
      </c>
      <c r="V38" s="109">
        <f t="shared" si="8"/>
        <v>0.89311740890688263</v>
      </c>
      <c r="W38" s="109">
        <f t="shared" si="8"/>
        <v>0.88283828382838281</v>
      </c>
      <c r="X38" s="109">
        <f t="shared" si="8"/>
        <v>0.87821043910521956</v>
      </c>
      <c r="Y38" s="109">
        <f>Y15/Y14</f>
        <v>0.89124893797790994</v>
      </c>
    </row>
    <row r="39" spans="1:25" s="35" customFormat="1" ht="18" customHeight="1">
      <c r="A39" s="28" t="s">
        <v>55</v>
      </c>
      <c r="B39" s="109">
        <f t="shared" ref="B39:X39" si="9">B16/B14</f>
        <v>8.0536912751677861E-3</v>
      </c>
      <c r="C39" s="109">
        <f t="shared" si="9"/>
        <v>1.455989410986102E-2</v>
      </c>
      <c r="D39" s="109">
        <f t="shared" si="9"/>
        <v>2.2742474916387961E-2</v>
      </c>
      <c r="E39" s="109">
        <f t="shared" si="9"/>
        <v>2.9871011541072641E-2</v>
      </c>
      <c r="F39" s="109">
        <f t="shared" si="9"/>
        <v>3.5398230088495575E-2</v>
      </c>
      <c r="G39" s="109">
        <f t="shared" si="9"/>
        <v>4.3906131718395157E-2</v>
      </c>
      <c r="H39" s="109">
        <f t="shared" si="9"/>
        <v>4.5662100456621002E-2</v>
      </c>
      <c r="I39" s="109">
        <f t="shared" si="9"/>
        <v>6.0443764345830146E-2</v>
      </c>
      <c r="J39" s="109">
        <f t="shared" si="9"/>
        <v>8.9466089466089471E-2</v>
      </c>
      <c r="K39" s="109">
        <f t="shared" si="9"/>
        <v>0.11985559566787003</v>
      </c>
      <c r="L39" s="109">
        <f t="shared" si="9"/>
        <v>0.13709677419354838</v>
      </c>
      <c r="M39" s="109">
        <f t="shared" si="9"/>
        <v>0.15155615696887687</v>
      </c>
      <c r="N39" s="109">
        <f t="shared" si="9"/>
        <v>0.15374056280027454</v>
      </c>
      <c r="O39" s="109">
        <f t="shared" si="9"/>
        <v>0.14925373134328357</v>
      </c>
      <c r="P39" s="109">
        <f t="shared" si="9"/>
        <v>0.13619262603461249</v>
      </c>
      <c r="Q39" s="109">
        <f t="shared" si="9"/>
        <v>0.12064965197215777</v>
      </c>
      <c r="R39" s="109">
        <f t="shared" si="9"/>
        <v>0.11286503551696922</v>
      </c>
      <c r="S39" s="109">
        <f t="shared" si="9"/>
        <v>0.10750988142292491</v>
      </c>
      <c r="T39" s="109">
        <f t="shared" si="9"/>
        <v>0.10057708161582853</v>
      </c>
      <c r="U39" s="109">
        <f t="shared" si="9"/>
        <v>9.6234309623430964E-2</v>
      </c>
      <c r="V39" s="109">
        <f t="shared" si="9"/>
        <v>0.10688259109311742</v>
      </c>
      <c r="W39" s="109">
        <f t="shared" si="9"/>
        <v>0.11716171617161716</v>
      </c>
      <c r="X39" s="109">
        <f t="shared" si="9"/>
        <v>0.12178956089478045</v>
      </c>
      <c r="Y39" s="109">
        <f>Y16/Y14</f>
        <v>0.10875106202209006</v>
      </c>
    </row>
    <row r="40" spans="1:25" s="35" customFormat="1" ht="18" customHeight="1">
      <c r="A40" s="30" t="s">
        <v>38</v>
      </c>
      <c r="B40" s="41">
        <f t="shared" ref="B40:X40" si="10">B38+B39</f>
        <v>1</v>
      </c>
      <c r="C40" s="41">
        <f t="shared" si="10"/>
        <v>1</v>
      </c>
      <c r="D40" s="41">
        <f t="shared" si="10"/>
        <v>1</v>
      </c>
      <c r="E40" s="41">
        <f t="shared" si="10"/>
        <v>1</v>
      </c>
      <c r="F40" s="41">
        <f t="shared" si="10"/>
        <v>1</v>
      </c>
      <c r="G40" s="41">
        <f t="shared" si="10"/>
        <v>1</v>
      </c>
      <c r="H40" s="41">
        <f t="shared" si="10"/>
        <v>1</v>
      </c>
      <c r="I40" s="41">
        <f t="shared" si="10"/>
        <v>1</v>
      </c>
      <c r="J40" s="41">
        <f t="shared" si="10"/>
        <v>1</v>
      </c>
      <c r="K40" s="41">
        <f t="shared" si="10"/>
        <v>1</v>
      </c>
      <c r="L40" s="41">
        <f t="shared" si="10"/>
        <v>1</v>
      </c>
      <c r="M40" s="41">
        <f t="shared" si="10"/>
        <v>1</v>
      </c>
      <c r="N40" s="41">
        <f t="shared" si="10"/>
        <v>1</v>
      </c>
      <c r="O40" s="41">
        <f t="shared" si="10"/>
        <v>1</v>
      </c>
      <c r="P40" s="41">
        <f t="shared" si="10"/>
        <v>1</v>
      </c>
      <c r="Q40" s="41">
        <f t="shared" si="10"/>
        <v>1</v>
      </c>
      <c r="R40" s="41">
        <f t="shared" si="10"/>
        <v>1</v>
      </c>
      <c r="S40" s="41">
        <f t="shared" si="10"/>
        <v>1</v>
      </c>
      <c r="T40" s="41">
        <f t="shared" si="10"/>
        <v>1</v>
      </c>
      <c r="U40" s="41">
        <f t="shared" si="10"/>
        <v>1</v>
      </c>
      <c r="V40" s="41">
        <f t="shared" si="10"/>
        <v>1</v>
      </c>
      <c r="W40" s="41">
        <f t="shared" si="10"/>
        <v>1</v>
      </c>
      <c r="X40" s="41">
        <f t="shared" si="10"/>
        <v>1</v>
      </c>
      <c r="Y40" s="41">
        <f>Y38+Y39</f>
        <v>1</v>
      </c>
    </row>
    <row r="41" spans="1:25" s="35" customFormat="1" ht="18" customHeight="1">
      <c r="A41" s="32" t="s">
        <v>52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</row>
    <row r="42" spans="1:25" s="35" customFormat="1" ht="18" customHeight="1">
      <c r="A42" s="34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</row>
    <row r="43" spans="1:25" s="35" customFormat="1" ht="18" customHeight="1">
      <c r="A43" s="34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</row>
    <row r="44" spans="1:25" s="35" customFormat="1" ht="18" customHeight="1">
      <c r="A44" s="79" t="s">
        <v>49</v>
      </c>
      <c r="B44" s="108">
        <v>1999</v>
      </c>
      <c r="C44" s="108">
        <v>2000</v>
      </c>
      <c r="D44" s="108">
        <v>2001</v>
      </c>
      <c r="E44" s="108">
        <v>2002</v>
      </c>
      <c r="F44" s="108">
        <v>2003</v>
      </c>
      <c r="G44" s="108">
        <v>2004</v>
      </c>
      <c r="H44" s="108">
        <v>2005</v>
      </c>
      <c r="I44" s="108">
        <v>2006</v>
      </c>
      <c r="J44" s="108">
        <v>2007</v>
      </c>
      <c r="K44" s="108">
        <v>2008</v>
      </c>
      <c r="L44" s="108">
        <v>2009</v>
      </c>
      <c r="M44" s="108">
        <v>2010</v>
      </c>
      <c r="N44" s="108">
        <v>2011</v>
      </c>
      <c r="O44" s="108">
        <v>2012</v>
      </c>
      <c r="P44" s="108">
        <v>2013</v>
      </c>
      <c r="Q44" s="108">
        <v>2014</v>
      </c>
      <c r="R44" s="108">
        <v>2015</v>
      </c>
      <c r="S44" s="108">
        <v>2016</v>
      </c>
      <c r="T44" s="108">
        <v>2017</v>
      </c>
      <c r="U44" s="108">
        <v>2018</v>
      </c>
      <c r="V44" s="108">
        <v>2019</v>
      </c>
      <c r="W44" s="108">
        <v>2020</v>
      </c>
      <c r="X44" s="108">
        <v>2021</v>
      </c>
      <c r="Y44" s="108">
        <v>2022</v>
      </c>
    </row>
    <row r="45" spans="1:25" s="35" customFormat="1" ht="18" customHeight="1">
      <c r="A45" s="36" t="s">
        <v>54</v>
      </c>
      <c r="B45" s="109">
        <f t="shared" ref="B45:X45" si="11">B22/B21</f>
        <v>0.98726114649681529</v>
      </c>
      <c r="C45" s="109">
        <f t="shared" si="11"/>
        <v>0.98438608942512418</v>
      </c>
      <c r="D45" s="109">
        <f t="shared" si="11"/>
        <v>0.98173849525200874</v>
      </c>
      <c r="E45" s="109">
        <f t="shared" si="11"/>
        <v>0.96868008948545858</v>
      </c>
      <c r="F45" s="109">
        <f t="shared" si="11"/>
        <v>0.97297297297297303</v>
      </c>
      <c r="G45" s="109">
        <f t="shared" si="11"/>
        <v>0.96231155778894473</v>
      </c>
      <c r="H45" s="109">
        <f t="shared" si="11"/>
        <v>0.95382031905961373</v>
      </c>
      <c r="I45" s="109">
        <f t="shared" si="11"/>
        <v>0.94102564102564101</v>
      </c>
      <c r="J45" s="109">
        <f t="shared" si="11"/>
        <v>0.92124692370795735</v>
      </c>
      <c r="K45" s="109">
        <f t="shared" si="11"/>
        <v>0.90116279069767447</v>
      </c>
      <c r="L45" s="109">
        <f t="shared" si="11"/>
        <v>0.88871473354231978</v>
      </c>
      <c r="M45" s="109">
        <f t="shared" si="11"/>
        <v>0.88102643856920682</v>
      </c>
      <c r="N45" s="109">
        <f t="shared" si="11"/>
        <v>0.87024087024087027</v>
      </c>
      <c r="O45" s="109">
        <f t="shared" si="11"/>
        <v>0.87408610885458982</v>
      </c>
      <c r="P45" s="109">
        <f t="shared" si="11"/>
        <v>0.87868576242628471</v>
      </c>
      <c r="Q45" s="109">
        <f t="shared" si="11"/>
        <v>0.88613013698630139</v>
      </c>
      <c r="R45" s="109">
        <f t="shared" si="11"/>
        <v>0.88578901482127292</v>
      </c>
      <c r="S45" s="109">
        <f t="shared" si="11"/>
        <v>0.89455184534270649</v>
      </c>
      <c r="T45" s="109">
        <f t="shared" si="11"/>
        <v>0.90613382899628248</v>
      </c>
      <c r="U45" s="109">
        <f t="shared" si="11"/>
        <v>0.90371782650142995</v>
      </c>
      <c r="V45" s="109">
        <f t="shared" si="11"/>
        <v>0.90591658583899126</v>
      </c>
      <c r="W45" s="109">
        <f t="shared" si="11"/>
        <v>0.90518084066471161</v>
      </c>
      <c r="X45" s="109">
        <f t="shared" si="11"/>
        <v>0.89447731755424065</v>
      </c>
      <c r="Y45" s="109">
        <f>Y22/Y21</f>
        <v>0.88636363636363635</v>
      </c>
    </row>
    <row r="46" spans="1:25" s="35" customFormat="1" ht="18" customHeight="1">
      <c r="A46" s="28" t="s">
        <v>55</v>
      </c>
      <c r="B46" s="109">
        <f t="shared" ref="B46:X46" si="12">B23/B21</f>
        <v>1.2738853503184714E-2</v>
      </c>
      <c r="C46" s="109">
        <f t="shared" si="12"/>
        <v>1.5613910574875798E-2</v>
      </c>
      <c r="D46" s="109">
        <f t="shared" si="12"/>
        <v>1.8261504747991233E-2</v>
      </c>
      <c r="E46" s="109">
        <f t="shared" si="12"/>
        <v>3.1319910514541388E-2</v>
      </c>
      <c r="F46" s="109">
        <f t="shared" si="12"/>
        <v>2.7027027027027029E-2</v>
      </c>
      <c r="G46" s="109">
        <f t="shared" si="12"/>
        <v>3.7688442211055273E-2</v>
      </c>
      <c r="H46" s="109">
        <f t="shared" si="12"/>
        <v>4.6179680940386228E-2</v>
      </c>
      <c r="I46" s="109">
        <f t="shared" si="12"/>
        <v>5.8974358974358973E-2</v>
      </c>
      <c r="J46" s="109">
        <f t="shared" si="12"/>
        <v>7.8753076292042659E-2</v>
      </c>
      <c r="K46" s="109">
        <f t="shared" si="12"/>
        <v>9.8837209302325577E-2</v>
      </c>
      <c r="L46" s="109">
        <f t="shared" si="12"/>
        <v>0.11128526645768025</v>
      </c>
      <c r="M46" s="109">
        <f t="shared" si="12"/>
        <v>0.11897356143079316</v>
      </c>
      <c r="N46" s="109">
        <f t="shared" si="12"/>
        <v>0.12975912975912976</v>
      </c>
      <c r="O46" s="109">
        <f t="shared" si="12"/>
        <v>0.12591389114541024</v>
      </c>
      <c r="P46" s="109">
        <f t="shared" si="12"/>
        <v>0.12131423757371525</v>
      </c>
      <c r="Q46" s="109">
        <f t="shared" si="12"/>
        <v>0.11386986301369863</v>
      </c>
      <c r="R46" s="109">
        <f t="shared" si="12"/>
        <v>0.11421098517872712</v>
      </c>
      <c r="S46" s="109">
        <f t="shared" si="12"/>
        <v>0.1054481546572935</v>
      </c>
      <c r="T46" s="109">
        <f t="shared" si="12"/>
        <v>9.3866171003717469E-2</v>
      </c>
      <c r="U46" s="109">
        <f t="shared" si="12"/>
        <v>9.6282173498570073E-2</v>
      </c>
      <c r="V46" s="109">
        <f t="shared" si="12"/>
        <v>9.4083414161008724E-2</v>
      </c>
      <c r="W46" s="109">
        <f t="shared" si="12"/>
        <v>9.4819159335288367E-2</v>
      </c>
      <c r="X46" s="109">
        <f t="shared" si="12"/>
        <v>0.10552268244575937</v>
      </c>
      <c r="Y46" s="109">
        <f>Y23/Y21</f>
        <v>0.11363636363636363</v>
      </c>
    </row>
    <row r="47" spans="1:25" s="35" customFormat="1" ht="18" customHeight="1">
      <c r="A47" s="30" t="s">
        <v>38</v>
      </c>
      <c r="B47" s="41">
        <f t="shared" ref="B47:X47" si="13">B45+B46</f>
        <v>1</v>
      </c>
      <c r="C47" s="41">
        <f t="shared" si="13"/>
        <v>1</v>
      </c>
      <c r="D47" s="41">
        <f t="shared" si="13"/>
        <v>1</v>
      </c>
      <c r="E47" s="41">
        <f t="shared" si="13"/>
        <v>1</v>
      </c>
      <c r="F47" s="41">
        <f t="shared" si="13"/>
        <v>1</v>
      </c>
      <c r="G47" s="41">
        <f t="shared" si="13"/>
        <v>1</v>
      </c>
      <c r="H47" s="41">
        <f t="shared" si="13"/>
        <v>1</v>
      </c>
      <c r="I47" s="41">
        <f t="shared" si="13"/>
        <v>1</v>
      </c>
      <c r="J47" s="41">
        <f t="shared" si="13"/>
        <v>1</v>
      </c>
      <c r="K47" s="41">
        <f t="shared" si="13"/>
        <v>1</v>
      </c>
      <c r="L47" s="41">
        <f t="shared" si="13"/>
        <v>1</v>
      </c>
      <c r="M47" s="41">
        <f t="shared" si="13"/>
        <v>1</v>
      </c>
      <c r="N47" s="41">
        <f t="shared" si="13"/>
        <v>1</v>
      </c>
      <c r="O47" s="41">
        <f t="shared" si="13"/>
        <v>1</v>
      </c>
      <c r="P47" s="41">
        <f t="shared" si="13"/>
        <v>1</v>
      </c>
      <c r="Q47" s="41">
        <f t="shared" si="13"/>
        <v>1</v>
      </c>
      <c r="R47" s="41">
        <f t="shared" si="13"/>
        <v>1</v>
      </c>
      <c r="S47" s="41">
        <f t="shared" si="13"/>
        <v>1</v>
      </c>
      <c r="T47" s="41">
        <f t="shared" si="13"/>
        <v>1</v>
      </c>
      <c r="U47" s="41">
        <f t="shared" si="13"/>
        <v>1</v>
      </c>
      <c r="V47" s="41">
        <f t="shared" si="13"/>
        <v>1</v>
      </c>
      <c r="W47" s="41">
        <f t="shared" si="13"/>
        <v>1</v>
      </c>
      <c r="X47" s="41">
        <f t="shared" si="13"/>
        <v>1</v>
      </c>
      <c r="Y47" s="41">
        <f>Y45+Y46</f>
        <v>1</v>
      </c>
    </row>
    <row r="48" spans="1:25" s="9" customFormat="1" ht="18" customHeight="1">
      <c r="A48" s="19" t="s">
        <v>52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s="9" customFormat="1" ht="18" customHeight="1">
      <c r="A49" s="1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s="9" customFormat="1" ht="18" customHeight="1">
      <c r="A50" s="8"/>
    </row>
    <row r="51" spans="1:25" s="9" customFormat="1" ht="18" customHeight="1">
      <c r="A51" s="8"/>
    </row>
    <row r="52" spans="1:25" s="9" customFormat="1" ht="18" customHeight="1">
      <c r="A52" s="8" t="s">
        <v>57</v>
      </c>
    </row>
    <row r="53" spans="1:25" s="9" customFormat="1" ht="18" customHeight="1">
      <c r="A53" s="8"/>
    </row>
    <row r="54" spans="1:25" s="9" customFormat="1" ht="18" customHeight="1">
      <c r="B54" s="78">
        <v>1999</v>
      </c>
      <c r="C54" s="78">
        <v>2000</v>
      </c>
      <c r="D54" s="78">
        <v>2001</v>
      </c>
      <c r="E54" s="78">
        <v>2002</v>
      </c>
      <c r="F54" s="78">
        <v>2003</v>
      </c>
      <c r="G54" s="78">
        <v>2004</v>
      </c>
      <c r="H54" s="78">
        <v>2005</v>
      </c>
      <c r="I54" s="78">
        <v>2006</v>
      </c>
      <c r="J54" s="78">
        <v>2007</v>
      </c>
      <c r="K54" s="78">
        <v>2008</v>
      </c>
      <c r="L54" s="78">
        <v>2009</v>
      </c>
      <c r="M54" s="78">
        <v>2010</v>
      </c>
      <c r="N54" s="78">
        <v>2011</v>
      </c>
      <c r="O54" s="78">
        <v>2012</v>
      </c>
      <c r="P54" s="78">
        <v>2013</v>
      </c>
      <c r="Q54" s="78">
        <v>2014</v>
      </c>
      <c r="R54" s="78">
        <v>2015</v>
      </c>
      <c r="S54" s="78">
        <v>2016</v>
      </c>
      <c r="T54" s="78">
        <v>2017</v>
      </c>
      <c r="U54" s="78">
        <v>2018</v>
      </c>
      <c r="V54" s="78">
        <v>2019</v>
      </c>
      <c r="W54" s="78">
        <v>2020</v>
      </c>
      <c r="X54" s="78">
        <v>2021</v>
      </c>
      <c r="Y54" s="78">
        <v>2022</v>
      </c>
    </row>
    <row r="55" spans="1:25" s="9" customFormat="1" ht="18" customHeight="1">
      <c r="A55" s="80" t="s">
        <v>38</v>
      </c>
      <c r="B55" s="42">
        <f t="shared" ref="B55:X55" si="14">B10</f>
        <v>30</v>
      </c>
      <c r="C55" s="42">
        <f t="shared" si="14"/>
        <v>44</v>
      </c>
      <c r="D55" s="42">
        <f t="shared" si="14"/>
        <v>59</v>
      </c>
      <c r="E55" s="42">
        <f t="shared" si="14"/>
        <v>86</v>
      </c>
      <c r="F55" s="42">
        <f t="shared" si="14"/>
        <v>81</v>
      </c>
      <c r="G55" s="42">
        <f t="shared" si="14"/>
        <v>103</v>
      </c>
      <c r="H55" s="42">
        <f t="shared" si="14"/>
        <v>115</v>
      </c>
      <c r="I55" s="42">
        <f t="shared" si="14"/>
        <v>148</v>
      </c>
      <c r="J55" s="42">
        <f t="shared" si="14"/>
        <v>220</v>
      </c>
      <c r="K55" s="42">
        <f t="shared" si="14"/>
        <v>285</v>
      </c>
      <c r="L55" s="42">
        <f t="shared" si="14"/>
        <v>346</v>
      </c>
      <c r="M55" s="42">
        <f t="shared" si="14"/>
        <v>377</v>
      </c>
      <c r="N55" s="42">
        <f t="shared" si="14"/>
        <v>391</v>
      </c>
      <c r="O55" s="42">
        <f t="shared" si="14"/>
        <v>365</v>
      </c>
      <c r="P55" s="42">
        <f t="shared" si="14"/>
        <v>325</v>
      </c>
      <c r="Q55" s="42">
        <f t="shared" si="14"/>
        <v>289</v>
      </c>
      <c r="R55" s="42">
        <f t="shared" si="14"/>
        <v>274</v>
      </c>
      <c r="S55" s="42">
        <f t="shared" si="14"/>
        <v>256</v>
      </c>
      <c r="T55" s="42">
        <f t="shared" si="14"/>
        <v>223</v>
      </c>
      <c r="U55" s="42">
        <f t="shared" si="14"/>
        <v>216</v>
      </c>
      <c r="V55" s="42">
        <f t="shared" si="14"/>
        <v>229</v>
      </c>
      <c r="W55" s="42">
        <f t="shared" si="14"/>
        <v>239</v>
      </c>
      <c r="X55" s="42">
        <f t="shared" si="14"/>
        <v>254</v>
      </c>
      <c r="Y55" s="42">
        <f>Y10</f>
        <v>243</v>
      </c>
    </row>
    <row r="56" spans="1:25" s="9" customFormat="1" ht="18" customHeight="1">
      <c r="A56" s="81" t="s">
        <v>58</v>
      </c>
      <c r="B56" s="38">
        <f t="shared" ref="B56:X56" si="15">B16</f>
        <v>12</v>
      </c>
      <c r="C56" s="38">
        <f t="shared" si="15"/>
        <v>22</v>
      </c>
      <c r="D56" s="38">
        <f t="shared" si="15"/>
        <v>34</v>
      </c>
      <c r="E56" s="38">
        <f t="shared" si="15"/>
        <v>44</v>
      </c>
      <c r="F56" s="38">
        <f t="shared" si="15"/>
        <v>48</v>
      </c>
      <c r="G56" s="38">
        <f t="shared" si="15"/>
        <v>58</v>
      </c>
      <c r="H56" s="38">
        <f t="shared" si="15"/>
        <v>60</v>
      </c>
      <c r="I56" s="38">
        <f t="shared" si="15"/>
        <v>79</v>
      </c>
      <c r="J56" s="38">
        <f t="shared" si="15"/>
        <v>124</v>
      </c>
      <c r="K56" s="38">
        <f t="shared" si="15"/>
        <v>166</v>
      </c>
      <c r="L56" s="38">
        <f t="shared" si="15"/>
        <v>204</v>
      </c>
      <c r="M56" s="38">
        <f t="shared" si="15"/>
        <v>224</v>
      </c>
      <c r="N56" s="38">
        <f t="shared" si="15"/>
        <v>224</v>
      </c>
      <c r="O56" s="38">
        <f t="shared" si="15"/>
        <v>210</v>
      </c>
      <c r="P56" s="38">
        <f t="shared" si="15"/>
        <v>181</v>
      </c>
      <c r="Q56" s="38">
        <f t="shared" si="15"/>
        <v>156</v>
      </c>
      <c r="R56" s="38">
        <f t="shared" si="15"/>
        <v>143</v>
      </c>
      <c r="S56" s="38">
        <f t="shared" si="15"/>
        <v>136</v>
      </c>
      <c r="T56" s="38">
        <f t="shared" si="15"/>
        <v>122</v>
      </c>
      <c r="U56" s="38">
        <f t="shared" si="15"/>
        <v>115</v>
      </c>
      <c r="V56" s="38">
        <f t="shared" si="15"/>
        <v>132</v>
      </c>
      <c r="W56" s="38">
        <f t="shared" si="15"/>
        <v>142</v>
      </c>
      <c r="X56" s="38">
        <f t="shared" si="15"/>
        <v>147</v>
      </c>
      <c r="Y56" s="38">
        <f>Y16</f>
        <v>128</v>
      </c>
    </row>
    <row r="57" spans="1:25" s="9" customFormat="1" ht="18" customHeight="1">
      <c r="A57" s="82" t="s">
        <v>59</v>
      </c>
      <c r="B57" s="39">
        <f t="shared" ref="B57:X57" si="16">B23</f>
        <v>18</v>
      </c>
      <c r="C57" s="39">
        <f t="shared" si="16"/>
        <v>22</v>
      </c>
      <c r="D57" s="39">
        <f t="shared" si="16"/>
        <v>25</v>
      </c>
      <c r="E57" s="39">
        <f t="shared" si="16"/>
        <v>42</v>
      </c>
      <c r="F57" s="39">
        <f t="shared" si="16"/>
        <v>33</v>
      </c>
      <c r="G57" s="39">
        <f t="shared" si="16"/>
        <v>45</v>
      </c>
      <c r="H57" s="39">
        <f t="shared" si="16"/>
        <v>55</v>
      </c>
      <c r="I57" s="39">
        <f t="shared" si="16"/>
        <v>69</v>
      </c>
      <c r="J57" s="39">
        <f t="shared" si="16"/>
        <v>96</v>
      </c>
      <c r="K57" s="39">
        <f t="shared" si="16"/>
        <v>119</v>
      </c>
      <c r="L57" s="39">
        <f t="shared" si="16"/>
        <v>142</v>
      </c>
      <c r="M57" s="39">
        <f t="shared" si="16"/>
        <v>153</v>
      </c>
      <c r="N57" s="39">
        <f t="shared" si="16"/>
        <v>167</v>
      </c>
      <c r="O57" s="39">
        <f t="shared" si="16"/>
        <v>155</v>
      </c>
      <c r="P57" s="39">
        <f t="shared" si="16"/>
        <v>144</v>
      </c>
      <c r="Q57" s="39">
        <f t="shared" si="16"/>
        <v>133</v>
      </c>
      <c r="R57" s="39">
        <f t="shared" si="16"/>
        <v>131</v>
      </c>
      <c r="S57" s="39">
        <f t="shared" si="16"/>
        <v>120</v>
      </c>
      <c r="T57" s="39">
        <f t="shared" si="16"/>
        <v>101</v>
      </c>
      <c r="U57" s="39">
        <f t="shared" si="16"/>
        <v>101</v>
      </c>
      <c r="V57" s="39">
        <f t="shared" si="16"/>
        <v>97</v>
      </c>
      <c r="W57" s="39">
        <f t="shared" si="16"/>
        <v>97</v>
      </c>
      <c r="X57" s="39">
        <f t="shared" si="16"/>
        <v>107</v>
      </c>
      <c r="Y57" s="39">
        <f>Y23</f>
        <v>115</v>
      </c>
    </row>
    <row r="58" spans="1:25" s="9" customFormat="1" ht="18" customHeight="1">
      <c r="A58" s="19" t="s">
        <v>52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s="9" customFormat="1" ht="18" customHeight="1">
      <c r="A59" s="8"/>
    </row>
    <row r="60" spans="1:25" s="9" customFormat="1" ht="18" customHeight="1">
      <c r="A60" s="8"/>
    </row>
    <row r="61" spans="1:25" s="9" customFormat="1" ht="18" customHeight="1">
      <c r="B61" s="83">
        <v>1999</v>
      </c>
      <c r="C61" s="83">
        <v>2000</v>
      </c>
      <c r="D61" s="83">
        <v>2001</v>
      </c>
      <c r="E61" s="83">
        <v>2002</v>
      </c>
      <c r="F61" s="83">
        <v>2003</v>
      </c>
      <c r="G61" s="83">
        <v>2004</v>
      </c>
      <c r="H61" s="83">
        <v>2005</v>
      </c>
      <c r="I61" s="83">
        <v>2006</v>
      </c>
      <c r="J61" s="83">
        <v>2007</v>
      </c>
      <c r="K61" s="83">
        <v>2008</v>
      </c>
      <c r="L61" s="83">
        <v>2009</v>
      </c>
      <c r="M61" s="83">
        <v>2010</v>
      </c>
      <c r="N61" s="83">
        <v>2011</v>
      </c>
      <c r="O61" s="83">
        <v>2012</v>
      </c>
      <c r="P61" s="83">
        <v>2013</v>
      </c>
      <c r="Q61" s="83">
        <v>2014</v>
      </c>
      <c r="R61" s="83">
        <v>2015</v>
      </c>
      <c r="S61" s="83">
        <v>2016</v>
      </c>
      <c r="T61" s="83">
        <v>2017</v>
      </c>
      <c r="U61" s="83">
        <v>2018</v>
      </c>
      <c r="V61" s="83">
        <v>2019</v>
      </c>
      <c r="W61" s="83">
        <v>2020</v>
      </c>
      <c r="X61" s="83">
        <v>2021</v>
      </c>
      <c r="Y61" s="83">
        <v>2022</v>
      </c>
    </row>
    <row r="62" spans="1:25" s="9" customFormat="1" ht="18" customHeight="1">
      <c r="A62" s="84" t="s">
        <v>58</v>
      </c>
      <c r="B62" s="7">
        <f>B56/B55</f>
        <v>0.4</v>
      </c>
      <c r="C62" s="7">
        <f t="shared" ref="B62:X62" si="17">C56/C55</f>
        <v>0.5</v>
      </c>
      <c r="D62" s="7">
        <f t="shared" si="17"/>
        <v>0.57627118644067798</v>
      </c>
      <c r="E62" s="7">
        <f t="shared" si="17"/>
        <v>0.51162790697674421</v>
      </c>
      <c r="F62" s="7">
        <f t="shared" si="17"/>
        <v>0.59259259259259256</v>
      </c>
      <c r="G62" s="7">
        <f t="shared" si="17"/>
        <v>0.56310679611650483</v>
      </c>
      <c r="H62" s="7">
        <f t="shared" si="17"/>
        <v>0.52173913043478259</v>
      </c>
      <c r="I62" s="7">
        <f t="shared" si="17"/>
        <v>0.53378378378378377</v>
      </c>
      <c r="J62" s="7">
        <f t="shared" si="17"/>
        <v>0.5636363636363636</v>
      </c>
      <c r="K62" s="7">
        <f t="shared" si="17"/>
        <v>0.58245614035087723</v>
      </c>
      <c r="L62" s="7">
        <f t="shared" si="17"/>
        <v>0.58959537572254339</v>
      </c>
      <c r="M62" s="7">
        <f t="shared" si="17"/>
        <v>0.59416445623342173</v>
      </c>
      <c r="N62" s="7">
        <f t="shared" si="17"/>
        <v>0.57289002557544755</v>
      </c>
      <c r="O62" s="7">
        <f t="shared" si="17"/>
        <v>0.57534246575342463</v>
      </c>
      <c r="P62" s="7">
        <f t="shared" si="17"/>
        <v>0.55692307692307697</v>
      </c>
      <c r="Q62" s="7">
        <f t="shared" si="17"/>
        <v>0.53979238754325265</v>
      </c>
      <c r="R62" s="7">
        <f t="shared" si="17"/>
        <v>0.52189781021897808</v>
      </c>
      <c r="S62" s="7">
        <f t="shared" si="17"/>
        <v>0.53125</v>
      </c>
      <c r="T62" s="7">
        <f t="shared" si="17"/>
        <v>0.547085201793722</v>
      </c>
      <c r="U62" s="7">
        <f t="shared" si="17"/>
        <v>0.53240740740740744</v>
      </c>
      <c r="V62" s="7">
        <f t="shared" si="17"/>
        <v>0.57641921397379914</v>
      </c>
      <c r="W62" s="7">
        <f t="shared" si="17"/>
        <v>0.59414225941422594</v>
      </c>
      <c r="X62" s="7">
        <f t="shared" si="17"/>
        <v>0.57874015748031493</v>
      </c>
      <c r="Y62" s="7">
        <f t="shared" ref="X62:Y62" si="18">Y56/Y55</f>
        <v>0.52674897119341568</v>
      </c>
    </row>
    <row r="63" spans="1:25" s="9" customFormat="1" ht="18" customHeight="1">
      <c r="A63" s="85" t="s">
        <v>59</v>
      </c>
      <c r="B63" s="7">
        <f>B57/B55</f>
        <v>0.6</v>
      </c>
      <c r="C63" s="7">
        <f t="shared" ref="B63:X63" si="19">C57/C55</f>
        <v>0.5</v>
      </c>
      <c r="D63" s="7">
        <f t="shared" si="19"/>
        <v>0.42372881355932202</v>
      </c>
      <c r="E63" s="7">
        <f t="shared" si="19"/>
        <v>0.48837209302325579</v>
      </c>
      <c r="F63" s="7">
        <f t="shared" si="19"/>
        <v>0.40740740740740738</v>
      </c>
      <c r="G63" s="7">
        <f t="shared" si="19"/>
        <v>0.43689320388349512</v>
      </c>
      <c r="H63" s="7">
        <f t="shared" si="19"/>
        <v>0.47826086956521741</v>
      </c>
      <c r="I63" s="7">
        <f t="shared" si="19"/>
        <v>0.46621621621621623</v>
      </c>
      <c r="J63" s="7">
        <f t="shared" si="19"/>
        <v>0.43636363636363634</v>
      </c>
      <c r="K63" s="7">
        <f t="shared" si="19"/>
        <v>0.41754385964912283</v>
      </c>
      <c r="L63" s="7">
        <f t="shared" si="19"/>
        <v>0.41040462427745666</v>
      </c>
      <c r="M63" s="7">
        <f t="shared" si="19"/>
        <v>0.40583554376657827</v>
      </c>
      <c r="N63" s="7">
        <f t="shared" si="19"/>
        <v>0.42710997442455245</v>
      </c>
      <c r="O63" s="7">
        <f t="shared" si="19"/>
        <v>0.42465753424657532</v>
      </c>
      <c r="P63" s="7">
        <f t="shared" si="19"/>
        <v>0.44307692307692309</v>
      </c>
      <c r="Q63" s="7">
        <f t="shared" si="19"/>
        <v>0.46020761245674741</v>
      </c>
      <c r="R63" s="7">
        <f t="shared" si="19"/>
        <v>0.47810218978102192</v>
      </c>
      <c r="S63" s="7">
        <f t="shared" si="19"/>
        <v>0.46875</v>
      </c>
      <c r="T63" s="7">
        <f t="shared" si="19"/>
        <v>0.452914798206278</v>
      </c>
      <c r="U63" s="7">
        <f t="shared" si="19"/>
        <v>0.46759259259259262</v>
      </c>
      <c r="V63" s="7">
        <f t="shared" si="19"/>
        <v>0.42358078602620086</v>
      </c>
      <c r="W63" s="7">
        <f t="shared" si="19"/>
        <v>0.40585774058577406</v>
      </c>
      <c r="X63" s="7">
        <f t="shared" si="19"/>
        <v>0.42125984251968501</v>
      </c>
      <c r="Y63" s="7">
        <f t="shared" ref="X63:Y63" si="20">Y57/Y55</f>
        <v>0.47325102880658437</v>
      </c>
    </row>
    <row r="64" spans="1:25" s="9" customFormat="1" ht="18" customHeight="1">
      <c r="A64" s="86" t="s">
        <v>38</v>
      </c>
      <c r="B64" s="41">
        <f t="shared" ref="B64:X64" si="21">SUM(B62:B63)</f>
        <v>1</v>
      </c>
      <c r="C64" s="41">
        <f t="shared" si="21"/>
        <v>1</v>
      </c>
      <c r="D64" s="41">
        <f t="shared" si="21"/>
        <v>1</v>
      </c>
      <c r="E64" s="41">
        <f t="shared" si="21"/>
        <v>1</v>
      </c>
      <c r="F64" s="41">
        <f t="shared" si="21"/>
        <v>1</v>
      </c>
      <c r="G64" s="41">
        <f t="shared" si="21"/>
        <v>1</v>
      </c>
      <c r="H64" s="41">
        <f t="shared" si="21"/>
        <v>1</v>
      </c>
      <c r="I64" s="41">
        <f t="shared" si="21"/>
        <v>1</v>
      </c>
      <c r="J64" s="41">
        <f t="shared" si="21"/>
        <v>1</v>
      </c>
      <c r="K64" s="41">
        <f t="shared" si="21"/>
        <v>1</v>
      </c>
      <c r="L64" s="41">
        <f t="shared" si="21"/>
        <v>1</v>
      </c>
      <c r="M64" s="41">
        <f t="shared" si="21"/>
        <v>1</v>
      </c>
      <c r="N64" s="41">
        <f t="shared" si="21"/>
        <v>1</v>
      </c>
      <c r="O64" s="41">
        <f t="shared" si="21"/>
        <v>1</v>
      </c>
      <c r="P64" s="41">
        <f t="shared" si="21"/>
        <v>1</v>
      </c>
      <c r="Q64" s="41">
        <f t="shared" si="21"/>
        <v>1</v>
      </c>
      <c r="R64" s="41">
        <f t="shared" si="21"/>
        <v>1</v>
      </c>
      <c r="S64" s="41">
        <f t="shared" si="21"/>
        <v>1</v>
      </c>
      <c r="T64" s="41">
        <f t="shared" si="21"/>
        <v>1</v>
      </c>
      <c r="U64" s="41">
        <f t="shared" si="21"/>
        <v>1</v>
      </c>
      <c r="V64" s="41">
        <f t="shared" si="21"/>
        <v>1</v>
      </c>
      <c r="W64" s="41">
        <f t="shared" si="21"/>
        <v>1</v>
      </c>
      <c r="X64" s="41">
        <f t="shared" si="21"/>
        <v>1</v>
      </c>
      <c r="Y64" s="41">
        <f t="shared" ref="X64:Y64" si="22">SUM(Y62:Y63)</f>
        <v>1</v>
      </c>
    </row>
    <row r="65" spans="1:23" s="9" customFormat="1" ht="18" customHeight="1">
      <c r="A65" s="19" t="s">
        <v>52</v>
      </c>
      <c r="B65" s="14"/>
      <c r="C65" s="14"/>
      <c r="D65" s="14"/>
      <c r="E65" s="8"/>
      <c r="F65" s="8"/>
      <c r="G65" s="8"/>
      <c r="H65" s="8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s="9" customFormat="1" ht="18" customHeight="1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23" s="9" customFormat="1" ht="18" customHeight="1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23" s="9" customFormat="1" ht="18" customHeight="1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23" s="9" customFormat="1" ht="18" customHeight="1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23" s="9" customFormat="1" ht="18" customHeight="1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23" s="9" customFormat="1" ht="18" customHeight="1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23" s="9" customFormat="1" ht="18" customHeight="1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23" s="9" customFormat="1" ht="18" customHeight="1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23" s="9" customFormat="1" ht="18" customHeight="1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23" s="9" customFormat="1" ht="18" customHeight="1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23" s="9" customFormat="1" ht="18" customHeight="1">
      <c r="A76" s="8"/>
      <c r="B76" s="8"/>
      <c r="C76" s="8"/>
      <c r="D76" s="8"/>
      <c r="E76" s="8"/>
      <c r="F76" s="8"/>
      <c r="G76" s="8"/>
      <c r="H76" s="8"/>
      <c r="I76" s="8"/>
      <c r="J76" s="8"/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75"/>
  <sheetViews>
    <sheetView zoomScale="72" zoomScaleNormal="80" zoomScalePageLayoutView="80" workbookViewId="0">
      <selection activeCell="A2" sqref="A2"/>
    </sheetView>
  </sheetViews>
  <sheetFormatPr defaultColWidth="10.875" defaultRowHeight="15"/>
  <cols>
    <col min="1" max="1" width="29.125" style="5" customWidth="1"/>
    <col min="2" max="3" width="10.875" style="5" customWidth="1"/>
    <col min="4" max="16384" width="10.875" style="5"/>
  </cols>
  <sheetData>
    <row r="1" spans="1:24" ht="28.5">
      <c r="A1" s="43" t="s">
        <v>0</v>
      </c>
      <c r="B1" s="43"/>
      <c r="C1" s="43"/>
    </row>
    <row r="2" spans="1:24" ht="23.25">
      <c r="A2" s="44" t="s">
        <v>60</v>
      </c>
      <c r="B2" s="44"/>
      <c r="C2" s="44"/>
    </row>
    <row r="3" spans="1:24" ht="18" customHeight="1"/>
    <row r="4" spans="1:24" ht="18" customHeight="1"/>
    <row r="5" spans="1:24" ht="18" customHeight="1">
      <c r="A5" s="33" t="s">
        <v>61</v>
      </c>
      <c r="B5" s="33"/>
      <c r="C5" s="33"/>
    </row>
    <row r="6" spans="1:24" ht="18" customHeight="1"/>
    <row r="7" spans="1:24" ht="18" customHeight="1">
      <c r="A7" s="77" t="s">
        <v>14</v>
      </c>
      <c r="B7" s="78">
        <v>2000</v>
      </c>
      <c r="C7" s="78">
        <v>2001</v>
      </c>
      <c r="D7" s="78">
        <v>2002</v>
      </c>
      <c r="E7" s="78">
        <v>2003</v>
      </c>
      <c r="F7" s="78">
        <v>2004</v>
      </c>
      <c r="G7" s="78">
        <v>2005</v>
      </c>
      <c r="H7" s="78">
        <v>2006</v>
      </c>
      <c r="I7" s="78">
        <v>2007</v>
      </c>
      <c r="J7" s="78">
        <v>2008</v>
      </c>
      <c r="K7" s="78">
        <v>2009</v>
      </c>
      <c r="L7" s="78">
        <v>2010</v>
      </c>
      <c r="M7" s="78">
        <v>2011</v>
      </c>
      <c r="N7" s="78">
        <v>2012</v>
      </c>
      <c r="O7" s="78">
        <v>2013</v>
      </c>
      <c r="P7" s="78">
        <v>2014</v>
      </c>
      <c r="Q7" s="78">
        <v>2015</v>
      </c>
      <c r="R7" s="78">
        <v>2016</v>
      </c>
      <c r="S7" s="78">
        <v>2017</v>
      </c>
      <c r="T7" s="78">
        <v>2018</v>
      </c>
      <c r="U7" s="78">
        <v>2019</v>
      </c>
      <c r="V7" s="78">
        <v>2020</v>
      </c>
      <c r="W7" s="78">
        <v>2021</v>
      </c>
      <c r="X7" s="78">
        <v>2022</v>
      </c>
    </row>
    <row r="8" spans="1:24" ht="18" customHeight="1">
      <c r="A8" s="27" t="s">
        <v>38</v>
      </c>
      <c r="B8" s="40">
        <f t="shared" ref="B8:X8" si="0">B9+B10</f>
        <v>2920</v>
      </c>
      <c r="C8" s="40">
        <f t="shared" si="0"/>
        <v>2864</v>
      </c>
      <c r="D8" s="40">
        <f t="shared" si="0"/>
        <v>2814</v>
      </c>
      <c r="E8" s="40">
        <f t="shared" si="0"/>
        <v>2577</v>
      </c>
      <c r="F8" s="40">
        <f t="shared" si="0"/>
        <v>2515</v>
      </c>
      <c r="G8" s="40">
        <f t="shared" si="0"/>
        <v>2505</v>
      </c>
      <c r="H8" s="40">
        <f t="shared" si="0"/>
        <v>2477</v>
      </c>
      <c r="I8" s="40">
        <f t="shared" si="0"/>
        <v>2605</v>
      </c>
      <c r="J8" s="40">
        <f t="shared" si="0"/>
        <v>2589</v>
      </c>
      <c r="K8" s="40">
        <f t="shared" si="0"/>
        <v>2764</v>
      </c>
      <c r="L8" s="40">
        <f t="shared" si="0"/>
        <v>2764</v>
      </c>
      <c r="M8" s="40">
        <f t="shared" si="0"/>
        <v>2744</v>
      </c>
      <c r="N8" s="40">
        <f t="shared" si="0"/>
        <v>2638</v>
      </c>
      <c r="O8" s="40">
        <f t="shared" si="0"/>
        <v>2516</v>
      </c>
      <c r="P8" s="40">
        <f t="shared" si="0"/>
        <v>2461</v>
      </c>
      <c r="Q8" s="40">
        <f t="shared" si="0"/>
        <v>2414</v>
      </c>
      <c r="R8" s="40">
        <f t="shared" si="0"/>
        <v>2403</v>
      </c>
      <c r="S8" s="40">
        <f t="shared" si="0"/>
        <v>2289</v>
      </c>
      <c r="T8" s="40">
        <f t="shared" si="0"/>
        <v>2244</v>
      </c>
      <c r="U8" s="40">
        <f t="shared" si="0"/>
        <v>2266</v>
      </c>
      <c r="V8" s="40">
        <f t="shared" si="0"/>
        <v>2235</v>
      </c>
      <c r="W8" s="40">
        <f t="shared" si="0"/>
        <v>2221</v>
      </c>
      <c r="X8" s="40">
        <f t="shared" si="0"/>
        <v>2189</v>
      </c>
    </row>
    <row r="9" spans="1:24" ht="18" customHeight="1">
      <c r="A9" s="28" t="s">
        <v>62</v>
      </c>
      <c r="B9" s="29">
        <v>2896</v>
      </c>
      <c r="C9" s="29">
        <v>2824</v>
      </c>
      <c r="D9" s="29">
        <v>2750</v>
      </c>
      <c r="E9" s="29">
        <v>2514</v>
      </c>
      <c r="F9" s="29">
        <v>2432</v>
      </c>
      <c r="G9" s="29">
        <v>2402</v>
      </c>
      <c r="H9" s="29">
        <v>2346</v>
      </c>
      <c r="I9" s="29">
        <v>2402</v>
      </c>
      <c r="J9" s="29">
        <v>2318</v>
      </c>
      <c r="K9" s="29">
        <v>2423</v>
      </c>
      <c r="L9" s="29">
        <v>2392</v>
      </c>
      <c r="M9" s="29">
        <v>2348</v>
      </c>
      <c r="N9" s="29">
        <v>2266</v>
      </c>
      <c r="O9" s="29">
        <v>2170</v>
      </c>
      <c r="P9" s="29">
        <v>2154</v>
      </c>
      <c r="Q9" s="29">
        <v>2129</v>
      </c>
      <c r="R9" s="29">
        <v>2130</v>
      </c>
      <c r="S9" s="29">
        <v>2052</v>
      </c>
      <c r="T9" s="29">
        <v>2014</v>
      </c>
      <c r="U9" s="29">
        <v>2036</v>
      </c>
      <c r="V9" s="29">
        <v>1992</v>
      </c>
      <c r="W9" s="29">
        <v>1961</v>
      </c>
      <c r="X9" s="29">
        <v>1939</v>
      </c>
    </row>
    <row r="10" spans="1:24" ht="18" customHeight="1">
      <c r="A10" s="30" t="s">
        <v>63</v>
      </c>
      <c r="B10" s="31">
        <v>24</v>
      </c>
      <c r="C10" s="31">
        <v>40</v>
      </c>
      <c r="D10" s="31">
        <v>64</v>
      </c>
      <c r="E10" s="31">
        <v>63</v>
      </c>
      <c r="F10" s="31">
        <v>83</v>
      </c>
      <c r="G10" s="31">
        <v>103</v>
      </c>
      <c r="H10" s="31">
        <v>131</v>
      </c>
      <c r="I10" s="31">
        <v>203</v>
      </c>
      <c r="J10" s="31">
        <v>271</v>
      </c>
      <c r="K10" s="31">
        <v>341</v>
      </c>
      <c r="L10" s="31">
        <v>372</v>
      </c>
      <c r="M10" s="31">
        <v>396</v>
      </c>
      <c r="N10" s="31">
        <v>372</v>
      </c>
      <c r="O10" s="31">
        <v>346</v>
      </c>
      <c r="P10" s="31">
        <v>307</v>
      </c>
      <c r="Q10" s="31">
        <v>285</v>
      </c>
      <c r="R10" s="31">
        <v>273</v>
      </c>
      <c r="S10" s="31">
        <v>237</v>
      </c>
      <c r="T10" s="31">
        <v>230</v>
      </c>
      <c r="U10" s="31">
        <v>230</v>
      </c>
      <c r="V10" s="31">
        <v>243</v>
      </c>
      <c r="W10" s="31">
        <v>260</v>
      </c>
      <c r="X10" s="31">
        <v>250</v>
      </c>
    </row>
    <row r="11" spans="1:24" ht="18" customHeight="1">
      <c r="A11" s="32" t="s">
        <v>47</v>
      </c>
      <c r="B11" s="33"/>
      <c r="C11" s="33"/>
      <c r="D11" s="33"/>
      <c r="E11" s="33"/>
      <c r="F11" s="33"/>
      <c r="G11" s="33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ht="18" customHeight="1"/>
    <row r="13" spans="1:24" ht="18" customHeight="1"/>
    <row r="14" spans="1:24" ht="18" customHeight="1">
      <c r="A14" s="77" t="s">
        <v>48</v>
      </c>
      <c r="B14" s="78">
        <v>2000</v>
      </c>
      <c r="C14" s="78">
        <v>2001</v>
      </c>
      <c r="D14" s="78">
        <v>2002</v>
      </c>
      <c r="E14" s="78">
        <v>2003</v>
      </c>
      <c r="F14" s="78">
        <v>2004</v>
      </c>
      <c r="G14" s="78">
        <v>2005</v>
      </c>
      <c r="H14" s="78">
        <v>2006</v>
      </c>
      <c r="I14" s="78">
        <v>2007</v>
      </c>
      <c r="J14" s="78">
        <v>2008</v>
      </c>
      <c r="K14" s="78">
        <v>2009</v>
      </c>
      <c r="L14" s="78">
        <v>2010</v>
      </c>
      <c r="M14" s="78">
        <v>2011</v>
      </c>
      <c r="N14" s="78">
        <v>2012</v>
      </c>
      <c r="O14" s="78">
        <v>2013</v>
      </c>
      <c r="P14" s="78">
        <v>2014</v>
      </c>
      <c r="Q14" s="78">
        <v>2015</v>
      </c>
      <c r="R14" s="78">
        <v>2016</v>
      </c>
      <c r="S14" s="78">
        <v>2017</v>
      </c>
      <c r="T14" s="78">
        <v>2018</v>
      </c>
      <c r="U14" s="78">
        <v>2019</v>
      </c>
      <c r="V14" s="78">
        <v>2020</v>
      </c>
      <c r="W14" s="78">
        <v>2021</v>
      </c>
      <c r="X14" s="78">
        <v>2022</v>
      </c>
    </row>
    <row r="15" spans="1:24" ht="18" customHeight="1">
      <c r="A15" s="27" t="s">
        <v>38</v>
      </c>
      <c r="B15" s="40">
        <f t="shared" ref="B15:X15" si="1">B16+B17</f>
        <v>1510</v>
      </c>
      <c r="C15" s="40">
        <f t="shared" si="1"/>
        <v>1495</v>
      </c>
      <c r="D15" s="40">
        <f t="shared" si="1"/>
        <v>1473</v>
      </c>
      <c r="E15" s="40">
        <f t="shared" si="1"/>
        <v>1356</v>
      </c>
      <c r="F15" s="40">
        <f t="shared" si="1"/>
        <v>1321</v>
      </c>
      <c r="G15" s="40">
        <f t="shared" si="1"/>
        <v>1314</v>
      </c>
      <c r="H15" s="40">
        <f t="shared" si="1"/>
        <v>1307</v>
      </c>
      <c r="I15" s="40">
        <f t="shared" si="1"/>
        <v>1386</v>
      </c>
      <c r="J15" s="40">
        <f t="shared" si="1"/>
        <v>1385</v>
      </c>
      <c r="K15" s="40">
        <f t="shared" si="1"/>
        <v>1488</v>
      </c>
      <c r="L15" s="40">
        <f t="shared" si="1"/>
        <v>1478</v>
      </c>
      <c r="M15" s="40">
        <f t="shared" si="1"/>
        <v>1457</v>
      </c>
      <c r="N15" s="40">
        <f t="shared" si="1"/>
        <v>1407</v>
      </c>
      <c r="O15" s="40">
        <f t="shared" si="1"/>
        <v>1329</v>
      </c>
      <c r="P15" s="40">
        <f t="shared" si="1"/>
        <v>1293</v>
      </c>
      <c r="Q15" s="40">
        <f t="shared" si="1"/>
        <v>1267</v>
      </c>
      <c r="R15" s="40">
        <f t="shared" si="1"/>
        <v>1265</v>
      </c>
      <c r="S15" s="40">
        <f t="shared" si="1"/>
        <v>1213</v>
      </c>
      <c r="T15" s="40">
        <f t="shared" si="1"/>
        <v>1195</v>
      </c>
      <c r="U15" s="40">
        <f t="shared" si="1"/>
        <v>1235</v>
      </c>
      <c r="V15" s="40">
        <f t="shared" si="1"/>
        <v>1212</v>
      </c>
      <c r="W15" s="40">
        <f t="shared" si="1"/>
        <v>1207</v>
      </c>
      <c r="X15" s="40">
        <f t="shared" si="1"/>
        <v>1177</v>
      </c>
    </row>
    <row r="16" spans="1:24" ht="18" customHeight="1">
      <c r="A16" s="28" t="s">
        <v>62</v>
      </c>
      <c r="B16" s="29">
        <v>1496</v>
      </c>
      <c r="C16" s="29">
        <v>1468</v>
      </c>
      <c r="D16" s="29">
        <v>1429</v>
      </c>
      <c r="E16" s="29">
        <v>1315</v>
      </c>
      <c r="F16" s="29">
        <v>1269</v>
      </c>
      <c r="G16" s="29">
        <v>1255</v>
      </c>
      <c r="H16" s="29">
        <v>1232</v>
      </c>
      <c r="I16" s="29">
        <v>1266</v>
      </c>
      <c r="J16" s="29">
        <v>1224</v>
      </c>
      <c r="K16" s="29">
        <v>1281</v>
      </c>
      <c r="L16" s="29">
        <v>1256</v>
      </c>
      <c r="M16" s="29">
        <v>1230</v>
      </c>
      <c r="N16" s="29">
        <v>1192</v>
      </c>
      <c r="O16" s="29">
        <v>1135</v>
      </c>
      <c r="P16" s="29">
        <v>1126</v>
      </c>
      <c r="Q16" s="29">
        <v>1117</v>
      </c>
      <c r="R16" s="29">
        <v>1118</v>
      </c>
      <c r="S16" s="29">
        <v>1084</v>
      </c>
      <c r="T16" s="29">
        <v>1072</v>
      </c>
      <c r="U16" s="29">
        <v>1104</v>
      </c>
      <c r="V16" s="29">
        <v>1075</v>
      </c>
      <c r="W16" s="29">
        <v>1064</v>
      </c>
      <c r="X16" s="29">
        <v>1048</v>
      </c>
    </row>
    <row r="17" spans="1:24" ht="18" customHeight="1">
      <c r="A17" s="30" t="s">
        <v>63</v>
      </c>
      <c r="B17" s="31">
        <v>14</v>
      </c>
      <c r="C17" s="31">
        <v>27</v>
      </c>
      <c r="D17" s="31">
        <v>44</v>
      </c>
      <c r="E17" s="31">
        <v>41</v>
      </c>
      <c r="F17" s="31">
        <v>52</v>
      </c>
      <c r="G17" s="31">
        <v>59</v>
      </c>
      <c r="H17" s="31">
        <v>75</v>
      </c>
      <c r="I17" s="31">
        <v>120</v>
      </c>
      <c r="J17" s="31">
        <v>161</v>
      </c>
      <c r="K17" s="31">
        <v>207</v>
      </c>
      <c r="L17" s="31">
        <v>222</v>
      </c>
      <c r="M17" s="31">
        <v>227</v>
      </c>
      <c r="N17" s="31">
        <v>215</v>
      </c>
      <c r="O17" s="31">
        <v>194</v>
      </c>
      <c r="P17" s="31">
        <v>167</v>
      </c>
      <c r="Q17" s="31">
        <v>150</v>
      </c>
      <c r="R17" s="31">
        <v>147</v>
      </c>
      <c r="S17" s="31">
        <v>129</v>
      </c>
      <c r="T17" s="31">
        <v>123</v>
      </c>
      <c r="U17" s="31">
        <v>131</v>
      </c>
      <c r="V17" s="31">
        <v>137</v>
      </c>
      <c r="W17" s="31">
        <v>143</v>
      </c>
      <c r="X17" s="31">
        <v>129</v>
      </c>
    </row>
    <row r="18" spans="1:24" ht="18" customHeight="1">
      <c r="A18" s="32" t="s">
        <v>47</v>
      </c>
      <c r="B18" s="33"/>
      <c r="C18" s="33"/>
      <c r="D18" s="33"/>
      <c r="E18" s="33"/>
      <c r="F18" s="33"/>
      <c r="G18" s="3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8" customHeight="1"/>
    <row r="20" spans="1:24" ht="18" customHeight="1"/>
    <row r="21" spans="1:24" ht="18" customHeight="1">
      <c r="A21" s="77" t="s">
        <v>49</v>
      </c>
      <c r="B21" s="78">
        <v>2000</v>
      </c>
      <c r="C21" s="78">
        <v>2001</v>
      </c>
      <c r="D21" s="78">
        <v>2002</v>
      </c>
      <c r="E21" s="78">
        <v>2003</v>
      </c>
      <c r="F21" s="78">
        <v>2004</v>
      </c>
      <c r="G21" s="78">
        <v>2005</v>
      </c>
      <c r="H21" s="78">
        <v>2006</v>
      </c>
      <c r="I21" s="78">
        <v>2007</v>
      </c>
      <c r="J21" s="78">
        <v>2008</v>
      </c>
      <c r="K21" s="78">
        <v>2009</v>
      </c>
      <c r="L21" s="78">
        <v>2010</v>
      </c>
      <c r="M21" s="78">
        <v>2011</v>
      </c>
      <c r="N21" s="78">
        <v>2012</v>
      </c>
      <c r="O21" s="78">
        <v>2013</v>
      </c>
      <c r="P21" s="78">
        <v>2014</v>
      </c>
      <c r="Q21" s="78">
        <v>2015</v>
      </c>
      <c r="R21" s="78">
        <v>2016</v>
      </c>
      <c r="S21" s="78">
        <v>2017</v>
      </c>
      <c r="T21" s="78">
        <v>2018</v>
      </c>
      <c r="U21" s="78">
        <v>2019</v>
      </c>
      <c r="V21" s="78">
        <v>2020</v>
      </c>
      <c r="W21" s="78">
        <v>2021</v>
      </c>
      <c r="X21" s="78">
        <v>2022</v>
      </c>
    </row>
    <row r="22" spans="1:24" ht="18" customHeight="1">
      <c r="A22" s="27" t="s">
        <v>38</v>
      </c>
      <c r="B22" s="40">
        <f t="shared" ref="B22:X22" si="2">B23+B24</f>
        <v>1409</v>
      </c>
      <c r="C22" s="40">
        <f t="shared" si="2"/>
        <v>1369</v>
      </c>
      <c r="D22" s="40">
        <f t="shared" si="2"/>
        <v>1341</v>
      </c>
      <c r="E22" s="40">
        <f t="shared" si="2"/>
        <v>1221</v>
      </c>
      <c r="F22" s="40">
        <f t="shared" si="2"/>
        <v>1194</v>
      </c>
      <c r="G22" s="40">
        <f t="shared" si="2"/>
        <v>1191</v>
      </c>
      <c r="H22" s="40">
        <f t="shared" si="2"/>
        <v>1170</v>
      </c>
      <c r="I22" s="40">
        <f t="shared" si="2"/>
        <v>1219</v>
      </c>
      <c r="J22" s="40">
        <f t="shared" si="2"/>
        <v>1204</v>
      </c>
      <c r="K22" s="40">
        <f t="shared" si="2"/>
        <v>1276</v>
      </c>
      <c r="L22" s="40">
        <f t="shared" si="2"/>
        <v>1286</v>
      </c>
      <c r="M22" s="40">
        <f t="shared" si="2"/>
        <v>1287</v>
      </c>
      <c r="N22" s="40">
        <f t="shared" si="2"/>
        <v>1231</v>
      </c>
      <c r="O22" s="40">
        <f t="shared" si="2"/>
        <v>1187</v>
      </c>
      <c r="P22" s="40">
        <f t="shared" si="2"/>
        <v>1168</v>
      </c>
      <c r="Q22" s="40">
        <f t="shared" si="2"/>
        <v>1147</v>
      </c>
      <c r="R22" s="40">
        <f t="shared" si="2"/>
        <v>1138</v>
      </c>
      <c r="S22" s="40">
        <f t="shared" si="2"/>
        <v>1076</v>
      </c>
      <c r="T22" s="40">
        <f t="shared" si="2"/>
        <v>1049</v>
      </c>
      <c r="U22" s="40">
        <f t="shared" si="2"/>
        <v>1031</v>
      </c>
      <c r="V22" s="40">
        <f t="shared" si="2"/>
        <v>1023</v>
      </c>
      <c r="W22" s="40">
        <f t="shared" si="2"/>
        <v>1014</v>
      </c>
      <c r="X22" s="40">
        <f t="shared" si="2"/>
        <v>1012</v>
      </c>
    </row>
    <row r="23" spans="1:24" ht="18" customHeight="1">
      <c r="A23" s="28" t="s">
        <v>62</v>
      </c>
      <c r="B23" s="29">
        <v>1399</v>
      </c>
      <c r="C23" s="29">
        <v>1356</v>
      </c>
      <c r="D23" s="29">
        <v>1322</v>
      </c>
      <c r="E23" s="29">
        <v>1199</v>
      </c>
      <c r="F23" s="29">
        <v>1163</v>
      </c>
      <c r="G23" s="29">
        <v>1147</v>
      </c>
      <c r="H23" s="29">
        <v>1114</v>
      </c>
      <c r="I23" s="29">
        <v>1136</v>
      </c>
      <c r="J23" s="29">
        <v>1094</v>
      </c>
      <c r="K23" s="29">
        <v>1142</v>
      </c>
      <c r="L23" s="29">
        <v>1136</v>
      </c>
      <c r="M23" s="29">
        <v>1118</v>
      </c>
      <c r="N23" s="29">
        <v>1074</v>
      </c>
      <c r="O23" s="29">
        <v>1035</v>
      </c>
      <c r="P23" s="29">
        <v>1028</v>
      </c>
      <c r="Q23" s="29">
        <v>1012</v>
      </c>
      <c r="R23" s="29">
        <v>1012</v>
      </c>
      <c r="S23" s="29">
        <v>968</v>
      </c>
      <c r="T23" s="29">
        <v>942</v>
      </c>
      <c r="U23" s="29">
        <v>932</v>
      </c>
      <c r="V23" s="29">
        <v>917</v>
      </c>
      <c r="W23" s="29">
        <v>897</v>
      </c>
      <c r="X23" s="29">
        <v>891</v>
      </c>
    </row>
    <row r="24" spans="1:24" ht="18" customHeight="1">
      <c r="A24" s="30" t="s">
        <v>63</v>
      </c>
      <c r="B24" s="31">
        <v>10</v>
      </c>
      <c r="C24" s="31">
        <v>13</v>
      </c>
      <c r="D24" s="31">
        <v>19</v>
      </c>
      <c r="E24" s="31">
        <v>22</v>
      </c>
      <c r="F24" s="31">
        <v>31</v>
      </c>
      <c r="G24" s="31">
        <v>44</v>
      </c>
      <c r="H24" s="31">
        <v>56</v>
      </c>
      <c r="I24" s="31">
        <v>83</v>
      </c>
      <c r="J24" s="31">
        <v>110</v>
      </c>
      <c r="K24" s="31">
        <v>134</v>
      </c>
      <c r="L24" s="31">
        <v>150</v>
      </c>
      <c r="M24" s="31">
        <v>169</v>
      </c>
      <c r="N24" s="31">
        <v>157</v>
      </c>
      <c r="O24" s="31">
        <v>152</v>
      </c>
      <c r="P24" s="31">
        <v>140</v>
      </c>
      <c r="Q24" s="31">
        <v>135</v>
      </c>
      <c r="R24" s="31">
        <v>126</v>
      </c>
      <c r="S24" s="31">
        <v>108</v>
      </c>
      <c r="T24" s="31">
        <v>107</v>
      </c>
      <c r="U24" s="31">
        <v>99</v>
      </c>
      <c r="V24" s="31">
        <v>106</v>
      </c>
      <c r="W24" s="31">
        <v>117</v>
      </c>
      <c r="X24" s="31">
        <v>121</v>
      </c>
    </row>
    <row r="25" spans="1:24" ht="18" customHeight="1">
      <c r="A25" s="32" t="s">
        <v>47</v>
      </c>
      <c r="B25" s="33"/>
      <c r="C25" s="33"/>
      <c r="D25" s="33"/>
      <c r="E25" s="33"/>
      <c r="F25" s="33"/>
      <c r="G25" s="33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ht="18" customHeight="1">
      <c r="A26" s="34"/>
      <c r="B26" s="33"/>
      <c r="C26" s="33"/>
      <c r="D26" s="33"/>
      <c r="E26" s="33"/>
      <c r="F26" s="33"/>
      <c r="G26" s="33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ht="18" customHeight="1">
      <c r="A27" s="34"/>
      <c r="B27" s="33"/>
      <c r="C27" s="33"/>
      <c r="D27" s="33"/>
      <c r="E27" s="33"/>
      <c r="F27" s="33"/>
      <c r="G27" s="33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18" customHeight="1">
      <c r="A28" s="34"/>
      <c r="B28" s="33"/>
      <c r="C28" s="33"/>
      <c r="D28" s="33"/>
      <c r="E28" s="33"/>
      <c r="F28" s="33"/>
      <c r="G28" s="33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18" customHeight="1">
      <c r="A29" s="33" t="s">
        <v>64</v>
      </c>
      <c r="B29" s="33"/>
      <c r="C29" s="33"/>
      <c r="D29" s="33"/>
      <c r="E29" s="33"/>
      <c r="F29" s="33"/>
      <c r="G29" s="33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ht="18" customHeight="1">
      <c r="A30" s="34"/>
      <c r="B30" s="33"/>
      <c r="C30" s="33"/>
      <c r="D30" s="33"/>
      <c r="E30" s="33"/>
      <c r="F30" s="33"/>
      <c r="G30" s="33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ht="18" customHeight="1">
      <c r="A31" s="79" t="s">
        <v>14</v>
      </c>
      <c r="B31" s="78">
        <v>2000</v>
      </c>
      <c r="C31" s="78">
        <v>2001</v>
      </c>
      <c r="D31" s="78">
        <v>2002</v>
      </c>
      <c r="E31" s="78">
        <v>2003</v>
      </c>
      <c r="F31" s="78">
        <v>2004</v>
      </c>
      <c r="G31" s="78">
        <v>2005</v>
      </c>
      <c r="H31" s="78">
        <v>2006</v>
      </c>
      <c r="I31" s="78">
        <v>2007</v>
      </c>
      <c r="J31" s="78">
        <v>2008</v>
      </c>
      <c r="K31" s="78">
        <v>2009</v>
      </c>
      <c r="L31" s="78">
        <v>2010</v>
      </c>
      <c r="M31" s="78">
        <v>2011</v>
      </c>
      <c r="N31" s="78">
        <v>2012</v>
      </c>
      <c r="O31" s="78">
        <v>2013</v>
      </c>
      <c r="P31" s="78">
        <v>2014</v>
      </c>
      <c r="Q31" s="78">
        <v>2015</v>
      </c>
      <c r="R31" s="78">
        <v>2016</v>
      </c>
      <c r="S31" s="78">
        <v>2017</v>
      </c>
      <c r="T31" s="78">
        <v>2018</v>
      </c>
      <c r="U31" s="78">
        <v>2019</v>
      </c>
      <c r="V31" s="78">
        <v>2020</v>
      </c>
      <c r="W31" s="78">
        <v>2021</v>
      </c>
      <c r="X31" s="78">
        <v>2022</v>
      </c>
    </row>
    <row r="32" spans="1:24" ht="18" customHeight="1">
      <c r="A32" s="36" t="s">
        <v>62</v>
      </c>
      <c r="B32" s="109">
        <f t="shared" ref="B32:V32" si="3">B9/B8</f>
        <v>0.99178082191780825</v>
      </c>
      <c r="C32" s="109">
        <f t="shared" si="3"/>
        <v>0.98603351955307261</v>
      </c>
      <c r="D32" s="109">
        <f t="shared" si="3"/>
        <v>0.97725657427149959</v>
      </c>
      <c r="E32" s="109">
        <f t="shared" si="3"/>
        <v>0.97555296856810247</v>
      </c>
      <c r="F32" s="109">
        <f t="shared" si="3"/>
        <v>0.96699801192842938</v>
      </c>
      <c r="G32" s="109">
        <f t="shared" si="3"/>
        <v>0.95888223552894214</v>
      </c>
      <c r="H32" s="109">
        <f t="shared" si="3"/>
        <v>0.94711344368187322</v>
      </c>
      <c r="I32" s="109">
        <f t="shared" si="3"/>
        <v>0.92207293666026868</v>
      </c>
      <c r="J32" s="109">
        <f t="shared" si="3"/>
        <v>0.89532638084202398</v>
      </c>
      <c r="K32" s="109">
        <f t="shared" si="3"/>
        <v>0.87662807525325614</v>
      </c>
      <c r="L32" s="109">
        <f t="shared" si="3"/>
        <v>0.86541244573082488</v>
      </c>
      <c r="M32" s="109">
        <f t="shared" si="3"/>
        <v>0.85568513119533529</v>
      </c>
      <c r="N32" s="109">
        <f t="shared" si="3"/>
        <v>0.85898407884761185</v>
      </c>
      <c r="O32" s="109">
        <f t="shared" si="3"/>
        <v>0.86248012718600953</v>
      </c>
      <c r="P32" s="109">
        <f t="shared" si="3"/>
        <v>0.87525396180414461</v>
      </c>
      <c r="Q32" s="109">
        <f t="shared" si="3"/>
        <v>0.88193869096934552</v>
      </c>
      <c r="R32" s="109">
        <f t="shared" si="3"/>
        <v>0.88639200998751555</v>
      </c>
      <c r="S32" s="109">
        <f t="shared" si="3"/>
        <v>0.89646133682830931</v>
      </c>
      <c r="T32" s="109">
        <f t="shared" si="3"/>
        <v>0.8975044563279857</v>
      </c>
      <c r="U32" s="109">
        <f t="shared" si="3"/>
        <v>0.89849955869373344</v>
      </c>
      <c r="V32" s="109">
        <f t="shared" si="3"/>
        <v>0.89127516778523486</v>
      </c>
      <c r="W32" s="109">
        <f>W9/W8</f>
        <v>0.88293561458802339</v>
      </c>
      <c r="X32" s="109">
        <f>X9/X8</f>
        <v>0.88579259936043853</v>
      </c>
    </row>
    <row r="33" spans="1:24" ht="18" customHeight="1">
      <c r="A33" s="28" t="s">
        <v>63</v>
      </c>
      <c r="B33" s="109">
        <f t="shared" ref="B33:V33" si="4">B10/B8</f>
        <v>8.21917808219178E-3</v>
      </c>
      <c r="C33" s="109">
        <f t="shared" si="4"/>
        <v>1.3966480446927373E-2</v>
      </c>
      <c r="D33" s="109">
        <f t="shared" si="4"/>
        <v>2.2743425728500355E-2</v>
      </c>
      <c r="E33" s="109">
        <f t="shared" si="4"/>
        <v>2.4447031431897557E-2</v>
      </c>
      <c r="F33" s="109">
        <f t="shared" si="4"/>
        <v>3.3001988071570579E-2</v>
      </c>
      <c r="G33" s="109">
        <f t="shared" si="4"/>
        <v>4.1117764471057881E-2</v>
      </c>
      <c r="H33" s="109">
        <f t="shared" si="4"/>
        <v>5.2886556318126769E-2</v>
      </c>
      <c r="I33" s="109">
        <f t="shared" si="4"/>
        <v>7.792706333973129E-2</v>
      </c>
      <c r="J33" s="109">
        <f t="shared" si="4"/>
        <v>0.10467361915797606</v>
      </c>
      <c r="K33" s="109">
        <f t="shared" si="4"/>
        <v>0.12337192474674386</v>
      </c>
      <c r="L33" s="109">
        <f t="shared" si="4"/>
        <v>0.1345875542691751</v>
      </c>
      <c r="M33" s="109">
        <f t="shared" si="4"/>
        <v>0.14431486880466474</v>
      </c>
      <c r="N33" s="109">
        <f t="shared" si="4"/>
        <v>0.14101592115238817</v>
      </c>
      <c r="O33" s="109">
        <f t="shared" si="4"/>
        <v>0.13751987281399047</v>
      </c>
      <c r="P33" s="109">
        <f t="shared" si="4"/>
        <v>0.12474603819585535</v>
      </c>
      <c r="Q33" s="109">
        <f t="shared" si="4"/>
        <v>0.11806130903065451</v>
      </c>
      <c r="R33" s="109">
        <f t="shared" si="4"/>
        <v>0.11360799001248439</v>
      </c>
      <c r="S33" s="109">
        <f t="shared" si="4"/>
        <v>0.10353866317169069</v>
      </c>
      <c r="T33" s="109">
        <f t="shared" si="4"/>
        <v>0.10249554367201426</v>
      </c>
      <c r="U33" s="109">
        <f t="shared" si="4"/>
        <v>0.10150044130626655</v>
      </c>
      <c r="V33" s="109">
        <f t="shared" si="4"/>
        <v>0.1087248322147651</v>
      </c>
      <c r="W33" s="109">
        <f>W10/W8</f>
        <v>0.11706438541197658</v>
      </c>
      <c r="X33" s="109">
        <f>X10/X8</f>
        <v>0.11420740063956145</v>
      </c>
    </row>
    <row r="34" spans="1:24" ht="18" customHeight="1">
      <c r="A34" s="30" t="s">
        <v>38</v>
      </c>
      <c r="B34" s="41">
        <f t="shared" ref="B34:V34" si="5">SUM(B32:B33)</f>
        <v>1</v>
      </c>
      <c r="C34" s="41">
        <f t="shared" si="5"/>
        <v>1</v>
      </c>
      <c r="D34" s="41">
        <f t="shared" si="5"/>
        <v>1</v>
      </c>
      <c r="E34" s="41">
        <f t="shared" si="5"/>
        <v>1</v>
      </c>
      <c r="F34" s="41">
        <f t="shared" si="5"/>
        <v>1</v>
      </c>
      <c r="G34" s="41">
        <f t="shared" si="5"/>
        <v>1</v>
      </c>
      <c r="H34" s="41">
        <f t="shared" si="5"/>
        <v>1</v>
      </c>
      <c r="I34" s="41">
        <f t="shared" si="5"/>
        <v>1</v>
      </c>
      <c r="J34" s="41">
        <f t="shared" si="5"/>
        <v>1</v>
      </c>
      <c r="K34" s="41">
        <f t="shared" si="5"/>
        <v>1</v>
      </c>
      <c r="L34" s="41">
        <f t="shared" si="5"/>
        <v>1</v>
      </c>
      <c r="M34" s="41">
        <f t="shared" si="5"/>
        <v>1</v>
      </c>
      <c r="N34" s="41">
        <f t="shared" si="5"/>
        <v>1</v>
      </c>
      <c r="O34" s="41">
        <f t="shared" si="5"/>
        <v>1</v>
      </c>
      <c r="P34" s="41">
        <f t="shared" si="5"/>
        <v>1</v>
      </c>
      <c r="Q34" s="41">
        <f t="shared" si="5"/>
        <v>1</v>
      </c>
      <c r="R34" s="41">
        <f t="shared" si="5"/>
        <v>1</v>
      </c>
      <c r="S34" s="41">
        <f t="shared" si="5"/>
        <v>1</v>
      </c>
      <c r="T34" s="41">
        <f t="shared" si="5"/>
        <v>1</v>
      </c>
      <c r="U34" s="41">
        <f t="shared" si="5"/>
        <v>1</v>
      </c>
      <c r="V34" s="41">
        <f t="shared" si="5"/>
        <v>1</v>
      </c>
      <c r="W34" s="41">
        <f>SUM(W32:W33)</f>
        <v>1</v>
      </c>
      <c r="X34" s="41">
        <f>SUM(X32:X33)</f>
        <v>1</v>
      </c>
    </row>
    <row r="35" spans="1:24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ht="18" customHeight="1">
      <c r="A36" s="34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ht="18" customHeight="1">
      <c r="A37" s="34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8" customHeight="1">
      <c r="A38" s="79" t="s">
        <v>48</v>
      </c>
      <c r="B38" s="78">
        <v>2000</v>
      </c>
      <c r="C38" s="78">
        <v>2001</v>
      </c>
      <c r="D38" s="78">
        <v>2002</v>
      </c>
      <c r="E38" s="78">
        <v>2003</v>
      </c>
      <c r="F38" s="78">
        <v>2004</v>
      </c>
      <c r="G38" s="78">
        <v>2005</v>
      </c>
      <c r="H38" s="78">
        <v>2006</v>
      </c>
      <c r="I38" s="78">
        <v>2007</v>
      </c>
      <c r="J38" s="78">
        <v>2008</v>
      </c>
      <c r="K38" s="78">
        <v>2009</v>
      </c>
      <c r="L38" s="78">
        <v>2010</v>
      </c>
      <c r="M38" s="78">
        <v>2011</v>
      </c>
      <c r="N38" s="78">
        <v>2012</v>
      </c>
      <c r="O38" s="78">
        <v>2013</v>
      </c>
      <c r="P38" s="78">
        <v>2014</v>
      </c>
      <c r="Q38" s="78">
        <v>2015</v>
      </c>
      <c r="R38" s="78">
        <v>2016</v>
      </c>
      <c r="S38" s="78">
        <v>2017</v>
      </c>
      <c r="T38" s="78">
        <v>2018</v>
      </c>
      <c r="U38" s="78">
        <v>2019</v>
      </c>
      <c r="V38" s="78">
        <v>2020</v>
      </c>
      <c r="W38" s="78">
        <v>2021</v>
      </c>
      <c r="X38" s="78">
        <v>2022</v>
      </c>
    </row>
    <row r="39" spans="1:24" ht="18" customHeight="1">
      <c r="A39" s="36" t="s">
        <v>62</v>
      </c>
      <c r="B39" s="109">
        <f t="shared" ref="B39:V39" si="6">B16/B15</f>
        <v>0.99072847682119203</v>
      </c>
      <c r="C39" s="109">
        <f t="shared" si="6"/>
        <v>0.98193979933110365</v>
      </c>
      <c r="D39" s="109">
        <f t="shared" si="6"/>
        <v>0.97012898845892737</v>
      </c>
      <c r="E39" s="109">
        <f t="shared" si="6"/>
        <v>0.96976401179941008</v>
      </c>
      <c r="F39" s="109">
        <f t="shared" si="6"/>
        <v>0.96063588190764571</v>
      </c>
      <c r="G39" s="109">
        <f t="shared" si="6"/>
        <v>0.95509893455098938</v>
      </c>
      <c r="H39" s="109">
        <f t="shared" si="6"/>
        <v>0.94261667941851568</v>
      </c>
      <c r="I39" s="109">
        <f t="shared" si="6"/>
        <v>0.91341991341991347</v>
      </c>
      <c r="J39" s="109">
        <f t="shared" si="6"/>
        <v>0.88375451263537907</v>
      </c>
      <c r="K39" s="109">
        <f t="shared" si="6"/>
        <v>0.86088709677419351</v>
      </c>
      <c r="L39" s="109">
        <f t="shared" si="6"/>
        <v>0.84979702300405957</v>
      </c>
      <c r="M39" s="109">
        <f t="shared" si="6"/>
        <v>0.84420041180507888</v>
      </c>
      <c r="N39" s="109">
        <f t="shared" si="6"/>
        <v>0.84719260838663824</v>
      </c>
      <c r="O39" s="109">
        <f t="shared" si="6"/>
        <v>0.85402558314522192</v>
      </c>
      <c r="P39" s="109">
        <f t="shared" si="6"/>
        <v>0.87084300077339516</v>
      </c>
      <c r="Q39" s="109">
        <f t="shared" si="6"/>
        <v>0.88161010260457773</v>
      </c>
      <c r="R39" s="109">
        <f t="shared" si="6"/>
        <v>0.88379446640316206</v>
      </c>
      <c r="S39" s="109">
        <f t="shared" si="6"/>
        <v>0.8936521022258862</v>
      </c>
      <c r="T39" s="109">
        <f t="shared" si="6"/>
        <v>0.897071129707113</v>
      </c>
      <c r="U39" s="109">
        <f t="shared" si="6"/>
        <v>0.89392712550607289</v>
      </c>
      <c r="V39" s="109">
        <f t="shared" si="6"/>
        <v>0.88696369636963701</v>
      </c>
      <c r="W39" s="109">
        <f>W16/W15</f>
        <v>0.88152444076222036</v>
      </c>
      <c r="X39" s="109">
        <f>X16/X15</f>
        <v>0.89039932030586233</v>
      </c>
    </row>
    <row r="40" spans="1:24" ht="18" customHeight="1">
      <c r="A40" s="28" t="s">
        <v>63</v>
      </c>
      <c r="B40" s="109">
        <f t="shared" ref="B40:V40" si="7">B17/B15</f>
        <v>9.2715231788079479E-3</v>
      </c>
      <c r="C40" s="109">
        <f t="shared" si="7"/>
        <v>1.8060200668896322E-2</v>
      </c>
      <c r="D40" s="109">
        <f t="shared" si="7"/>
        <v>2.9871011541072641E-2</v>
      </c>
      <c r="E40" s="109">
        <f t="shared" si="7"/>
        <v>3.023598820058997E-2</v>
      </c>
      <c r="F40" s="109">
        <f t="shared" si="7"/>
        <v>3.936411809235428E-2</v>
      </c>
      <c r="G40" s="109">
        <f t="shared" si="7"/>
        <v>4.4901065449010652E-2</v>
      </c>
      <c r="H40" s="109">
        <f t="shared" si="7"/>
        <v>5.7383320581484314E-2</v>
      </c>
      <c r="I40" s="109">
        <f t="shared" si="7"/>
        <v>8.6580086580086577E-2</v>
      </c>
      <c r="J40" s="109">
        <f t="shared" si="7"/>
        <v>0.11624548736462094</v>
      </c>
      <c r="K40" s="109">
        <f t="shared" si="7"/>
        <v>0.13911290322580644</v>
      </c>
      <c r="L40" s="109">
        <f t="shared" si="7"/>
        <v>0.15020297699594046</v>
      </c>
      <c r="M40" s="109">
        <f t="shared" si="7"/>
        <v>0.15579958819492107</v>
      </c>
      <c r="N40" s="109">
        <f t="shared" si="7"/>
        <v>0.15280739161336176</v>
      </c>
      <c r="O40" s="109">
        <f t="shared" si="7"/>
        <v>0.14597441685477802</v>
      </c>
      <c r="P40" s="109">
        <f t="shared" si="7"/>
        <v>0.12915699922660479</v>
      </c>
      <c r="Q40" s="109">
        <f t="shared" si="7"/>
        <v>0.11838989739542226</v>
      </c>
      <c r="R40" s="109">
        <f t="shared" si="7"/>
        <v>0.11620553359683794</v>
      </c>
      <c r="S40" s="109">
        <f t="shared" si="7"/>
        <v>0.10634789777411377</v>
      </c>
      <c r="T40" s="109">
        <f t="shared" si="7"/>
        <v>0.10292887029288703</v>
      </c>
      <c r="U40" s="109">
        <f t="shared" si="7"/>
        <v>0.10607287449392712</v>
      </c>
      <c r="V40" s="109">
        <f t="shared" si="7"/>
        <v>0.11303630363036303</v>
      </c>
      <c r="W40" s="109">
        <f>W17/W15</f>
        <v>0.11847555923777962</v>
      </c>
      <c r="X40" s="109">
        <f>X17/X15</f>
        <v>0.10960067969413764</v>
      </c>
    </row>
    <row r="41" spans="1:24" ht="18" customHeight="1">
      <c r="A41" s="30" t="s">
        <v>38</v>
      </c>
      <c r="B41" s="41">
        <f t="shared" ref="B41:V41" si="8">SUM(B39:B40)</f>
        <v>1</v>
      </c>
      <c r="C41" s="41">
        <f t="shared" si="8"/>
        <v>1</v>
      </c>
      <c r="D41" s="41">
        <f t="shared" si="8"/>
        <v>1</v>
      </c>
      <c r="E41" s="41">
        <f t="shared" si="8"/>
        <v>1</v>
      </c>
      <c r="F41" s="41">
        <f t="shared" si="8"/>
        <v>1</v>
      </c>
      <c r="G41" s="41">
        <f t="shared" si="8"/>
        <v>1</v>
      </c>
      <c r="H41" s="41">
        <f t="shared" si="8"/>
        <v>1</v>
      </c>
      <c r="I41" s="41">
        <f t="shared" si="8"/>
        <v>1</v>
      </c>
      <c r="J41" s="41">
        <f t="shared" si="8"/>
        <v>1</v>
      </c>
      <c r="K41" s="41">
        <f t="shared" si="8"/>
        <v>1</v>
      </c>
      <c r="L41" s="41">
        <f t="shared" si="8"/>
        <v>1</v>
      </c>
      <c r="M41" s="41">
        <f t="shared" si="8"/>
        <v>1</v>
      </c>
      <c r="N41" s="41">
        <f t="shared" si="8"/>
        <v>1</v>
      </c>
      <c r="O41" s="41">
        <f t="shared" si="8"/>
        <v>1</v>
      </c>
      <c r="P41" s="41">
        <f t="shared" si="8"/>
        <v>1</v>
      </c>
      <c r="Q41" s="41">
        <f t="shared" si="8"/>
        <v>1</v>
      </c>
      <c r="R41" s="41">
        <f t="shared" si="8"/>
        <v>1</v>
      </c>
      <c r="S41" s="41">
        <f t="shared" si="8"/>
        <v>1</v>
      </c>
      <c r="T41" s="41">
        <f t="shared" si="8"/>
        <v>1</v>
      </c>
      <c r="U41" s="41">
        <f t="shared" si="8"/>
        <v>1</v>
      </c>
      <c r="V41" s="41">
        <f t="shared" si="8"/>
        <v>1</v>
      </c>
      <c r="W41" s="41">
        <f>SUM(W39:W40)</f>
        <v>1</v>
      </c>
      <c r="X41" s="41">
        <f>SUM(X39:X40)</f>
        <v>1</v>
      </c>
    </row>
    <row r="42" spans="1:24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ht="18" customHeight="1">
      <c r="A43" s="34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ht="18" customHeight="1">
      <c r="A44" s="34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ht="18" customHeight="1">
      <c r="A45" s="79" t="s">
        <v>49</v>
      </c>
      <c r="B45" s="78">
        <v>2000</v>
      </c>
      <c r="C45" s="78">
        <v>2001</v>
      </c>
      <c r="D45" s="78">
        <v>2002</v>
      </c>
      <c r="E45" s="78">
        <v>2003</v>
      </c>
      <c r="F45" s="78">
        <v>2004</v>
      </c>
      <c r="G45" s="78">
        <v>2005</v>
      </c>
      <c r="H45" s="78">
        <v>2006</v>
      </c>
      <c r="I45" s="78">
        <v>2007</v>
      </c>
      <c r="J45" s="78">
        <v>2008</v>
      </c>
      <c r="K45" s="78">
        <v>2009</v>
      </c>
      <c r="L45" s="78">
        <v>2010</v>
      </c>
      <c r="M45" s="78">
        <v>2011</v>
      </c>
      <c r="N45" s="78">
        <v>2012</v>
      </c>
      <c r="O45" s="78">
        <v>2013</v>
      </c>
      <c r="P45" s="78">
        <v>2014</v>
      </c>
      <c r="Q45" s="78">
        <v>2015</v>
      </c>
      <c r="R45" s="78">
        <v>2016</v>
      </c>
      <c r="S45" s="78">
        <v>2017</v>
      </c>
      <c r="T45" s="78">
        <v>2018</v>
      </c>
      <c r="U45" s="78">
        <v>2019</v>
      </c>
      <c r="V45" s="78">
        <v>2020</v>
      </c>
      <c r="W45" s="78">
        <v>2021</v>
      </c>
      <c r="X45" s="78">
        <v>2022</v>
      </c>
    </row>
    <row r="46" spans="1:24" ht="18" customHeight="1">
      <c r="A46" s="36" t="s">
        <v>62</v>
      </c>
      <c r="B46" s="110">
        <f t="shared" ref="B46:V46" si="9">B23/B22</f>
        <v>0.99290276792051102</v>
      </c>
      <c r="C46" s="110">
        <f t="shared" si="9"/>
        <v>0.99050401753104456</v>
      </c>
      <c r="D46" s="110">
        <f t="shared" si="9"/>
        <v>0.98583146905294561</v>
      </c>
      <c r="E46" s="110">
        <f t="shared" si="9"/>
        <v>0.98198198198198194</v>
      </c>
      <c r="F46" s="110">
        <f t="shared" si="9"/>
        <v>0.97403685092127301</v>
      </c>
      <c r="G46" s="110">
        <f t="shared" si="9"/>
        <v>0.96305625524769101</v>
      </c>
      <c r="H46" s="110">
        <f t="shared" si="9"/>
        <v>0.95213675213675208</v>
      </c>
      <c r="I46" s="110">
        <f t="shared" si="9"/>
        <v>0.93191140278917151</v>
      </c>
      <c r="J46" s="110">
        <f t="shared" si="9"/>
        <v>0.90863787375415284</v>
      </c>
      <c r="K46" s="110">
        <f t="shared" si="9"/>
        <v>0.89498432601880873</v>
      </c>
      <c r="L46" s="110">
        <f t="shared" si="9"/>
        <v>0.8833592534992224</v>
      </c>
      <c r="M46" s="110">
        <f t="shared" si="9"/>
        <v>0.86868686868686873</v>
      </c>
      <c r="N46" s="110">
        <f t="shared" si="9"/>
        <v>0.87246141348497153</v>
      </c>
      <c r="O46" s="110">
        <f t="shared" si="9"/>
        <v>0.87194608256107831</v>
      </c>
      <c r="P46" s="110">
        <f t="shared" si="9"/>
        <v>0.88013698630136983</v>
      </c>
      <c r="Q46" s="110">
        <f t="shared" si="9"/>
        <v>0.88230165649520487</v>
      </c>
      <c r="R46" s="110">
        <f t="shared" si="9"/>
        <v>0.88927943760984185</v>
      </c>
      <c r="S46" s="110">
        <f t="shared" si="9"/>
        <v>0.8996282527881041</v>
      </c>
      <c r="T46" s="110">
        <f t="shared" si="9"/>
        <v>0.89799809342230696</v>
      </c>
      <c r="U46" s="110">
        <f t="shared" si="9"/>
        <v>0.90397672162948595</v>
      </c>
      <c r="V46" s="110">
        <f t="shared" si="9"/>
        <v>0.89638318670576733</v>
      </c>
      <c r="W46" s="110">
        <f>W23/W22</f>
        <v>0.88461538461538458</v>
      </c>
      <c r="X46" s="110">
        <f>X23/X22</f>
        <v>0.88043478260869568</v>
      </c>
    </row>
    <row r="47" spans="1:24" ht="18" customHeight="1">
      <c r="A47" s="28" t="s">
        <v>63</v>
      </c>
      <c r="B47" s="109">
        <f t="shared" ref="B47:V47" si="10">B24/B22</f>
        <v>7.0972320794889989E-3</v>
      </c>
      <c r="C47" s="109">
        <f t="shared" si="10"/>
        <v>9.4959824689554422E-3</v>
      </c>
      <c r="D47" s="109">
        <f t="shared" si="10"/>
        <v>1.4168530947054437E-2</v>
      </c>
      <c r="E47" s="109">
        <f t="shared" si="10"/>
        <v>1.8018018018018018E-2</v>
      </c>
      <c r="F47" s="109">
        <f t="shared" si="10"/>
        <v>2.5963149078726967E-2</v>
      </c>
      <c r="G47" s="109">
        <f t="shared" si="10"/>
        <v>3.6943744752308987E-2</v>
      </c>
      <c r="H47" s="109">
        <f t="shared" si="10"/>
        <v>4.7863247863247867E-2</v>
      </c>
      <c r="I47" s="109">
        <f t="shared" si="10"/>
        <v>6.808859721082855E-2</v>
      </c>
      <c r="J47" s="109">
        <f t="shared" si="10"/>
        <v>9.1362126245847178E-2</v>
      </c>
      <c r="K47" s="109">
        <f t="shared" si="10"/>
        <v>0.10501567398119123</v>
      </c>
      <c r="L47" s="109">
        <f t="shared" si="10"/>
        <v>0.1166407465007776</v>
      </c>
      <c r="M47" s="109">
        <f t="shared" si="10"/>
        <v>0.13131313131313133</v>
      </c>
      <c r="N47" s="109">
        <f t="shared" si="10"/>
        <v>0.12753858651502845</v>
      </c>
      <c r="O47" s="109">
        <f t="shared" si="10"/>
        <v>0.12805391743892164</v>
      </c>
      <c r="P47" s="109">
        <f t="shared" si="10"/>
        <v>0.11986301369863013</v>
      </c>
      <c r="Q47" s="109">
        <f t="shared" si="10"/>
        <v>0.11769834350479512</v>
      </c>
      <c r="R47" s="109">
        <f t="shared" si="10"/>
        <v>0.11072056239015818</v>
      </c>
      <c r="S47" s="109">
        <f t="shared" si="10"/>
        <v>0.10037174721189591</v>
      </c>
      <c r="T47" s="109">
        <f t="shared" si="10"/>
        <v>0.10200190657769304</v>
      </c>
      <c r="U47" s="109">
        <f t="shared" si="10"/>
        <v>9.6023278370514067E-2</v>
      </c>
      <c r="V47" s="109">
        <f t="shared" si="10"/>
        <v>0.10361681329423265</v>
      </c>
      <c r="W47" s="109">
        <f>W24/W22</f>
        <v>0.11538461538461539</v>
      </c>
      <c r="X47" s="109">
        <f>X24/X22</f>
        <v>0.11956521739130435</v>
      </c>
    </row>
    <row r="48" spans="1:24" ht="18" customHeight="1">
      <c r="A48" s="30" t="s">
        <v>38</v>
      </c>
      <c r="B48" s="41">
        <f t="shared" ref="B48:V48" si="11">SUM(B46:B47)</f>
        <v>1</v>
      </c>
      <c r="C48" s="41">
        <f t="shared" si="11"/>
        <v>1</v>
      </c>
      <c r="D48" s="41">
        <f t="shared" si="11"/>
        <v>1</v>
      </c>
      <c r="E48" s="41">
        <f t="shared" si="11"/>
        <v>1</v>
      </c>
      <c r="F48" s="41">
        <f t="shared" si="11"/>
        <v>1</v>
      </c>
      <c r="G48" s="41">
        <f t="shared" si="11"/>
        <v>1</v>
      </c>
      <c r="H48" s="41">
        <f t="shared" si="11"/>
        <v>1</v>
      </c>
      <c r="I48" s="41">
        <f t="shared" si="11"/>
        <v>1</v>
      </c>
      <c r="J48" s="41">
        <f t="shared" si="11"/>
        <v>1</v>
      </c>
      <c r="K48" s="41">
        <f t="shared" si="11"/>
        <v>1</v>
      </c>
      <c r="L48" s="41">
        <f t="shared" si="11"/>
        <v>1</v>
      </c>
      <c r="M48" s="41">
        <f t="shared" si="11"/>
        <v>1</v>
      </c>
      <c r="N48" s="41">
        <f t="shared" si="11"/>
        <v>1</v>
      </c>
      <c r="O48" s="41">
        <f t="shared" si="11"/>
        <v>1</v>
      </c>
      <c r="P48" s="41">
        <f t="shared" si="11"/>
        <v>1</v>
      </c>
      <c r="Q48" s="41">
        <f t="shared" si="11"/>
        <v>1</v>
      </c>
      <c r="R48" s="41">
        <f t="shared" si="11"/>
        <v>1</v>
      </c>
      <c r="S48" s="41">
        <f t="shared" si="11"/>
        <v>1</v>
      </c>
      <c r="T48" s="41">
        <f t="shared" si="11"/>
        <v>1</v>
      </c>
      <c r="U48" s="41">
        <f t="shared" si="11"/>
        <v>1</v>
      </c>
      <c r="V48" s="41">
        <f t="shared" si="11"/>
        <v>1</v>
      </c>
      <c r="W48" s="41">
        <f>SUM(W46:W47)</f>
        <v>1</v>
      </c>
      <c r="X48" s="41">
        <f>SUM(X46:X47)</f>
        <v>1</v>
      </c>
    </row>
    <row r="49" spans="1:24" ht="18" customHeight="1">
      <c r="A49" s="32" t="s">
        <v>52</v>
      </c>
      <c r="B49" s="33"/>
      <c r="C49" s="33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ht="18" customHeight="1">
      <c r="A50" s="34"/>
      <c r="B50" s="33"/>
      <c r="C50" s="33"/>
      <c r="D50" s="33"/>
      <c r="E50" s="33"/>
      <c r="F50" s="33"/>
      <c r="G50" s="33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ht="18" customHeight="1">
      <c r="A51" s="34"/>
      <c r="B51" s="33"/>
      <c r="C51" s="33"/>
      <c r="D51" s="33"/>
      <c r="E51" s="33"/>
      <c r="F51" s="33"/>
      <c r="G51" s="33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ht="18" customHeight="1">
      <c r="A52" s="34"/>
      <c r="B52" s="33"/>
      <c r="C52" s="33"/>
      <c r="D52" s="33"/>
      <c r="E52" s="33"/>
      <c r="F52" s="33"/>
      <c r="G52" s="33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ht="18" customHeight="1">
      <c r="A53" s="33" t="s">
        <v>65</v>
      </c>
      <c r="B53" s="33"/>
      <c r="C53" s="33"/>
      <c r="D53" s="33"/>
      <c r="E53" s="33"/>
      <c r="F53" s="33"/>
      <c r="G53" s="33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ht="18" customHeight="1">
      <c r="A54" s="34"/>
      <c r="B54" s="33"/>
      <c r="C54" s="33"/>
      <c r="D54" s="33"/>
      <c r="E54" s="33"/>
      <c r="F54" s="33"/>
      <c r="G54" s="33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ht="18" customHeight="1">
      <c r="A55" s="9"/>
      <c r="B55" s="78">
        <v>2000</v>
      </c>
      <c r="C55" s="78">
        <v>2001</v>
      </c>
      <c r="D55" s="78">
        <v>2002</v>
      </c>
      <c r="E55" s="78">
        <v>2003</v>
      </c>
      <c r="F55" s="78">
        <v>2004</v>
      </c>
      <c r="G55" s="78">
        <v>2005</v>
      </c>
      <c r="H55" s="78">
        <v>2006</v>
      </c>
      <c r="I55" s="78">
        <v>2007</v>
      </c>
      <c r="J55" s="78">
        <v>2008</v>
      </c>
      <c r="K55" s="78">
        <v>2009</v>
      </c>
      <c r="L55" s="78">
        <v>2010</v>
      </c>
      <c r="M55" s="78">
        <v>2011</v>
      </c>
      <c r="N55" s="78">
        <v>2012</v>
      </c>
      <c r="O55" s="78">
        <v>2013</v>
      </c>
      <c r="P55" s="78">
        <v>2014</v>
      </c>
      <c r="Q55" s="78">
        <v>2015</v>
      </c>
      <c r="R55" s="78">
        <v>2016</v>
      </c>
      <c r="S55" s="78">
        <v>2017</v>
      </c>
      <c r="T55" s="78">
        <v>2018</v>
      </c>
      <c r="U55" s="78">
        <v>2019</v>
      </c>
      <c r="V55" s="78">
        <v>2020</v>
      </c>
      <c r="W55" s="78">
        <v>2021</v>
      </c>
      <c r="X55" s="78">
        <v>2022</v>
      </c>
    </row>
    <row r="56" spans="1:24" ht="18" customHeight="1">
      <c r="A56" s="87" t="s">
        <v>38</v>
      </c>
      <c r="B56" s="42">
        <f t="shared" ref="B56:X56" si="12">B10</f>
        <v>24</v>
      </c>
      <c r="C56" s="42">
        <f t="shared" si="12"/>
        <v>40</v>
      </c>
      <c r="D56" s="42">
        <f t="shared" si="12"/>
        <v>64</v>
      </c>
      <c r="E56" s="42">
        <f t="shared" si="12"/>
        <v>63</v>
      </c>
      <c r="F56" s="42">
        <f t="shared" si="12"/>
        <v>83</v>
      </c>
      <c r="G56" s="42">
        <f t="shared" si="12"/>
        <v>103</v>
      </c>
      <c r="H56" s="42">
        <f t="shared" si="12"/>
        <v>131</v>
      </c>
      <c r="I56" s="42">
        <f t="shared" si="12"/>
        <v>203</v>
      </c>
      <c r="J56" s="42">
        <f t="shared" si="12"/>
        <v>271</v>
      </c>
      <c r="K56" s="42">
        <f t="shared" si="12"/>
        <v>341</v>
      </c>
      <c r="L56" s="42">
        <f t="shared" si="12"/>
        <v>372</v>
      </c>
      <c r="M56" s="42">
        <f t="shared" si="12"/>
        <v>396</v>
      </c>
      <c r="N56" s="42">
        <f t="shared" si="12"/>
        <v>372</v>
      </c>
      <c r="O56" s="42">
        <f t="shared" si="12"/>
        <v>346</v>
      </c>
      <c r="P56" s="42">
        <f t="shared" si="12"/>
        <v>307</v>
      </c>
      <c r="Q56" s="42">
        <f t="shared" si="12"/>
        <v>285</v>
      </c>
      <c r="R56" s="42">
        <f t="shared" si="12"/>
        <v>273</v>
      </c>
      <c r="S56" s="42">
        <f t="shared" si="12"/>
        <v>237</v>
      </c>
      <c r="T56" s="42">
        <f t="shared" si="12"/>
        <v>230</v>
      </c>
      <c r="U56" s="42">
        <f t="shared" si="12"/>
        <v>230</v>
      </c>
      <c r="V56" s="42">
        <f t="shared" si="12"/>
        <v>243</v>
      </c>
      <c r="W56" s="42">
        <f t="shared" si="12"/>
        <v>260</v>
      </c>
      <c r="X56" s="42">
        <f t="shared" si="12"/>
        <v>250</v>
      </c>
    </row>
    <row r="57" spans="1:24" ht="18" customHeight="1">
      <c r="A57" s="46" t="s">
        <v>66</v>
      </c>
      <c r="B57" s="38">
        <f t="shared" ref="B57:X57" si="13">B17</f>
        <v>14</v>
      </c>
      <c r="C57" s="38">
        <f t="shared" si="13"/>
        <v>27</v>
      </c>
      <c r="D57" s="38">
        <f t="shared" si="13"/>
        <v>44</v>
      </c>
      <c r="E57" s="38">
        <f t="shared" si="13"/>
        <v>41</v>
      </c>
      <c r="F57" s="38">
        <f t="shared" si="13"/>
        <v>52</v>
      </c>
      <c r="G57" s="38">
        <f t="shared" si="13"/>
        <v>59</v>
      </c>
      <c r="H57" s="38">
        <f t="shared" si="13"/>
        <v>75</v>
      </c>
      <c r="I57" s="38">
        <f t="shared" si="13"/>
        <v>120</v>
      </c>
      <c r="J57" s="38">
        <f t="shared" si="13"/>
        <v>161</v>
      </c>
      <c r="K57" s="38">
        <f t="shared" si="13"/>
        <v>207</v>
      </c>
      <c r="L57" s="38">
        <f t="shared" si="13"/>
        <v>222</v>
      </c>
      <c r="M57" s="38">
        <f t="shared" si="13"/>
        <v>227</v>
      </c>
      <c r="N57" s="38">
        <f t="shared" si="13"/>
        <v>215</v>
      </c>
      <c r="O57" s="38">
        <f t="shared" si="13"/>
        <v>194</v>
      </c>
      <c r="P57" s="38">
        <f t="shared" si="13"/>
        <v>167</v>
      </c>
      <c r="Q57" s="38">
        <f t="shared" si="13"/>
        <v>150</v>
      </c>
      <c r="R57" s="38">
        <f t="shared" si="13"/>
        <v>147</v>
      </c>
      <c r="S57" s="38">
        <f t="shared" si="13"/>
        <v>129</v>
      </c>
      <c r="T57" s="38">
        <f t="shared" si="13"/>
        <v>123</v>
      </c>
      <c r="U57" s="38">
        <f t="shared" si="13"/>
        <v>131</v>
      </c>
      <c r="V57" s="38">
        <f t="shared" si="13"/>
        <v>137</v>
      </c>
      <c r="W57" s="38">
        <f t="shared" si="13"/>
        <v>143</v>
      </c>
      <c r="X57" s="38">
        <f t="shared" si="13"/>
        <v>129</v>
      </c>
    </row>
    <row r="58" spans="1:24" ht="18" customHeight="1">
      <c r="A58" s="48" t="s">
        <v>67</v>
      </c>
      <c r="B58" s="39">
        <f t="shared" ref="B58:X58" si="14">B24</f>
        <v>10</v>
      </c>
      <c r="C58" s="39">
        <f t="shared" si="14"/>
        <v>13</v>
      </c>
      <c r="D58" s="39">
        <f t="shared" si="14"/>
        <v>19</v>
      </c>
      <c r="E58" s="39">
        <f t="shared" si="14"/>
        <v>22</v>
      </c>
      <c r="F58" s="39">
        <f t="shared" si="14"/>
        <v>31</v>
      </c>
      <c r="G58" s="39">
        <f t="shared" si="14"/>
        <v>44</v>
      </c>
      <c r="H58" s="39">
        <f t="shared" si="14"/>
        <v>56</v>
      </c>
      <c r="I58" s="39">
        <f t="shared" si="14"/>
        <v>83</v>
      </c>
      <c r="J58" s="39">
        <f t="shared" si="14"/>
        <v>110</v>
      </c>
      <c r="K58" s="39">
        <f t="shared" si="14"/>
        <v>134</v>
      </c>
      <c r="L58" s="39">
        <f t="shared" si="14"/>
        <v>150</v>
      </c>
      <c r="M58" s="39">
        <f t="shared" si="14"/>
        <v>169</v>
      </c>
      <c r="N58" s="39">
        <f t="shared" si="14"/>
        <v>157</v>
      </c>
      <c r="O58" s="39">
        <f t="shared" si="14"/>
        <v>152</v>
      </c>
      <c r="P58" s="39">
        <f t="shared" si="14"/>
        <v>140</v>
      </c>
      <c r="Q58" s="39">
        <f t="shared" si="14"/>
        <v>135</v>
      </c>
      <c r="R58" s="39">
        <f t="shared" si="14"/>
        <v>126</v>
      </c>
      <c r="S58" s="39">
        <f t="shared" si="14"/>
        <v>108</v>
      </c>
      <c r="T58" s="39">
        <f t="shared" si="14"/>
        <v>107</v>
      </c>
      <c r="U58" s="39">
        <f t="shared" si="14"/>
        <v>99</v>
      </c>
      <c r="V58" s="39">
        <f t="shared" si="14"/>
        <v>106</v>
      </c>
      <c r="W58" s="39">
        <f t="shared" si="14"/>
        <v>117</v>
      </c>
      <c r="X58" s="39">
        <f t="shared" si="14"/>
        <v>121</v>
      </c>
    </row>
    <row r="59" spans="1:24" ht="18" customHeight="1">
      <c r="A59" s="19" t="s">
        <v>52</v>
      </c>
      <c r="B59" s="8"/>
      <c r="C59" s="8"/>
      <c r="D59" s="8"/>
      <c r="E59" s="8"/>
      <c r="F59" s="8"/>
      <c r="G59" s="8"/>
    </row>
    <row r="60" spans="1:24" ht="18" customHeight="1">
      <c r="A60" s="8"/>
      <c r="B60" s="8"/>
      <c r="C60" s="8"/>
      <c r="D60" s="8"/>
      <c r="E60" s="8"/>
      <c r="F60" s="8"/>
      <c r="G60" s="8"/>
      <c r="H60" s="8"/>
      <c r="I60" s="8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ht="18" customHeight="1">
      <c r="A61" s="8"/>
      <c r="B61" s="8"/>
      <c r="C61" s="8"/>
      <c r="D61" s="8"/>
      <c r="E61" s="8"/>
      <c r="F61" s="8"/>
      <c r="G61" s="8"/>
      <c r="H61" s="8"/>
      <c r="I61" s="8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ht="18" customHeight="1">
      <c r="A62" s="9"/>
      <c r="B62" s="78">
        <v>2000</v>
      </c>
      <c r="C62" s="78">
        <v>2001</v>
      </c>
      <c r="D62" s="78">
        <v>2002</v>
      </c>
      <c r="E62" s="78">
        <v>2003</v>
      </c>
      <c r="F62" s="78">
        <v>2004</v>
      </c>
      <c r="G62" s="78">
        <v>2005</v>
      </c>
      <c r="H62" s="78">
        <v>2006</v>
      </c>
      <c r="I62" s="78">
        <v>2007</v>
      </c>
      <c r="J62" s="78">
        <v>2008</v>
      </c>
      <c r="K62" s="78">
        <v>2009</v>
      </c>
      <c r="L62" s="78">
        <v>2010</v>
      </c>
      <c r="M62" s="78">
        <v>2011</v>
      </c>
      <c r="N62" s="78">
        <v>2012</v>
      </c>
      <c r="O62" s="78">
        <v>2013</v>
      </c>
      <c r="P62" s="78">
        <v>2014</v>
      </c>
      <c r="Q62" s="78">
        <v>2015</v>
      </c>
      <c r="R62" s="78">
        <v>2016</v>
      </c>
      <c r="S62" s="78">
        <v>2017</v>
      </c>
      <c r="T62" s="78">
        <v>2018</v>
      </c>
      <c r="U62" s="78">
        <v>2019</v>
      </c>
      <c r="V62" s="78">
        <v>2020</v>
      </c>
      <c r="W62" s="78">
        <v>2021</v>
      </c>
      <c r="X62" s="78">
        <v>2022</v>
      </c>
    </row>
    <row r="63" spans="1:24" ht="18" customHeight="1">
      <c r="A63" s="88" t="s">
        <v>66</v>
      </c>
      <c r="B63" s="49">
        <f t="shared" ref="B63:W63" si="15">B57/B56</f>
        <v>0.58333333333333337</v>
      </c>
      <c r="C63" s="49">
        <f t="shared" si="15"/>
        <v>0.67500000000000004</v>
      </c>
      <c r="D63" s="49">
        <f t="shared" si="15"/>
        <v>0.6875</v>
      </c>
      <c r="E63" s="49">
        <f t="shared" si="15"/>
        <v>0.65079365079365081</v>
      </c>
      <c r="F63" s="49">
        <f t="shared" si="15"/>
        <v>0.62650602409638556</v>
      </c>
      <c r="G63" s="49">
        <f t="shared" si="15"/>
        <v>0.57281553398058249</v>
      </c>
      <c r="H63" s="49">
        <f t="shared" si="15"/>
        <v>0.5725190839694656</v>
      </c>
      <c r="I63" s="49">
        <f t="shared" si="15"/>
        <v>0.59113300492610843</v>
      </c>
      <c r="J63" s="49">
        <f t="shared" si="15"/>
        <v>0.59409594095940954</v>
      </c>
      <c r="K63" s="49">
        <f t="shared" si="15"/>
        <v>0.60703812316715544</v>
      </c>
      <c r="L63" s="49">
        <f t="shared" si="15"/>
        <v>0.59677419354838712</v>
      </c>
      <c r="M63" s="49">
        <f t="shared" si="15"/>
        <v>0.5732323232323232</v>
      </c>
      <c r="N63" s="49">
        <f t="shared" si="15"/>
        <v>0.57795698924731187</v>
      </c>
      <c r="O63" s="49">
        <f t="shared" si="15"/>
        <v>0.56069364161849711</v>
      </c>
      <c r="P63" s="49">
        <f t="shared" si="15"/>
        <v>0.5439739413680782</v>
      </c>
      <c r="Q63" s="49">
        <f t="shared" si="15"/>
        <v>0.52631578947368418</v>
      </c>
      <c r="R63" s="49">
        <f t="shared" si="15"/>
        <v>0.53846153846153844</v>
      </c>
      <c r="S63" s="49">
        <f t="shared" si="15"/>
        <v>0.54430379746835444</v>
      </c>
      <c r="T63" s="49">
        <f t="shared" si="15"/>
        <v>0.5347826086956522</v>
      </c>
      <c r="U63" s="49">
        <f t="shared" si="15"/>
        <v>0.56956521739130439</v>
      </c>
      <c r="V63" s="49">
        <f t="shared" si="15"/>
        <v>0.56378600823045266</v>
      </c>
      <c r="W63" s="49">
        <f t="shared" si="15"/>
        <v>0.55000000000000004</v>
      </c>
      <c r="X63" s="49">
        <f>X57/X56</f>
        <v>0.51600000000000001</v>
      </c>
    </row>
    <row r="64" spans="1:24" ht="18" customHeight="1">
      <c r="A64" s="36" t="s">
        <v>67</v>
      </c>
      <c r="B64" s="25">
        <f t="shared" ref="B64:W64" si="16">B58/B56</f>
        <v>0.41666666666666669</v>
      </c>
      <c r="C64" s="25">
        <f t="shared" si="16"/>
        <v>0.32500000000000001</v>
      </c>
      <c r="D64" s="25">
        <f t="shared" si="16"/>
        <v>0.296875</v>
      </c>
      <c r="E64" s="25">
        <f t="shared" si="16"/>
        <v>0.34920634920634919</v>
      </c>
      <c r="F64" s="25">
        <f t="shared" si="16"/>
        <v>0.37349397590361444</v>
      </c>
      <c r="G64" s="25">
        <f t="shared" si="16"/>
        <v>0.42718446601941745</v>
      </c>
      <c r="H64" s="25">
        <f t="shared" si="16"/>
        <v>0.42748091603053434</v>
      </c>
      <c r="I64" s="25">
        <f t="shared" si="16"/>
        <v>0.40886699507389163</v>
      </c>
      <c r="J64" s="25">
        <f t="shared" si="16"/>
        <v>0.4059040590405904</v>
      </c>
      <c r="K64" s="25">
        <f t="shared" si="16"/>
        <v>0.39296187683284456</v>
      </c>
      <c r="L64" s="25">
        <f t="shared" si="16"/>
        <v>0.40322580645161288</v>
      </c>
      <c r="M64" s="25">
        <f t="shared" si="16"/>
        <v>0.42676767676767674</v>
      </c>
      <c r="N64" s="25">
        <f t="shared" si="16"/>
        <v>0.42204301075268819</v>
      </c>
      <c r="O64" s="25">
        <f t="shared" si="16"/>
        <v>0.43930635838150289</v>
      </c>
      <c r="P64" s="25">
        <f t="shared" si="16"/>
        <v>0.4560260586319218</v>
      </c>
      <c r="Q64" s="25">
        <f t="shared" si="16"/>
        <v>0.47368421052631576</v>
      </c>
      <c r="R64" s="25">
        <f t="shared" si="16"/>
        <v>0.46153846153846156</v>
      </c>
      <c r="S64" s="25">
        <f t="shared" si="16"/>
        <v>0.45569620253164556</v>
      </c>
      <c r="T64" s="25">
        <f t="shared" si="16"/>
        <v>0.4652173913043478</v>
      </c>
      <c r="U64" s="25">
        <f t="shared" si="16"/>
        <v>0.43043478260869567</v>
      </c>
      <c r="V64" s="25">
        <f t="shared" si="16"/>
        <v>0.43621399176954734</v>
      </c>
      <c r="W64" s="25">
        <f t="shared" si="16"/>
        <v>0.45</v>
      </c>
      <c r="X64" s="25">
        <f>X58/X56</f>
        <v>0.48399999999999999</v>
      </c>
    </row>
    <row r="65" spans="1:24" ht="18" customHeight="1">
      <c r="A65" s="86" t="s">
        <v>38</v>
      </c>
      <c r="B65" s="41">
        <f t="shared" ref="B65:W65" si="17">SUM(B63:B64)</f>
        <v>1</v>
      </c>
      <c r="C65" s="41">
        <f t="shared" si="17"/>
        <v>1</v>
      </c>
      <c r="D65" s="41">
        <f t="shared" si="17"/>
        <v>0.984375</v>
      </c>
      <c r="E65" s="41">
        <f t="shared" si="17"/>
        <v>1</v>
      </c>
      <c r="F65" s="41">
        <f t="shared" si="17"/>
        <v>1</v>
      </c>
      <c r="G65" s="41">
        <f t="shared" si="17"/>
        <v>1</v>
      </c>
      <c r="H65" s="41">
        <f t="shared" si="17"/>
        <v>1</v>
      </c>
      <c r="I65" s="41">
        <f t="shared" si="17"/>
        <v>1</v>
      </c>
      <c r="J65" s="41">
        <f t="shared" si="17"/>
        <v>1</v>
      </c>
      <c r="K65" s="41">
        <f t="shared" si="17"/>
        <v>1</v>
      </c>
      <c r="L65" s="41">
        <f t="shared" si="17"/>
        <v>1</v>
      </c>
      <c r="M65" s="41">
        <f t="shared" si="17"/>
        <v>1</v>
      </c>
      <c r="N65" s="41">
        <f t="shared" si="17"/>
        <v>1</v>
      </c>
      <c r="O65" s="41">
        <f t="shared" si="17"/>
        <v>1</v>
      </c>
      <c r="P65" s="41">
        <f t="shared" si="17"/>
        <v>1</v>
      </c>
      <c r="Q65" s="41">
        <f t="shared" si="17"/>
        <v>1</v>
      </c>
      <c r="R65" s="41">
        <f t="shared" si="17"/>
        <v>1</v>
      </c>
      <c r="S65" s="41">
        <f t="shared" si="17"/>
        <v>1</v>
      </c>
      <c r="T65" s="41">
        <f t="shared" si="17"/>
        <v>1</v>
      </c>
      <c r="U65" s="41">
        <f t="shared" si="17"/>
        <v>1</v>
      </c>
      <c r="V65" s="41">
        <f t="shared" si="17"/>
        <v>1</v>
      </c>
      <c r="W65" s="41">
        <f t="shared" si="17"/>
        <v>1</v>
      </c>
      <c r="X65" s="41">
        <f>SUM(X63:X64)</f>
        <v>1</v>
      </c>
    </row>
    <row r="66" spans="1:24" ht="18" customHeight="1">
      <c r="A66" s="19" t="s">
        <v>52</v>
      </c>
      <c r="B66" s="14"/>
      <c r="C66" s="14"/>
      <c r="D66" s="8"/>
      <c r="E66" s="8"/>
      <c r="F66" s="8"/>
      <c r="G66" s="8"/>
    </row>
    <row r="67" spans="1:24" ht="18" customHeight="1">
      <c r="A67" s="8"/>
      <c r="B67" s="8"/>
      <c r="C67" s="8"/>
      <c r="D67" s="8"/>
      <c r="E67" s="8"/>
      <c r="F67" s="8"/>
      <c r="G67" s="8"/>
      <c r="H67" s="8"/>
      <c r="I67" s="8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4" ht="18" customHeight="1">
      <c r="A68" s="34"/>
      <c r="B68" s="34"/>
      <c r="C68" s="34"/>
      <c r="D68" s="33"/>
      <c r="E68" s="33"/>
      <c r="F68" s="33"/>
      <c r="G68" s="33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</row>
    <row r="69" spans="1:24" ht="18" customHeight="1">
      <c r="A69" s="34"/>
      <c r="B69" s="34"/>
      <c r="C69" s="34"/>
      <c r="D69" s="33"/>
      <c r="E69" s="33"/>
      <c r="F69" s="33"/>
      <c r="G69" s="33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</row>
    <row r="70" spans="1:24" ht="18" customHeight="1">
      <c r="A70" s="34"/>
      <c r="B70" s="34"/>
      <c r="C70" s="34"/>
      <c r="D70" s="33"/>
      <c r="E70" s="33"/>
      <c r="F70" s="33"/>
      <c r="G70" s="33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</row>
    <row r="71" spans="1:24" ht="18" customHeight="1">
      <c r="A71" s="34"/>
      <c r="B71" s="34"/>
      <c r="C71" s="34"/>
      <c r="D71" s="33"/>
      <c r="E71" s="33"/>
      <c r="F71" s="33"/>
      <c r="G71" s="33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</row>
    <row r="72" spans="1:24" ht="18" customHeight="1">
      <c r="A72" s="34"/>
      <c r="B72" s="34"/>
      <c r="C72" s="34"/>
      <c r="D72" s="33"/>
      <c r="E72" s="33"/>
      <c r="F72" s="33"/>
      <c r="G72" s="33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4" ht="18" customHeight="1">
      <c r="A73" s="34"/>
      <c r="B73" s="34"/>
      <c r="C73" s="34"/>
      <c r="D73" s="33"/>
      <c r="E73" s="33"/>
      <c r="F73" s="33"/>
      <c r="G73" s="33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</row>
    <row r="74" spans="1:24" ht="18" customHeight="1">
      <c r="A74" s="34"/>
      <c r="B74" s="34"/>
      <c r="C74" s="34"/>
      <c r="D74" s="33"/>
      <c r="E74" s="33"/>
      <c r="F74" s="33"/>
      <c r="G74" s="33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</row>
    <row r="75" spans="1:24" ht="18" customHeight="1">
      <c r="A75" s="34"/>
      <c r="B75" s="34"/>
      <c r="C75" s="34"/>
      <c r="D75" s="33"/>
      <c r="E75" s="33"/>
      <c r="F75" s="33"/>
      <c r="G75" s="33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9"/>
  <sheetViews>
    <sheetView zoomScale="80" zoomScaleNormal="80" zoomScalePageLayoutView="80" workbookViewId="0">
      <selection activeCell="D26" sqref="D26"/>
    </sheetView>
  </sheetViews>
  <sheetFormatPr defaultColWidth="10.875" defaultRowHeight="15"/>
  <cols>
    <col min="1" max="1" width="27.125" style="5" customWidth="1"/>
    <col min="2" max="3" width="10.875" style="5" customWidth="1"/>
    <col min="4" max="16384" width="10.875" style="5"/>
  </cols>
  <sheetData>
    <row r="1" spans="1:23" ht="30" customHeight="1">
      <c r="A1" s="43" t="s">
        <v>0</v>
      </c>
      <c r="B1" s="43"/>
      <c r="C1" s="43"/>
    </row>
    <row r="2" spans="1:23" ht="30" customHeight="1">
      <c r="A2" s="44" t="s">
        <v>5</v>
      </c>
      <c r="B2" s="44"/>
      <c r="C2" s="44"/>
    </row>
    <row r="3" spans="1:23" ht="18" customHeight="1"/>
    <row r="4" spans="1:23" ht="18" customHeight="1"/>
    <row r="5" spans="1:23" ht="18" customHeight="1">
      <c r="A5" s="33" t="s">
        <v>68</v>
      </c>
      <c r="B5" s="33"/>
      <c r="C5" s="33"/>
    </row>
    <row r="6" spans="1:23" ht="18" customHeight="1"/>
    <row r="7" spans="1:23" ht="18" customHeight="1">
      <c r="A7" s="77" t="s">
        <v>14</v>
      </c>
      <c r="B7" s="78">
        <v>2001</v>
      </c>
      <c r="C7" s="78">
        <v>2002</v>
      </c>
      <c r="D7" s="78">
        <v>2003</v>
      </c>
      <c r="E7" s="78">
        <v>2004</v>
      </c>
      <c r="F7" s="78">
        <v>2005</v>
      </c>
      <c r="G7" s="78">
        <v>2006</v>
      </c>
      <c r="H7" s="78">
        <v>2007</v>
      </c>
      <c r="I7" s="78">
        <v>2008</v>
      </c>
      <c r="J7" s="78">
        <v>2009</v>
      </c>
      <c r="K7" s="78">
        <v>2010</v>
      </c>
      <c r="L7" s="78">
        <v>2011</v>
      </c>
      <c r="M7" s="78">
        <v>2012</v>
      </c>
      <c r="N7" s="78">
        <v>2013</v>
      </c>
      <c r="O7" s="78">
        <v>2014</v>
      </c>
      <c r="P7" s="78">
        <v>2015</v>
      </c>
      <c r="Q7" s="78">
        <v>2016</v>
      </c>
      <c r="R7" s="78">
        <v>2017</v>
      </c>
      <c r="S7" s="78">
        <v>2018</v>
      </c>
      <c r="T7" s="78">
        <v>2019</v>
      </c>
      <c r="U7" s="78">
        <v>2020</v>
      </c>
      <c r="V7" s="78">
        <v>2021</v>
      </c>
      <c r="W7" s="78">
        <v>2022</v>
      </c>
    </row>
    <row r="8" spans="1:23" ht="18" customHeight="1">
      <c r="A8" s="47" t="s">
        <v>69</v>
      </c>
      <c r="B8" s="53">
        <f>'Nacionalidad (esp-extr)'!C8-'Nacionalidad (esp-extr)'!B8</f>
        <v>-56</v>
      </c>
      <c r="C8" s="53">
        <f>'Nacionalidad (esp-extr)'!D8-'Nacionalidad (esp-extr)'!C8</f>
        <v>-50</v>
      </c>
      <c r="D8" s="53">
        <f>'Nacionalidad (esp-extr)'!E8-'Nacionalidad (esp-extr)'!D8</f>
        <v>-237</v>
      </c>
      <c r="E8" s="53">
        <f>'Nacionalidad (esp-extr)'!F8-'Nacionalidad (esp-extr)'!E8</f>
        <v>-62</v>
      </c>
      <c r="F8" s="53">
        <f>'Nacionalidad (esp-extr)'!G8-'Nacionalidad (esp-extr)'!F8</f>
        <v>-10</v>
      </c>
      <c r="G8" s="53">
        <f>'Nacionalidad (esp-extr)'!H8-'Nacionalidad (esp-extr)'!G8</f>
        <v>-28</v>
      </c>
      <c r="H8" s="53">
        <f>'Nacionalidad (esp-extr)'!I8-'Nacionalidad (esp-extr)'!H8</f>
        <v>128</v>
      </c>
      <c r="I8" s="53">
        <f>'Nacionalidad (esp-extr)'!J8-'Nacionalidad (esp-extr)'!I8</f>
        <v>-16</v>
      </c>
      <c r="J8" s="53">
        <f>'Nacionalidad (esp-extr)'!K8-'Nacionalidad (esp-extr)'!J8</f>
        <v>175</v>
      </c>
      <c r="K8" s="53">
        <f>'Nacionalidad (esp-extr)'!L8-'Nacionalidad (esp-extr)'!K8</f>
        <v>0</v>
      </c>
      <c r="L8" s="53">
        <f>'Nacionalidad (esp-extr)'!M8-'Nacionalidad (esp-extr)'!L8</f>
        <v>-20</v>
      </c>
      <c r="M8" s="53">
        <f>'Nacionalidad (esp-extr)'!N8-'Nacionalidad (esp-extr)'!M8</f>
        <v>-106</v>
      </c>
      <c r="N8" s="53">
        <f>'Nacionalidad (esp-extr)'!O8-'Nacionalidad (esp-extr)'!N8</f>
        <v>-122</v>
      </c>
      <c r="O8" s="53">
        <f>'Nacionalidad (esp-extr)'!P8-'Nacionalidad (esp-extr)'!O8</f>
        <v>-55</v>
      </c>
      <c r="P8" s="53">
        <f>'Nacionalidad (esp-extr)'!Q8-'Nacionalidad (esp-extr)'!P8</f>
        <v>-47</v>
      </c>
      <c r="Q8" s="53">
        <f>'Nacionalidad (esp-extr)'!R8-'Nacionalidad (esp-extr)'!Q8</f>
        <v>-11</v>
      </c>
      <c r="R8" s="53">
        <f>'Nacionalidad (esp-extr)'!S8-'Nacionalidad (esp-extr)'!R8</f>
        <v>-114</v>
      </c>
      <c r="S8" s="53">
        <f>'Nacionalidad (esp-extr)'!T8-'Nacionalidad (esp-extr)'!S8</f>
        <v>-45</v>
      </c>
      <c r="T8" s="53">
        <f>'Nacionalidad (esp-extr)'!U8-'Nacionalidad (esp-extr)'!T8</f>
        <v>22</v>
      </c>
      <c r="U8" s="53">
        <f>'Nacionalidad (esp-extr)'!V8-'Nacionalidad (esp-extr)'!U8</f>
        <v>-31</v>
      </c>
      <c r="V8" s="53">
        <f>'Nacionalidad (esp-extr)'!W8-'Nacionalidad (esp-extr)'!V8</f>
        <v>-14</v>
      </c>
      <c r="W8" s="53">
        <f>'Nacionalidad (esp-extr)'!X8-'Nacionalidad (esp-extr)'!W8</f>
        <v>-32</v>
      </c>
    </row>
    <row r="9" spans="1:23" ht="18" customHeight="1">
      <c r="A9" s="46" t="s">
        <v>70</v>
      </c>
      <c r="B9" s="6">
        <f>'Nacionalidad (esp-extr)'!C9-'Nacionalidad (esp-extr)'!B9</f>
        <v>-72</v>
      </c>
      <c r="C9" s="6">
        <f>'Nacionalidad (esp-extr)'!D9-'Nacionalidad (esp-extr)'!C9</f>
        <v>-74</v>
      </c>
      <c r="D9" s="6">
        <f>'Nacionalidad (esp-extr)'!E9-'Nacionalidad (esp-extr)'!D9</f>
        <v>-236</v>
      </c>
      <c r="E9" s="6">
        <f>'Nacionalidad (esp-extr)'!F9-'Nacionalidad (esp-extr)'!E9</f>
        <v>-82</v>
      </c>
      <c r="F9" s="6">
        <f>'Nacionalidad (esp-extr)'!G9-'Nacionalidad (esp-extr)'!F9</f>
        <v>-30</v>
      </c>
      <c r="G9" s="6">
        <f>'Nacionalidad (esp-extr)'!H9-'Nacionalidad (esp-extr)'!G9</f>
        <v>-56</v>
      </c>
      <c r="H9" s="6">
        <f>'Nacionalidad (esp-extr)'!I9-'Nacionalidad (esp-extr)'!H9</f>
        <v>56</v>
      </c>
      <c r="I9" s="6">
        <f>'Nacionalidad (esp-extr)'!J9-'Nacionalidad (esp-extr)'!I9</f>
        <v>-84</v>
      </c>
      <c r="J9" s="6">
        <f>'Nacionalidad (esp-extr)'!K9-'Nacionalidad (esp-extr)'!J9</f>
        <v>105</v>
      </c>
      <c r="K9" s="6">
        <f>'Nacionalidad (esp-extr)'!L9-'Nacionalidad (esp-extr)'!K9</f>
        <v>-31</v>
      </c>
      <c r="L9" s="6">
        <f>'Nacionalidad (esp-extr)'!M9-'Nacionalidad (esp-extr)'!L9</f>
        <v>-44</v>
      </c>
      <c r="M9" s="6">
        <f>'Nacionalidad (esp-extr)'!N9-'Nacionalidad (esp-extr)'!M9</f>
        <v>-82</v>
      </c>
      <c r="N9" s="6">
        <f>'Nacionalidad (esp-extr)'!O9-'Nacionalidad (esp-extr)'!N9</f>
        <v>-96</v>
      </c>
      <c r="O9" s="6">
        <f>'Nacionalidad (esp-extr)'!P9-'Nacionalidad (esp-extr)'!O9</f>
        <v>-16</v>
      </c>
      <c r="P9" s="6">
        <f>'Nacionalidad (esp-extr)'!Q9-'Nacionalidad (esp-extr)'!P9</f>
        <v>-25</v>
      </c>
      <c r="Q9" s="6">
        <f>'Nacionalidad (esp-extr)'!R9-'Nacionalidad (esp-extr)'!Q9</f>
        <v>1</v>
      </c>
      <c r="R9" s="6">
        <f>'Nacionalidad (esp-extr)'!S9-'Nacionalidad (esp-extr)'!R9</f>
        <v>-78</v>
      </c>
      <c r="S9" s="6">
        <f>'Nacionalidad (esp-extr)'!T9-'Nacionalidad (esp-extr)'!S9</f>
        <v>-38</v>
      </c>
      <c r="T9" s="6">
        <f>'Nacionalidad (esp-extr)'!U9-'Nacionalidad (esp-extr)'!T9</f>
        <v>22</v>
      </c>
      <c r="U9" s="6">
        <f>'Nacionalidad (esp-extr)'!V9-'Nacionalidad (esp-extr)'!U9</f>
        <v>-44</v>
      </c>
      <c r="V9" s="6">
        <f>'Nacionalidad (esp-extr)'!W9-'Nacionalidad (esp-extr)'!V9</f>
        <v>-31</v>
      </c>
      <c r="W9" s="6">
        <f>'Nacionalidad (esp-extr)'!X9-'Nacionalidad (esp-extr)'!W9</f>
        <v>-22</v>
      </c>
    </row>
    <row r="10" spans="1:23" ht="18" customHeight="1">
      <c r="A10" s="48" t="s">
        <v>71</v>
      </c>
      <c r="B10" s="45">
        <f>'Nacionalidad (esp-extr)'!C10-'Nacionalidad (esp-extr)'!B10</f>
        <v>16</v>
      </c>
      <c r="C10" s="45">
        <f>'Nacionalidad (esp-extr)'!D10-'Nacionalidad (esp-extr)'!C10</f>
        <v>24</v>
      </c>
      <c r="D10" s="45">
        <f>'Nacionalidad (esp-extr)'!E10-'Nacionalidad (esp-extr)'!D10</f>
        <v>-1</v>
      </c>
      <c r="E10" s="45">
        <f>'Nacionalidad (esp-extr)'!F10-'Nacionalidad (esp-extr)'!E10</f>
        <v>20</v>
      </c>
      <c r="F10" s="45">
        <f>'Nacionalidad (esp-extr)'!G10-'Nacionalidad (esp-extr)'!F10</f>
        <v>20</v>
      </c>
      <c r="G10" s="45">
        <f>'Nacionalidad (esp-extr)'!H10-'Nacionalidad (esp-extr)'!G10</f>
        <v>28</v>
      </c>
      <c r="H10" s="45">
        <f>'Nacionalidad (esp-extr)'!I10-'Nacionalidad (esp-extr)'!H10</f>
        <v>72</v>
      </c>
      <c r="I10" s="45">
        <f>'Nacionalidad (esp-extr)'!J10-'Nacionalidad (esp-extr)'!I10</f>
        <v>68</v>
      </c>
      <c r="J10" s="45">
        <f>'Nacionalidad (esp-extr)'!K10-'Nacionalidad (esp-extr)'!J10</f>
        <v>70</v>
      </c>
      <c r="K10" s="45">
        <f>'Nacionalidad (esp-extr)'!L10-'Nacionalidad (esp-extr)'!K10</f>
        <v>31</v>
      </c>
      <c r="L10" s="45">
        <f>'Nacionalidad (esp-extr)'!M10-'Nacionalidad (esp-extr)'!L10</f>
        <v>24</v>
      </c>
      <c r="M10" s="45">
        <f>'Nacionalidad (esp-extr)'!N10-'Nacionalidad (esp-extr)'!M10</f>
        <v>-24</v>
      </c>
      <c r="N10" s="45">
        <f>'Nacionalidad (esp-extr)'!O10-'Nacionalidad (esp-extr)'!N10</f>
        <v>-26</v>
      </c>
      <c r="O10" s="45">
        <f>'Nacionalidad (esp-extr)'!P10-'Nacionalidad (esp-extr)'!O10</f>
        <v>-39</v>
      </c>
      <c r="P10" s="45">
        <f>'Nacionalidad (esp-extr)'!Q10-'Nacionalidad (esp-extr)'!P10</f>
        <v>-22</v>
      </c>
      <c r="Q10" s="45">
        <f>'Nacionalidad (esp-extr)'!R10-'Nacionalidad (esp-extr)'!Q10</f>
        <v>-12</v>
      </c>
      <c r="R10" s="45">
        <f>'Nacionalidad (esp-extr)'!S10-'Nacionalidad (esp-extr)'!R10</f>
        <v>-36</v>
      </c>
      <c r="S10" s="45">
        <f>'Nacionalidad (esp-extr)'!T10-'Nacionalidad (esp-extr)'!S10</f>
        <v>-7</v>
      </c>
      <c r="T10" s="45">
        <f>'Nacionalidad (esp-extr)'!U10-'Nacionalidad (esp-extr)'!T10</f>
        <v>0</v>
      </c>
      <c r="U10" s="45">
        <f>'Nacionalidad (esp-extr)'!V10-'Nacionalidad (esp-extr)'!U10</f>
        <v>13</v>
      </c>
      <c r="V10" s="45">
        <f>'Nacionalidad (esp-extr)'!W10-'Nacionalidad (esp-extr)'!V10</f>
        <v>17</v>
      </c>
      <c r="W10" s="45">
        <f>'Nacionalidad (esp-extr)'!X10-'Nacionalidad (esp-extr)'!W10</f>
        <v>-10</v>
      </c>
    </row>
    <row r="11" spans="1:23" ht="18" customHeight="1">
      <c r="A11" s="32" t="s">
        <v>47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  <row r="12" spans="1:23" ht="18" customHeight="1"/>
    <row r="13" spans="1:23" ht="18" customHeight="1"/>
    <row r="14" spans="1:23" ht="18" customHeight="1">
      <c r="A14" s="77" t="s">
        <v>48</v>
      </c>
      <c r="B14" s="78">
        <v>2001</v>
      </c>
      <c r="C14" s="78">
        <v>2002</v>
      </c>
      <c r="D14" s="78">
        <v>2003</v>
      </c>
      <c r="E14" s="78">
        <v>2004</v>
      </c>
      <c r="F14" s="78">
        <v>2005</v>
      </c>
      <c r="G14" s="78">
        <v>2006</v>
      </c>
      <c r="H14" s="78">
        <v>2007</v>
      </c>
      <c r="I14" s="78">
        <v>2008</v>
      </c>
      <c r="J14" s="78">
        <v>2009</v>
      </c>
      <c r="K14" s="78">
        <v>2010</v>
      </c>
      <c r="L14" s="78">
        <v>2011</v>
      </c>
      <c r="M14" s="78">
        <v>2012</v>
      </c>
      <c r="N14" s="78">
        <v>2013</v>
      </c>
      <c r="O14" s="78">
        <v>2014</v>
      </c>
      <c r="P14" s="78">
        <v>2015</v>
      </c>
      <c r="Q14" s="78">
        <v>2016</v>
      </c>
      <c r="R14" s="78">
        <v>2017</v>
      </c>
      <c r="S14" s="78">
        <v>2018</v>
      </c>
      <c r="T14" s="78">
        <v>2019</v>
      </c>
      <c r="U14" s="78">
        <v>2020</v>
      </c>
      <c r="V14" s="78">
        <v>2021</v>
      </c>
      <c r="W14" s="78">
        <v>2022</v>
      </c>
    </row>
    <row r="15" spans="1:23" ht="18" customHeight="1">
      <c r="A15" s="27" t="s">
        <v>69</v>
      </c>
      <c r="B15" s="53">
        <f>'Nacionalidad (esp-extr)'!C15-'Nacionalidad (esp-extr)'!B15</f>
        <v>-15</v>
      </c>
      <c r="C15" s="53">
        <f>'Nacionalidad (esp-extr)'!D15-'Nacionalidad (esp-extr)'!C15</f>
        <v>-22</v>
      </c>
      <c r="D15" s="53">
        <f>'Nacionalidad (esp-extr)'!E15-'Nacionalidad (esp-extr)'!D15</f>
        <v>-117</v>
      </c>
      <c r="E15" s="53">
        <f>'Nacionalidad (esp-extr)'!F15-'Nacionalidad (esp-extr)'!E15</f>
        <v>-35</v>
      </c>
      <c r="F15" s="53">
        <f>'Nacionalidad (esp-extr)'!G15-'Nacionalidad (esp-extr)'!F15</f>
        <v>-7</v>
      </c>
      <c r="G15" s="53">
        <f>'Nacionalidad (esp-extr)'!H15-'Nacionalidad (esp-extr)'!G15</f>
        <v>-7</v>
      </c>
      <c r="H15" s="53">
        <f>'Nacionalidad (esp-extr)'!I15-'Nacionalidad (esp-extr)'!H15</f>
        <v>79</v>
      </c>
      <c r="I15" s="53">
        <f>'Nacionalidad (esp-extr)'!J15-'Nacionalidad (esp-extr)'!I15</f>
        <v>-1</v>
      </c>
      <c r="J15" s="53">
        <f>'Nacionalidad (esp-extr)'!K15-'Nacionalidad (esp-extr)'!J15</f>
        <v>103</v>
      </c>
      <c r="K15" s="53">
        <f>'Nacionalidad (esp-extr)'!L15-'Nacionalidad (esp-extr)'!K15</f>
        <v>-10</v>
      </c>
      <c r="L15" s="53">
        <f>'Nacionalidad (esp-extr)'!M15-'Nacionalidad (esp-extr)'!L15</f>
        <v>-21</v>
      </c>
      <c r="M15" s="53">
        <f>'Nacionalidad (esp-extr)'!N15-'Nacionalidad (esp-extr)'!M15</f>
        <v>-50</v>
      </c>
      <c r="N15" s="53">
        <f>'Nacionalidad (esp-extr)'!O15-'Nacionalidad (esp-extr)'!N15</f>
        <v>-78</v>
      </c>
      <c r="O15" s="53">
        <f>'Nacionalidad (esp-extr)'!P15-'Nacionalidad (esp-extr)'!O15</f>
        <v>-36</v>
      </c>
      <c r="P15" s="53">
        <f>'Nacionalidad (esp-extr)'!Q15-'Nacionalidad (esp-extr)'!P15</f>
        <v>-26</v>
      </c>
      <c r="Q15" s="53">
        <f>'Nacionalidad (esp-extr)'!R15-'Nacionalidad (esp-extr)'!Q15</f>
        <v>-2</v>
      </c>
      <c r="R15" s="53">
        <f>'Nacionalidad (esp-extr)'!S15-'Nacionalidad (esp-extr)'!R15</f>
        <v>-52</v>
      </c>
      <c r="S15" s="53">
        <f>'Nacionalidad (esp-extr)'!T15-'Nacionalidad (esp-extr)'!S15</f>
        <v>-18</v>
      </c>
      <c r="T15" s="53">
        <f>'Nacionalidad (esp-extr)'!U15-'Nacionalidad (esp-extr)'!T15</f>
        <v>40</v>
      </c>
      <c r="U15" s="53">
        <f>'Nacionalidad (esp-extr)'!V15-'Nacionalidad (esp-extr)'!U15</f>
        <v>-23</v>
      </c>
      <c r="V15" s="53">
        <f>'Nacionalidad (esp-extr)'!W15-'Nacionalidad (esp-extr)'!V15</f>
        <v>-5</v>
      </c>
      <c r="W15" s="53">
        <f>'Nacionalidad (esp-extr)'!X15-'Nacionalidad (esp-extr)'!W15</f>
        <v>-30</v>
      </c>
    </row>
    <row r="16" spans="1:23" ht="18" customHeight="1">
      <c r="A16" s="28" t="s">
        <v>70</v>
      </c>
      <c r="B16" s="6">
        <f>'Nacionalidad (esp-extr)'!C16-'Nacionalidad (esp-extr)'!B16</f>
        <v>-28</v>
      </c>
      <c r="C16" s="6">
        <f>'Nacionalidad (esp-extr)'!D16-'Nacionalidad (esp-extr)'!C16</f>
        <v>-39</v>
      </c>
      <c r="D16" s="6">
        <f>'Nacionalidad (esp-extr)'!E16-'Nacionalidad (esp-extr)'!D16</f>
        <v>-114</v>
      </c>
      <c r="E16" s="6">
        <f>'Nacionalidad (esp-extr)'!F16-'Nacionalidad (esp-extr)'!E16</f>
        <v>-46</v>
      </c>
      <c r="F16" s="6">
        <f>'Nacionalidad (esp-extr)'!G16-'Nacionalidad (esp-extr)'!F16</f>
        <v>-14</v>
      </c>
      <c r="G16" s="6">
        <f>'Nacionalidad (esp-extr)'!H16-'Nacionalidad (esp-extr)'!G16</f>
        <v>-23</v>
      </c>
      <c r="H16" s="6">
        <f>'Nacionalidad (esp-extr)'!I16-'Nacionalidad (esp-extr)'!H16</f>
        <v>34</v>
      </c>
      <c r="I16" s="6">
        <f>'Nacionalidad (esp-extr)'!J16-'Nacionalidad (esp-extr)'!I16</f>
        <v>-42</v>
      </c>
      <c r="J16" s="6">
        <f>'Nacionalidad (esp-extr)'!K16-'Nacionalidad (esp-extr)'!J16</f>
        <v>57</v>
      </c>
      <c r="K16" s="6">
        <f>'Nacionalidad (esp-extr)'!L16-'Nacionalidad (esp-extr)'!K16</f>
        <v>-25</v>
      </c>
      <c r="L16" s="6">
        <f>'Nacionalidad (esp-extr)'!M16-'Nacionalidad (esp-extr)'!L16</f>
        <v>-26</v>
      </c>
      <c r="M16" s="6">
        <f>'Nacionalidad (esp-extr)'!N16-'Nacionalidad (esp-extr)'!M16</f>
        <v>-38</v>
      </c>
      <c r="N16" s="6">
        <f>'Nacionalidad (esp-extr)'!O16-'Nacionalidad (esp-extr)'!N16</f>
        <v>-57</v>
      </c>
      <c r="O16" s="6">
        <f>'Nacionalidad (esp-extr)'!P16-'Nacionalidad (esp-extr)'!O16</f>
        <v>-9</v>
      </c>
      <c r="P16" s="6">
        <f>'Nacionalidad (esp-extr)'!Q16-'Nacionalidad (esp-extr)'!P16</f>
        <v>-9</v>
      </c>
      <c r="Q16" s="6">
        <f>'Nacionalidad (esp-extr)'!R16-'Nacionalidad (esp-extr)'!Q16</f>
        <v>1</v>
      </c>
      <c r="R16" s="6">
        <f>'Nacionalidad (esp-extr)'!S16-'Nacionalidad (esp-extr)'!R16</f>
        <v>-34</v>
      </c>
      <c r="S16" s="6">
        <f>'Nacionalidad (esp-extr)'!T16-'Nacionalidad (esp-extr)'!S16</f>
        <v>-12</v>
      </c>
      <c r="T16" s="6">
        <f>'Nacionalidad (esp-extr)'!U16-'Nacionalidad (esp-extr)'!T16</f>
        <v>32</v>
      </c>
      <c r="U16" s="6">
        <f>'Nacionalidad (esp-extr)'!V16-'Nacionalidad (esp-extr)'!U16</f>
        <v>-29</v>
      </c>
      <c r="V16" s="6">
        <f>'Nacionalidad (esp-extr)'!W16-'Nacionalidad (esp-extr)'!V16</f>
        <v>-11</v>
      </c>
      <c r="W16" s="6">
        <f>'Nacionalidad (esp-extr)'!X16-'Nacionalidad (esp-extr)'!W16</f>
        <v>-16</v>
      </c>
    </row>
    <row r="17" spans="1:23" ht="18" customHeight="1">
      <c r="A17" s="30" t="s">
        <v>71</v>
      </c>
      <c r="B17" s="45">
        <f>'Nacionalidad (esp-extr)'!C17-'Nacionalidad (esp-extr)'!B17</f>
        <v>13</v>
      </c>
      <c r="C17" s="45">
        <f>'Nacionalidad (esp-extr)'!D17-'Nacionalidad (esp-extr)'!C17</f>
        <v>17</v>
      </c>
      <c r="D17" s="45">
        <f>'Nacionalidad (esp-extr)'!E17-'Nacionalidad (esp-extr)'!D17</f>
        <v>-3</v>
      </c>
      <c r="E17" s="45">
        <f>'Nacionalidad (esp-extr)'!F17-'Nacionalidad (esp-extr)'!E17</f>
        <v>11</v>
      </c>
      <c r="F17" s="45">
        <f>'Nacionalidad (esp-extr)'!G17-'Nacionalidad (esp-extr)'!F17</f>
        <v>7</v>
      </c>
      <c r="G17" s="45">
        <f>'Nacionalidad (esp-extr)'!H17-'Nacionalidad (esp-extr)'!G17</f>
        <v>16</v>
      </c>
      <c r="H17" s="45">
        <f>'Nacionalidad (esp-extr)'!I17-'Nacionalidad (esp-extr)'!H17</f>
        <v>45</v>
      </c>
      <c r="I17" s="45">
        <f>'Nacionalidad (esp-extr)'!J17-'Nacionalidad (esp-extr)'!I17</f>
        <v>41</v>
      </c>
      <c r="J17" s="45">
        <f>'Nacionalidad (esp-extr)'!K17-'Nacionalidad (esp-extr)'!J17</f>
        <v>46</v>
      </c>
      <c r="K17" s="45">
        <f>'Nacionalidad (esp-extr)'!L17-'Nacionalidad (esp-extr)'!K17</f>
        <v>15</v>
      </c>
      <c r="L17" s="45">
        <f>'Nacionalidad (esp-extr)'!M17-'Nacionalidad (esp-extr)'!L17</f>
        <v>5</v>
      </c>
      <c r="M17" s="45">
        <f>'Nacionalidad (esp-extr)'!N17-'Nacionalidad (esp-extr)'!M17</f>
        <v>-12</v>
      </c>
      <c r="N17" s="45">
        <f>'Nacionalidad (esp-extr)'!O17-'Nacionalidad (esp-extr)'!N17</f>
        <v>-21</v>
      </c>
      <c r="O17" s="45">
        <f>'Nacionalidad (esp-extr)'!P17-'Nacionalidad (esp-extr)'!O17</f>
        <v>-27</v>
      </c>
      <c r="P17" s="45">
        <f>'Nacionalidad (esp-extr)'!Q17-'Nacionalidad (esp-extr)'!P17</f>
        <v>-17</v>
      </c>
      <c r="Q17" s="45">
        <f>'Nacionalidad (esp-extr)'!R17-'Nacionalidad (esp-extr)'!Q17</f>
        <v>-3</v>
      </c>
      <c r="R17" s="45">
        <f>'Nacionalidad (esp-extr)'!S17-'Nacionalidad (esp-extr)'!R17</f>
        <v>-18</v>
      </c>
      <c r="S17" s="45">
        <f>'Nacionalidad (esp-extr)'!T17-'Nacionalidad (esp-extr)'!S17</f>
        <v>-6</v>
      </c>
      <c r="T17" s="45">
        <f>'Nacionalidad (esp-extr)'!U17-'Nacionalidad (esp-extr)'!T17</f>
        <v>8</v>
      </c>
      <c r="U17" s="45">
        <f>'Nacionalidad (esp-extr)'!V17-'Nacionalidad (esp-extr)'!U17</f>
        <v>6</v>
      </c>
      <c r="V17" s="45">
        <f>'Nacionalidad (esp-extr)'!W17-'Nacionalidad (esp-extr)'!V17</f>
        <v>6</v>
      </c>
      <c r="W17" s="45">
        <f>'Nacionalidad (esp-extr)'!X17-'Nacionalidad (esp-extr)'!W17</f>
        <v>-14</v>
      </c>
    </row>
    <row r="18" spans="1:23" ht="18" customHeight="1">
      <c r="A18" s="32" t="s">
        <v>47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8" customHeight="1"/>
    <row r="20" spans="1:23" ht="18" customHeight="1"/>
    <row r="21" spans="1:23" ht="18" customHeight="1">
      <c r="A21" s="77" t="s">
        <v>49</v>
      </c>
      <c r="B21" s="78">
        <v>2001</v>
      </c>
      <c r="C21" s="78">
        <v>2002</v>
      </c>
      <c r="D21" s="78">
        <v>2003</v>
      </c>
      <c r="E21" s="78">
        <v>2004</v>
      </c>
      <c r="F21" s="78">
        <v>2005</v>
      </c>
      <c r="G21" s="78">
        <v>2006</v>
      </c>
      <c r="H21" s="78">
        <v>2007</v>
      </c>
      <c r="I21" s="78">
        <v>2008</v>
      </c>
      <c r="J21" s="78">
        <v>2009</v>
      </c>
      <c r="K21" s="78">
        <v>2010</v>
      </c>
      <c r="L21" s="78">
        <v>2011</v>
      </c>
      <c r="M21" s="78">
        <v>2012</v>
      </c>
      <c r="N21" s="78">
        <v>2013</v>
      </c>
      <c r="O21" s="78">
        <v>2014</v>
      </c>
      <c r="P21" s="78">
        <v>2015</v>
      </c>
      <c r="Q21" s="78">
        <v>2016</v>
      </c>
      <c r="R21" s="78">
        <v>2017</v>
      </c>
      <c r="S21" s="78">
        <v>2018</v>
      </c>
      <c r="T21" s="78">
        <v>2019</v>
      </c>
      <c r="U21" s="78">
        <v>2020</v>
      </c>
      <c r="V21" s="78">
        <v>2021</v>
      </c>
      <c r="W21" s="78">
        <v>2022</v>
      </c>
    </row>
    <row r="22" spans="1:23" ht="18" customHeight="1">
      <c r="A22" s="27" t="s">
        <v>69</v>
      </c>
      <c r="B22" s="53">
        <f>'Nacionalidad (esp-extr)'!C22-'Nacionalidad (esp-extr)'!B22</f>
        <v>-40</v>
      </c>
      <c r="C22" s="53">
        <f>'Nacionalidad (esp-extr)'!D22-'Nacionalidad (esp-extr)'!C22</f>
        <v>-28</v>
      </c>
      <c r="D22" s="53">
        <f>'Nacionalidad (esp-extr)'!E22-'Nacionalidad (esp-extr)'!D22</f>
        <v>-120</v>
      </c>
      <c r="E22" s="53">
        <f>'Nacionalidad (esp-extr)'!F22-'Nacionalidad (esp-extr)'!E22</f>
        <v>-27</v>
      </c>
      <c r="F22" s="53">
        <f>'Nacionalidad (esp-extr)'!G22-'Nacionalidad (esp-extr)'!F22</f>
        <v>-3</v>
      </c>
      <c r="G22" s="53">
        <f>'Nacionalidad (esp-extr)'!H22-'Nacionalidad (esp-extr)'!G22</f>
        <v>-21</v>
      </c>
      <c r="H22" s="53">
        <f>'Nacionalidad (esp-extr)'!I22-'Nacionalidad (esp-extr)'!H22</f>
        <v>49</v>
      </c>
      <c r="I22" s="53">
        <f>'Nacionalidad (esp-extr)'!J22-'Nacionalidad (esp-extr)'!I22</f>
        <v>-15</v>
      </c>
      <c r="J22" s="53">
        <f>'Nacionalidad (esp-extr)'!K22-'Nacionalidad (esp-extr)'!J22</f>
        <v>72</v>
      </c>
      <c r="K22" s="53">
        <f>'Nacionalidad (esp-extr)'!L22-'Nacionalidad (esp-extr)'!K22</f>
        <v>10</v>
      </c>
      <c r="L22" s="53">
        <f>'Nacionalidad (esp-extr)'!M22-'Nacionalidad (esp-extr)'!L22</f>
        <v>1</v>
      </c>
      <c r="M22" s="53">
        <f>'Nacionalidad (esp-extr)'!N22-'Nacionalidad (esp-extr)'!M22</f>
        <v>-56</v>
      </c>
      <c r="N22" s="53">
        <f>'Nacionalidad (esp-extr)'!O22-'Nacionalidad (esp-extr)'!N22</f>
        <v>-44</v>
      </c>
      <c r="O22" s="53">
        <f>'Nacionalidad (esp-extr)'!P22-'Nacionalidad (esp-extr)'!O22</f>
        <v>-19</v>
      </c>
      <c r="P22" s="53">
        <f>'Nacionalidad (esp-extr)'!Q22-'Nacionalidad (esp-extr)'!P22</f>
        <v>-21</v>
      </c>
      <c r="Q22" s="53">
        <f>'Nacionalidad (esp-extr)'!R22-'Nacionalidad (esp-extr)'!Q22</f>
        <v>-9</v>
      </c>
      <c r="R22" s="53">
        <f>'Nacionalidad (esp-extr)'!S22-'Nacionalidad (esp-extr)'!R22</f>
        <v>-62</v>
      </c>
      <c r="S22" s="53">
        <f>'Nacionalidad (esp-extr)'!T22-'Nacionalidad (esp-extr)'!S22</f>
        <v>-27</v>
      </c>
      <c r="T22" s="53">
        <f>'Nacionalidad (esp-extr)'!U22-'Nacionalidad (esp-extr)'!T22</f>
        <v>-18</v>
      </c>
      <c r="U22" s="53">
        <f>'Nacionalidad (esp-extr)'!V22-'Nacionalidad (esp-extr)'!U22</f>
        <v>-8</v>
      </c>
      <c r="V22" s="53">
        <f>'Nacionalidad (esp-extr)'!W22-'Nacionalidad (esp-extr)'!V22</f>
        <v>-9</v>
      </c>
      <c r="W22" s="53">
        <f>'Nacionalidad (esp-extr)'!X22-'Nacionalidad (esp-extr)'!W22</f>
        <v>-2</v>
      </c>
    </row>
    <row r="23" spans="1:23" ht="18" customHeight="1">
      <c r="A23" s="28" t="s">
        <v>70</v>
      </c>
      <c r="B23" s="6">
        <f>'Nacionalidad (esp-extr)'!C23-'Nacionalidad (esp-extr)'!B23</f>
        <v>-43</v>
      </c>
      <c r="C23" s="6">
        <f>'Nacionalidad (esp-extr)'!D23-'Nacionalidad (esp-extr)'!C23</f>
        <v>-34</v>
      </c>
      <c r="D23" s="6">
        <f>'Nacionalidad (esp-extr)'!E23-'Nacionalidad (esp-extr)'!D23</f>
        <v>-123</v>
      </c>
      <c r="E23" s="6">
        <f>'Nacionalidad (esp-extr)'!F23-'Nacionalidad (esp-extr)'!E23</f>
        <v>-36</v>
      </c>
      <c r="F23" s="6">
        <f>'Nacionalidad (esp-extr)'!G23-'Nacionalidad (esp-extr)'!F23</f>
        <v>-16</v>
      </c>
      <c r="G23" s="6">
        <f>'Nacionalidad (esp-extr)'!H23-'Nacionalidad (esp-extr)'!G23</f>
        <v>-33</v>
      </c>
      <c r="H23" s="6">
        <f>'Nacionalidad (esp-extr)'!I23-'Nacionalidad (esp-extr)'!H23</f>
        <v>22</v>
      </c>
      <c r="I23" s="6">
        <f>'Nacionalidad (esp-extr)'!J23-'Nacionalidad (esp-extr)'!I23</f>
        <v>-42</v>
      </c>
      <c r="J23" s="6">
        <f>'Nacionalidad (esp-extr)'!K23-'Nacionalidad (esp-extr)'!J23</f>
        <v>48</v>
      </c>
      <c r="K23" s="6">
        <f>'Nacionalidad (esp-extr)'!L23-'Nacionalidad (esp-extr)'!K23</f>
        <v>-6</v>
      </c>
      <c r="L23" s="6">
        <f>'Nacionalidad (esp-extr)'!M23-'Nacionalidad (esp-extr)'!L23</f>
        <v>-18</v>
      </c>
      <c r="M23" s="6">
        <f>'Nacionalidad (esp-extr)'!N23-'Nacionalidad (esp-extr)'!M23</f>
        <v>-44</v>
      </c>
      <c r="N23" s="6">
        <f>'Nacionalidad (esp-extr)'!O23-'Nacionalidad (esp-extr)'!N23</f>
        <v>-39</v>
      </c>
      <c r="O23" s="6">
        <f>'Nacionalidad (esp-extr)'!P23-'Nacionalidad (esp-extr)'!O23</f>
        <v>-7</v>
      </c>
      <c r="P23" s="6">
        <f>'Nacionalidad (esp-extr)'!Q23-'Nacionalidad (esp-extr)'!P23</f>
        <v>-16</v>
      </c>
      <c r="Q23" s="6">
        <f>'Nacionalidad (esp-extr)'!R23-'Nacionalidad (esp-extr)'!Q23</f>
        <v>0</v>
      </c>
      <c r="R23" s="6">
        <f>'Nacionalidad (esp-extr)'!S23-'Nacionalidad (esp-extr)'!R23</f>
        <v>-44</v>
      </c>
      <c r="S23" s="6">
        <f>'Nacionalidad (esp-extr)'!T23-'Nacionalidad (esp-extr)'!S23</f>
        <v>-26</v>
      </c>
      <c r="T23" s="6">
        <f>'Nacionalidad (esp-extr)'!U23-'Nacionalidad (esp-extr)'!T23</f>
        <v>-10</v>
      </c>
      <c r="U23" s="6">
        <f>'Nacionalidad (esp-extr)'!V23-'Nacionalidad (esp-extr)'!U23</f>
        <v>-15</v>
      </c>
      <c r="V23" s="6">
        <f>'Nacionalidad (esp-extr)'!W23-'Nacionalidad (esp-extr)'!V23</f>
        <v>-20</v>
      </c>
      <c r="W23" s="6">
        <f>'Nacionalidad (esp-extr)'!X23-'Nacionalidad (esp-extr)'!W23</f>
        <v>-6</v>
      </c>
    </row>
    <row r="24" spans="1:23" ht="18" customHeight="1">
      <c r="A24" s="30" t="s">
        <v>71</v>
      </c>
      <c r="B24" s="45">
        <f>'Nacionalidad (esp-extr)'!C24-'Nacionalidad (esp-extr)'!B24</f>
        <v>3</v>
      </c>
      <c r="C24" s="45">
        <f>'Nacionalidad (esp-extr)'!D24-'Nacionalidad (esp-extr)'!C24</f>
        <v>6</v>
      </c>
      <c r="D24" s="45">
        <f>'Nacionalidad (esp-extr)'!E24-'Nacionalidad (esp-extr)'!D24</f>
        <v>3</v>
      </c>
      <c r="E24" s="45">
        <f>'Nacionalidad (esp-extr)'!F24-'Nacionalidad (esp-extr)'!E24</f>
        <v>9</v>
      </c>
      <c r="F24" s="45">
        <f>'Nacionalidad (esp-extr)'!G24-'Nacionalidad (esp-extr)'!F24</f>
        <v>13</v>
      </c>
      <c r="G24" s="45">
        <f>'Nacionalidad (esp-extr)'!H24-'Nacionalidad (esp-extr)'!G24</f>
        <v>12</v>
      </c>
      <c r="H24" s="45">
        <f>'Nacionalidad (esp-extr)'!I24-'Nacionalidad (esp-extr)'!H24</f>
        <v>27</v>
      </c>
      <c r="I24" s="45">
        <f>'Nacionalidad (esp-extr)'!J24-'Nacionalidad (esp-extr)'!I24</f>
        <v>27</v>
      </c>
      <c r="J24" s="45">
        <f>'Nacionalidad (esp-extr)'!K24-'Nacionalidad (esp-extr)'!J24</f>
        <v>24</v>
      </c>
      <c r="K24" s="45">
        <f>'Nacionalidad (esp-extr)'!L24-'Nacionalidad (esp-extr)'!K24</f>
        <v>16</v>
      </c>
      <c r="L24" s="45">
        <f>'Nacionalidad (esp-extr)'!M24-'Nacionalidad (esp-extr)'!L24</f>
        <v>19</v>
      </c>
      <c r="M24" s="45">
        <f>'Nacionalidad (esp-extr)'!N24-'Nacionalidad (esp-extr)'!M24</f>
        <v>-12</v>
      </c>
      <c r="N24" s="45">
        <f>'Nacionalidad (esp-extr)'!O24-'Nacionalidad (esp-extr)'!N24</f>
        <v>-5</v>
      </c>
      <c r="O24" s="45">
        <f>'Nacionalidad (esp-extr)'!P24-'Nacionalidad (esp-extr)'!O24</f>
        <v>-12</v>
      </c>
      <c r="P24" s="45">
        <f>'Nacionalidad (esp-extr)'!Q24-'Nacionalidad (esp-extr)'!P24</f>
        <v>-5</v>
      </c>
      <c r="Q24" s="45">
        <f>'Nacionalidad (esp-extr)'!R24-'Nacionalidad (esp-extr)'!Q24</f>
        <v>-9</v>
      </c>
      <c r="R24" s="45">
        <f>'Nacionalidad (esp-extr)'!S24-'Nacionalidad (esp-extr)'!R24</f>
        <v>-18</v>
      </c>
      <c r="S24" s="45">
        <f>'Nacionalidad (esp-extr)'!T24-'Nacionalidad (esp-extr)'!S24</f>
        <v>-1</v>
      </c>
      <c r="T24" s="45">
        <f>'Nacionalidad (esp-extr)'!U24-'Nacionalidad (esp-extr)'!T24</f>
        <v>-8</v>
      </c>
      <c r="U24" s="45">
        <f>'Nacionalidad (esp-extr)'!V24-'Nacionalidad (esp-extr)'!U24</f>
        <v>7</v>
      </c>
      <c r="V24" s="45">
        <f>'Nacionalidad (esp-extr)'!W24-'Nacionalidad (esp-extr)'!V24</f>
        <v>11</v>
      </c>
      <c r="W24" s="45">
        <f>'Nacionalidad (esp-extr)'!X24-'Nacionalidad (esp-extr)'!W24</f>
        <v>4</v>
      </c>
    </row>
    <row r="25" spans="1:23" ht="18" customHeight="1">
      <c r="A25" s="32" t="s">
        <v>47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ht="18" customHeight="1"/>
    <row r="27" spans="1:23" ht="18" customHeight="1"/>
    <row r="28" spans="1:23" ht="18" customHeight="1"/>
    <row r="29" spans="1:23" ht="18" customHeight="1">
      <c r="A29" s="33" t="s">
        <v>72</v>
      </c>
    </row>
    <row r="30" spans="1:23" ht="18" customHeight="1"/>
    <row r="31" spans="1:23" ht="18" customHeight="1">
      <c r="A31" s="77" t="s">
        <v>14</v>
      </c>
      <c r="B31" s="78">
        <v>2001</v>
      </c>
      <c r="C31" s="78">
        <v>2002</v>
      </c>
      <c r="D31" s="78">
        <v>2003</v>
      </c>
      <c r="E31" s="78">
        <v>2004</v>
      </c>
      <c r="F31" s="78">
        <v>2005</v>
      </c>
      <c r="G31" s="78">
        <v>2006</v>
      </c>
      <c r="H31" s="78">
        <v>2007</v>
      </c>
      <c r="I31" s="78">
        <v>2008</v>
      </c>
      <c r="J31" s="78">
        <v>2009</v>
      </c>
      <c r="K31" s="78">
        <v>2010</v>
      </c>
      <c r="L31" s="78">
        <v>2011</v>
      </c>
      <c r="M31" s="78">
        <v>2012</v>
      </c>
      <c r="N31" s="78">
        <v>2013</v>
      </c>
      <c r="O31" s="78">
        <v>2014</v>
      </c>
      <c r="P31" s="78">
        <v>2015</v>
      </c>
      <c r="Q31" s="78">
        <v>2016</v>
      </c>
      <c r="R31" s="78">
        <v>2017</v>
      </c>
      <c r="S31" s="78">
        <v>2018</v>
      </c>
      <c r="T31" s="78">
        <v>2019</v>
      </c>
      <c r="U31" s="78">
        <v>2020</v>
      </c>
      <c r="V31" s="78">
        <v>2021</v>
      </c>
      <c r="W31" s="78">
        <v>2022</v>
      </c>
    </row>
    <row r="32" spans="1:23" ht="18" customHeight="1">
      <c r="A32" s="47" t="s">
        <v>69</v>
      </c>
      <c r="B32" s="51">
        <f>('Nacionalidad (esp-extr)'!C8-'Nacionalidad (esp-extr)'!B8)/'Nacionalidad (esp-extr)'!B8</f>
        <v>-1.9178082191780823E-2</v>
      </c>
      <c r="C32" s="51">
        <f>('Nacionalidad (esp-extr)'!D8-'Nacionalidad (esp-extr)'!C8)/'Nacionalidad (esp-extr)'!C8</f>
        <v>-1.7458100558659217E-2</v>
      </c>
      <c r="D32" s="51">
        <f>('Nacionalidad (esp-extr)'!E8-'Nacionalidad (esp-extr)'!D8)/'Nacionalidad (esp-extr)'!D8</f>
        <v>-8.4221748400852878E-2</v>
      </c>
      <c r="E32" s="51">
        <f>('Nacionalidad (esp-extr)'!F8-'Nacionalidad (esp-extr)'!E8)/'Nacionalidad (esp-extr)'!E8</f>
        <v>-2.4058983313930929E-2</v>
      </c>
      <c r="F32" s="51">
        <f>('Nacionalidad (esp-extr)'!G8-'Nacionalidad (esp-extr)'!F8)/'Nacionalidad (esp-extr)'!F8</f>
        <v>-3.9761431411530811E-3</v>
      </c>
      <c r="G32" s="51">
        <f>('Nacionalidad (esp-extr)'!H8-'Nacionalidad (esp-extr)'!G8)/'Nacionalidad (esp-extr)'!G8</f>
        <v>-1.1177644710578843E-2</v>
      </c>
      <c r="H32" s="51">
        <f>('Nacionalidad (esp-extr)'!I8-'Nacionalidad (esp-extr)'!H8)/'Nacionalidad (esp-extr)'!H8</f>
        <v>5.1675413807024624E-2</v>
      </c>
      <c r="I32" s="51">
        <f>('Nacionalidad (esp-extr)'!J8-'Nacionalidad (esp-extr)'!I8)/'Nacionalidad (esp-extr)'!I8</f>
        <v>-6.1420345489443381E-3</v>
      </c>
      <c r="J32" s="51">
        <f>('Nacionalidad (esp-extr)'!K8-'Nacionalidad (esp-extr)'!J8)/'Nacionalidad (esp-extr)'!J8</f>
        <v>6.7593665507918121E-2</v>
      </c>
      <c r="K32" s="51">
        <f>('Nacionalidad (esp-extr)'!L8-'Nacionalidad (esp-extr)'!K8)/'Nacionalidad (esp-extr)'!K8</f>
        <v>0</v>
      </c>
      <c r="L32" s="51">
        <f>('Nacionalidad (esp-extr)'!M8-'Nacionalidad (esp-extr)'!L8)/'Nacionalidad (esp-extr)'!L8</f>
        <v>-7.2358900144717797E-3</v>
      </c>
      <c r="M32" s="51">
        <f>('Nacionalidad (esp-extr)'!N8-'Nacionalidad (esp-extr)'!M8)/'Nacionalidad (esp-extr)'!M8</f>
        <v>-3.8629737609329445E-2</v>
      </c>
      <c r="N32" s="51">
        <f>('Nacionalidad (esp-extr)'!O8-'Nacionalidad (esp-extr)'!N8)/'Nacionalidad (esp-extr)'!N8</f>
        <v>-4.6247156937073541E-2</v>
      </c>
      <c r="O32" s="51">
        <f>('Nacionalidad (esp-extr)'!P8-'Nacionalidad (esp-extr)'!O8)/'Nacionalidad (esp-extr)'!O8</f>
        <v>-2.1860095389507155E-2</v>
      </c>
      <c r="P32" s="51">
        <f>('Nacionalidad (esp-extr)'!Q8-'Nacionalidad (esp-extr)'!P8)/'Nacionalidad (esp-extr)'!P8</f>
        <v>-1.9097927671678179E-2</v>
      </c>
      <c r="Q32" s="51">
        <f>('Nacionalidad (esp-extr)'!R8-'Nacionalidad (esp-extr)'!Q8)/'Nacionalidad (esp-extr)'!Q8</f>
        <v>-4.5567522783761388E-3</v>
      </c>
      <c r="R32" s="51">
        <f>('Nacionalidad (esp-extr)'!S8-'Nacionalidad (esp-extr)'!R8)/'Nacionalidad (esp-extr)'!R8</f>
        <v>-4.7440699126092382E-2</v>
      </c>
      <c r="S32" s="51">
        <f>('Nacionalidad (esp-extr)'!T8-'Nacionalidad (esp-extr)'!S8)/'Nacionalidad (esp-extr)'!S8</f>
        <v>-1.9659239842726082E-2</v>
      </c>
      <c r="T32" s="51">
        <f>('Nacionalidad (esp-extr)'!U8-'Nacionalidad (esp-extr)'!T8)/'Nacionalidad (esp-extr)'!T8</f>
        <v>9.8039215686274508E-3</v>
      </c>
      <c r="U32" s="51">
        <f>('Nacionalidad (esp-extr)'!V8-'Nacionalidad (esp-extr)'!U8)/'Nacionalidad (esp-extr)'!U8</f>
        <v>-1.3680494263018535E-2</v>
      </c>
      <c r="V32" s="51">
        <f>('Nacionalidad (esp-extr)'!W8-'Nacionalidad (esp-extr)'!V8)/'Nacionalidad (esp-extr)'!V8</f>
        <v>-6.2639821029082778E-3</v>
      </c>
      <c r="W32" s="51">
        <f>('Nacionalidad (esp-extr)'!X8-'Nacionalidad (esp-extr)'!W8)/'Nacionalidad (esp-extr)'!W8</f>
        <v>-1.4407924358397118E-2</v>
      </c>
    </row>
    <row r="33" spans="1:23" ht="18" customHeight="1">
      <c r="A33" s="46" t="s">
        <v>70</v>
      </c>
      <c r="B33" s="25">
        <f>('Nacionalidad (esp-extr)'!C9-'Nacionalidad (esp-extr)'!B9)/'Nacionalidad (esp-extr)'!B9</f>
        <v>-2.4861878453038673E-2</v>
      </c>
      <c r="C33" s="25">
        <f>('Nacionalidad (esp-extr)'!D9-'Nacionalidad (esp-extr)'!C9)/'Nacionalidad (esp-extr)'!C9</f>
        <v>-2.6203966005665724E-2</v>
      </c>
      <c r="D33" s="25">
        <f>('Nacionalidad (esp-extr)'!E9-'Nacionalidad (esp-extr)'!D9)/'Nacionalidad (esp-extr)'!D9</f>
        <v>-8.5818181818181821E-2</v>
      </c>
      <c r="E33" s="25">
        <f>('Nacionalidad (esp-extr)'!F9-'Nacionalidad (esp-extr)'!E9)/'Nacionalidad (esp-extr)'!E9</f>
        <v>-3.261734287987271E-2</v>
      </c>
      <c r="F33" s="25">
        <f>('Nacionalidad (esp-extr)'!G9-'Nacionalidad (esp-extr)'!F9)/'Nacionalidad (esp-extr)'!F9</f>
        <v>-1.2335526315789474E-2</v>
      </c>
      <c r="G33" s="25">
        <f>('Nacionalidad (esp-extr)'!H9-'Nacionalidad (esp-extr)'!G9)/'Nacionalidad (esp-extr)'!G9</f>
        <v>-2.331390507910075E-2</v>
      </c>
      <c r="H33" s="25">
        <f>('Nacionalidad (esp-extr)'!I9-'Nacionalidad (esp-extr)'!H9)/'Nacionalidad (esp-extr)'!H9</f>
        <v>2.3870417732310314E-2</v>
      </c>
      <c r="I33" s="25">
        <f>('Nacionalidad (esp-extr)'!J9-'Nacionalidad (esp-extr)'!I9)/'Nacionalidad (esp-extr)'!I9</f>
        <v>-3.4970857618651124E-2</v>
      </c>
      <c r="J33" s="25">
        <f>('Nacionalidad (esp-extr)'!K9-'Nacionalidad (esp-extr)'!J9)/'Nacionalidad (esp-extr)'!J9</f>
        <v>4.5297670405522003E-2</v>
      </c>
      <c r="K33" s="25">
        <f>('Nacionalidad (esp-extr)'!L9-'Nacionalidad (esp-extr)'!K9)/'Nacionalidad (esp-extr)'!K9</f>
        <v>-1.2794056954189021E-2</v>
      </c>
      <c r="L33" s="25">
        <f>('Nacionalidad (esp-extr)'!M9-'Nacionalidad (esp-extr)'!L9)/'Nacionalidad (esp-extr)'!L9</f>
        <v>-1.839464882943144E-2</v>
      </c>
      <c r="M33" s="25">
        <f>('Nacionalidad (esp-extr)'!N9-'Nacionalidad (esp-extr)'!M9)/'Nacionalidad (esp-extr)'!M9</f>
        <v>-3.4923339011925042E-2</v>
      </c>
      <c r="N33" s="25">
        <f>('Nacionalidad (esp-extr)'!O9-'Nacionalidad (esp-extr)'!N9)/'Nacionalidad (esp-extr)'!N9</f>
        <v>-4.2365401588702563E-2</v>
      </c>
      <c r="O33" s="25">
        <f>('Nacionalidad (esp-extr)'!P9-'Nacionalidad (esp-extr)'!O9)/'Nacionalidad (esp-extr)'!O9</f>
        <v>-7.3732718894009217E-3</v>
      </c>
      <c r="P33" s="25">
        <f>('Nacionalidad (esp-extr)'!Q9-'Nacionalidad (esp-extr)'!P9)/'Nacionalidad (esp-extr)'!P9</f>
        <v>-1.160631383472609E-2</v>
      </c>
      <c r="Q33" s="25">
        <f>('Nacionalidad (esp-extr)'!R9-'Nacionalidad (esp-extr)'!Q9)/'Nacionalidad (esp-extr)'!Q9</f>
        <v>4.6970408642555192E-4</v>
      </c>
      <c r="R33" s="25">
        <f>('Nacionalidad (esp-extr)'!S9-'Nacionalidad (esp-extr)'!R9)/'Nacionalidad (esp-extr)'!R9</f>
        <v>-3.6619718309859155E-2</v>
      </c>
      <c r="S33" s="25">
        <f>('Nacionalidad (esp-extr)'!T9-'Nacionalidad (esp-extr)'!S9)/'Nacionalidad (esp-extr)'!S9</f>
        <v>-1.8518518518518517E-2</v>
      </c>
      <c r="T33" s="25">
        <f>('Nacionalidad (esp-extr)'!U9-'Nacionalidad (esp-extr)'!T9)/'Nacionalidad (esp-extr)'!T9</f>
        <v>1.0923535253227408E-2</v>
      </c>
      <c r="U33" s="25">
        <f>('Nacionalidad (esp-extr)'!V9-'Nacionalidad (esp-extr)'!U9)/'Nacionalidad (esp-extr)'!U9</f>
        <v>-2.1611001964636542E-2</v>
      </c>
      <c r="V33" s="25">
        <f>('Nacionalidad (esp-extr)'!W9-'Nacionalidad (esp-extr)'!V9)/'Nacionalidad (esp-extr)'!V9</f>
        <v>-1.5562248995983935E-2</v>
      </c>
      <c r="W33" s="25">
        <f>('Nacionalidad (esp-extr)'!X9-'Nacionalidad (esp-extr)'!W9)/'Nacionalidad (esp-extr)'!W9</f>
        <v>-1.1218765935747067E-2</v>
      </c>
    </row>
    <row r="34" spans="1:23" ht="18" customHeight="1">
      <c r="A34" s="48" t="s">
        <v>71</v>
      </c>
      <c r="B34" s="50">
        <f>('Nacionalidad (esp-extr)'!C10-'Nacionalidad (esp-extr)'!B10)/'Nacionalidad (esp-extr)'!B10</f>
        <v>0.66666666666666663</v>
      </c>
      <c r="C34" s="50">
        <f>('Nacionalidad (esp-extr)'!D10-'Nacionalidad (esp-extr)'!C10)/'Nacionalidad (esp-extr)'!C10</f>
        <v>0.6</v>
      </c>
      <c r="D34" s="50">
        <f>('Nacionalidad (esp-extr)'!E10-'Nacionalidad (esp-extr)'!D10)/'Nacionalidad (esp-extr)'!D10</f>
        <v>-1.5625E-2</v>
      </c>
      <c r="E34" s="50">
        <f>('Nacionalidad (esp-extr)'!F10-'Nacionalidad (esp-extr)'!E10)/'Nacionalidad (esp-extr)'!E10</f>
        <v>0.31746031746031744</v>
      </c>
      <c r="F34" s="50">
        <f>('Nacionalidad (esp-extr)'!G10-'Nacionalidad (esp-extr)'!F10)/'Nacionalidad (esp-extr)'!F10</f>
        <v>0.24096385542168675</v>
      </c>
      <c r="G34" s="50">
        <f>('Nacionalidad (esp-extr)'!H10-'Nacionalidad (esp-extr)'!G10)/'Nacionalidad (esp-extr)'!G10</f>
        <v>0.27184466019417475</v>
      </c>
      <c r="H34" s="50">
        <f>('Nacionalidad (esp-extr)'!I10-'Nacionalidad (esp-extr)'!H10)/'Nacionalidad (esp-extr)'!H10</f>
        <v>0.54961832061068705</v>
      </c>
      <c r="I34" s="50">
        <f>('Nacionalidad (esp-extr)'!J10-'Nacionalidad (esp-extr)'!I10)/'Nacionalidad (esp-extr)'!I10</f>
        <v>0.33497536945812806</v>
      </c>
      <c r="J34" s="50">
        <f>('Nacionalidad (esp-extr)'!K10-'Nacionalidad (esp-extr)'!J10)/'Nacionalidad (esp-extr)'!J10</f>
        <v>0.25830258302583026</v>
      </c>
      <c r="K34" s="50">
        <f>('Nacionalidad (esp-extr)'!L10-'Nacionalidad (esp-extr)'!K10)/'Nacionalidad (esp-extr)'!K10</f>
        <v>9.0909090909090912E-2</v>
      </c>
      <c r="L34" s="50">
        <f>('Nacionalidad (esp-extr)'!M10-'Nacionalidad (esp-extr)'!L10)/'Nacionalidad (esp-extr)'!L10</f>
        <v>6.4516129032258063E-2</v>
      </c>
      <c r="M34" s="50">
        <f>('Nacionalidad (esp-extr)'!N10-'Nacionalidad (esp-extr)'!M10)/'Nacionalidad (esp-extr)'!M10</f>
        <v>-6.0606060606060608E-2</v>
      </c>
      <c r="N34" s="50">
        <f>('Nacionalidad (esp-extr)'!O10-'Nacionalidad (esp-extr)'!N10)/'Nacionalidad (esp-extr)'!N10</f>
        <v>-6.9892473118279563E-2</v>
      </c>
      <c r="O34" s="50">
        <f>('Nacionalidad (esp-extr)'!P10-'Nacionalidad (esp-extr)'!O10)/'Nacionalidad (esp-extr)'!O10</f>
        <v>-0.11271676300578035</v>
      </c>
      <c r="P34" s="50">
        <f>('Nacionalidad (esp-extr)'!Q10-'Nacionalidad (esp-extr)'!P10)/'Nacionalidad (esp-extr)'!P10</f>
        <v>-7.1661237785016291E-2</v>
      </c>
      <c r="Q34" s="50">
        <f>('Nacionalidad (esp-extr)'!R10-'Nacionalidad (esp-extr)'!Q10)/'Nacionalidad (esp-extr)'!Q10</f>
        <v>-4.2105263157894736E-2</v>
      </c>
      <c r="R34" s="50">
        <f>('Nacionalidad (esp-extr)'!S10-'Nacionalidad (esp-extr)'!R10)/'Nacionalidad (esp-extr)'!R10</f>
        <v>-0.13186813186813187</v>
      </c>
      <c r="S34" s="50">
        <f>('Nacionalidad (esp-extr)'!T10-'Nacionalidad (esp-extr)'!S10)/'Nacionalidad (esp-extr)'!S10</f>
        <v>-2.9535864978902954E-2</v>
      </c>
      <c r="T34" s="50">
        <f>('Nacionalidad (esp-extr)'!U10-'Nacionalidad (esp-extr)'!T10)/'Nacionalidad (esp-extr)'!T10</f>
        <v>0</v>
      </c>
      <c r="U34" s="50">
        <f>('Nacionalidad (esp-extr)'!V10-'Nacionalidad (esp-extr)'!U10)/'Nacionalidad (esp-extr)'!U10</f>
        <v>5.6521739130434782E-2</v>
      </c>
      <c r="V34" s="50">
        <f>('Nacionalidad (esp-extr)'!W10-'Nacionalidad (esp-extr)'!V10)/'Nacionalidad (esp-extr)'!V10</f>
        <v>6.9958847736625515E-2</v>
      </c>
      <c r="W34" s="50">
        <f>('Nacionalidad (esp-extr)'!X10-'Nacionalidad (esp-extr)'!W10)/'Nacionalidad (esp-extr)'!W10</f>
        <v>-3.8461538461538464E-2</v>
      </c>
    </row>
    <row r="35" spans="1:23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3" ht="18" customHeight="1"/>
    <row r="37" spans="1:23" ht="18" customHeight="1"/>
    <row r="38" spans="1:23" ht="18" customHeight="1">
      <c r="A38" s="77" t="s">
        <v>48</v>
      </c>
      <c r="B38" s="78">
        <v>2001</v>
      </c>
      <c r="C38" s="78">
        <v>2002</v>
      </c>
      <c r="D38" s="78">
        <v>2003</v>
      </c>
      <c r="E38" s="78">
        <v>2004</v>
      </c>
      <c r="F38" s="78">
        <v>2005</v>
      </c>
      <c r="G38" s="78">
        <v>2006</v>
      </c>
      <c r="H38" s="78">
        <v>2007</v>
      </c>
      <c r="I38" s="78">
        <v>2008</v>
      </c>
      <c r="J38" s="78">
        <v>2009</v>
      </c>
      <c r="K38" s="78">
        <v>2010</v>
      </c>
      <c r="L38" s="78">
        <v>2011</v>
      </c>
      <c r="M38" s="78">
        <v>2012</v>
      </c>
      <c r="N38" s="78">
        <v>2013</v>
      </c>
      <c r="O38" s="78">
        <v>2014</v>
      </c>
      <c r="P38" s="78">
        <v>2015</v>
      </c>
      <c r="Q38" s="78">
        <v>2016</v>
      </c>
      <c r="R38" s="78">
        <v>2017</v>
      </c>
      <c r="S38" s="78">
        <v>2018</v>
      </c>
      <c r="T38" s="78">
        <v>2019</v>
      </c>
      <c r="U38" s="78">
        <v>2020</v>
      </c>
      <c r="V38" s="78">
        <v>2021</v>
      </c>
      <c r="W38" s="78">
        <v>2022</v>
      </c>
    </row>
    <row r="39" spans="1:23" ht="18" customHeight="1">
      <c r="A39" s="27" t="s">
        <v>69</v>
      </c>
      <c r="B39" s="51">
        <f>('Nacionalidad (esp-extr)'!C15-'Nacionalidad (esp-extr)'!B15)/'Nacionalidad (esp-extr)'!B15</f>
        <v>-9.9337748344370865E-3</v>
      </c>
      <c r="C39" s="51">
        <f>('Nacionalidad (esp-extr)'!D15-'Nacionalidad (esp-extr)'!C15)/'Nacionalidad (esp-extr)'!C15</f>
        <v>-1.471571906354515E-2</v>
      </c>
      <c r="D39" s="51">
        <f>('Nacionalidad (esp-extr)'!E15-'Nacionalidad (esp-extr)'!D15)/'Nacionalidad (esp-extr)'!D15</f>
        <v>-7.9429735234215884E-2</v>
      </c>
      <c r="E39" s="51">
        <f>('Nacionalidad (esp-extr)'!F15-'Nacionalidad (esp-extr)'!E15)/'Nacionalidad (esp-extr)'!E15</f>
        <v>-2.5811209439528023E-2</v>
      </c>
      <c r="F39" s="51">
        <f>('Nacionalidad (esp-extr)'!G15-'Nacionalidad (esp-extr)'!F15)/'Nacionalidad (esp-extr)'!F15</f>
        <v>-5.2990158970476911E-3</v>
      </c>
      <c r="G39" s="51">
        <f>('Nacionalidad (esp-extr)'!H15-'Nacionalidad (esp-extr)'!G15)/'Nacionalidad (esp-extr)'!G15</f>
        <v>-5.3272450532724502E-3</v>
      </c>
      <c r="H39" s="51">
        <f>('Nacionalidad (esp-extr)'!I15-'Nacionalidad (esp-extr)'!H15)/'Nacionalidad (esp-extr)'!H15</f>
        <v>6.0443764345830146E-2</v>
      </c>
      <c r="I39" s="51">
        <f>('Nacionalidad (esp-extr)'!J15-'Nacionalidad (esp-extr)'!I15)/'Nacionalidad (esp-extr)'!I15</f>
        <v>-7.215007215007215E-4</v>
      </c>
      <c r="J39" s="51">
        <f>('Nacionalidad (esp-extr)'!K15-'Nacionalidad (esp-extr)'!J15)/'Nacionalidad (esp-extr)'!J15</f>
        <v>7.436823104693141E-2</v>
      </c>
      <c r="K39" s="51">
        <f>('Nacionalidad (esp-extr)'!L15-'Nacionalidad (esp-extr)'!K15)/'Nacionalidad (esp-extr)'!K15</f>
        <v>-6.7204301075268818E-3</v>
      </c>
      <c r="L39" s="51">
        <f>('Nacionalidad (esp-extr)'!M15-'Nacionalidad (esp-extr)'!L15)/'Nacionalidad (esp-extr)'!L15</f>
        <v>-1.4208389715832206E-2</v>
      </c>
      <c r="M39" s="51">
        <f>('Nacionalidad (esp-extr)'!N15-'Nacionalidad (esp-extr)'!M15)/'Nacionalidad (esp-extr)'!M15</f>
        <v>-3.4317089910775568E-2</v>
      </c>
      <c r="N39" s="51">
        <f>('Nacionalidad (esp-extr)'!O15-'Nacionalidad (esp-extr)'!N15)/'Nacionalidad (esp-extr)'!N15</f>
        <v>-5.5437100213219619E-2</v>
      </c>
      <c r="O39" s="51">
        <f>('Nacionalidad (esp-extr)'!P15-'Nacionalidad (esp-extr)'!O15)/'Nacionalidad (esp-extr)'!O15</f>
        <v>-2.7088036117381489E-2</v>
      </c>
      <c r="P39" s="51">
        <f>('Nacionalidad (esp-extr)'!Q15-'Nacionalidad (esp-extr)'!P15)/'Nacionalidad (esp-extr)'!P15</f>
        <v>-2.0108275328692964E-2</v>
      </c>
      <c r="Q39" s="51">
        <f>('Nacionalidad (esp-extr)'!R15-'Nacionalidad (esp-extr)'!Q15)/'Nacionalidad (esp-extr)'!Q15</f>
        <v>-1.5785319652722968E-3</v>
      </c>
      <c r="R39" s="51">
        <f>('Nacionalidad (esp-extr)'!S15-'Nacionalidad (esp-extr)'!R15)/'Nacionalidad (esp-extr)'!R15</f>
        <v>-4.1106719367588931E-2</v>
      </c>
      <c r="S39" s="51">
        <f>('Nacionalidad (esp-extr)'!T15-'Nacionalidad (esp-extr)'!S15)/'Nacionalidad (esp-extr)'!S15</f>
        <v>-1.483924154987634E-2</v>
      </c>
      <c r="T39" s="51">
        <f>('Nacionalidad (esp-extr)'!U15-'Nacionalidad (esp-extr)'!T15)/'Nacionalidad (esp-extr)'!T15</f>
        <v>3.3472803347280332E-2</v>
      </c>
      <c r="U39" s="51">
        <f>('Nacionalidad (esp-extr)'!V15-'Nacionalidad (esp-extr)'!U15)/'Nacionalidad (esp-extr)'!U15</f>
        <v>-1.862348178137652E-2</v>
      </c>
      <c r="V39" s="51">
        <f>('Nacionalidad (esp-extr)'!W15-'Nacionalidad (esp-extr)'!V15)/'Nacionalidad (esp-extr)'!V15</f>
        <v>-4.125412541254125E-3</v>
      </c>
      <c r="W39" s="51">
        <f>('Nacionalidad (esp-extr)'!X15-'Nacionalidad (esp-extr)'!W15)/'Nacionalidad (esp-extr)'!W15</f>
        <v>-2.4855012427506214E-2</v>
      </c>
    </row>
    <row r="40" spans="1:23" ht="18" customHeight="1">
      <c r="A40" s="28" t="s">
        <v>70</v>
      </c>
      <c r="B40" s="25">
        <f>('Nacionalidad (esp-extr)'!C16-'Nacionalidad (esp-extr)'!B16)/'Nacionalidad (esp-extr)'!B16</f>
        <v>-1.871657754010695E-2</v>
      </c>
      <c r="C40" s="25">
        <f>('Nacionalidad (esp-extr)'!D16-'Nacionalidad (esp-extr)'!C16)/'Nacionalidad (esp-extr)'!C16</f>
        <v>-2.6566757493188011E-2</v>
      </c>
      <c r="D40" s="25">
        <f>('Nacionalidad (esp-extr)'!E16-'Nacionalidad (esp-extr)'!D16)/'Nacionalidad (esp-extr)'!D16</f>
        <v>-7.9776067179846047E-2</v>
      </c>
      <c r="E40" s="25">
        <f>('Nacionalidad (esp-extr)'!F16-'Nacionalidad (esp-extr)'!E16)/'Nacionalidad (esp-extr)'!E16</f>
        <v>-3.4980988593155897E-2</v>
      </c>
      <c r="F40" s="25">
        <f>('Nacionalidad (esp-extr)'!G16-'Nacionalidad (esp-extr)'!F16)/'Nacionalidad (esp-extr)'!F16</f>
        <v>-1.103230890464933E-2</v>
      </c>
      <c r="G40" s="25">
        <f>('Nacionalidad (esp-extr)'!H16-'Nacionalidad (esp-extr)'!G16)/'Nacionalidad (esp-extr)'!G16</f>
        <v>-1.8326693227091632E-2</v>
      </c>
      <c r="H40" s="25">
        <f>('Nacionalidad (esp-extr)'!I16-'Nacionalidad (esp-extr)'!H16)/'Nacionalidad (esp-extr)'!H16</f>
        <v>2.7597402597402596E-2</v>
      </c>
      <c r="I40" s="25">
        <f>('Nacionalidad (esp-extr)'!J16-'Nacionalidad (esp-extr)'!I16)/'Nacionalidad (esp-extr)'!I16</f>
        <v>-3.3175355450236969E-2</v>
      </c>
      <c r="J40" s="25">
        <f>('Nacionalidad (esp-extr)'!K16-'Nacionalidad (esp-extr)'!J16)/'Nacionalidad (esp-extr)'!J16</f>
        <v>4.6568627450980393E-2</v>
      </c>
      <c r="K40" s="25">
        <f>('Nacionalidad (esp-extr)'!L16-'Nacionalidad (esp-extr)'!K16)/'Nacionalidad (esp-extr)'!K16</f>
        <v>-1.95160031225605E-2</v>
      </c>
      <c r="L40" s="25">
        <f>('Nacionalidad (esp-extr)'!M16-'Nacionalidad (esp-extr)'!L16)/'Nacionalidad (esp-extr)'!L16</f>
        <v>-2.0700636942675158E-2</v>
      </c>
      <c r="M40" s="25">
        <f>('Nacionalidad (esp-extr)'!N16-'Nacionalidad (esp-extr)'!M16)/'Nacionalidad (esp-extr)'!M16</f>
        <v>-3.0894308943089432E-2</v>
      </c>
      <c r="N40" s="25">
        <f>('Nacionalidad (esp-extr)'!O16-'Nacionalidad (esp-extr)'!N16)/'Nacionalidad (esp-extr)'!N16</f>
        <v>-4.7818791946308725E-2</v>
      </c>
      <c r="O40" s="25">
        <f>('Nacionalidad (esp-extr)'!P16-'Nacionalidad (esp-extr)'!O16)/'Nacionalidad (esp-extr)'!O16</f>
        <v>-7.9295154185022032E-3</v>
      </c>
      <c r="P40" s="25">
        <f>('Nacionalidad (esp-extr)'!Q16-'Nacionalidad (esp-extr)'!P16)/'Nacionalidad (esp-extr)'!P16</f>
        <v>-7.9928952042628773E-3</v>
      </c>
      <c r="Q40" s="25">
        <f>('Nacionalidad (esp-extr)'!R16-'Nacionalidad (esp-extr)'!Q16)/'Nacionalidad (esp-extr)'!Q16</f>
        <v>8.9525514771709937E-4</v>
      </c>
      <c r="R40" s="25">
        <f>('Nacionalidad (esp-extr)'!S16-'Nacionalidad (esp-extr)'!R16)/'Nacionalidad (esp-extr)'!R16</f>
        <v>-3.041144901610018E-2</v>
      </c>
      <c r="S40" s="25">
        <f>('Nacionalidad (esp-extr)'!T16-'Nacionalidad (esp-extr)'!S16)/'Nacionalidad (esp-extr)'!S16</f>
        <v>-1.107011070110701E-2</v>
      </c>
      <c r="T40" s="25">
        <f>('Nacionalidad (esp-extr)'!U16-'Nacionalidad (esp-extr)'!T16)/'Nacionalidad (esp-extr)'!T16</f>
        <v>2.9850746268656716E-2</v>
      </c>
      <c r="U40" s="25">
        <f>('Nacionalidad (esp-extr)'!V16-'Nacionalidad (esp-extr)'!U16)/'Nacionalidad (esp-extr)'!U16</f>
        <v>-2.6268115942028984E-2</v>
      </c>
      <c r="V40" s="25">
        <f>('Nacionalidad (esp-extr)'!W16-'Nacionalidad (esp-extr)'!V16)/'Nacionalidad (esp-extr)'!V16</f>
        <v>-1.0232558139534883E-2</v>
      </c>
      <c r="W40" s="25">
        <f>('Nacionalidad (esp-extr)'!X16-'Nacionalidad (esp-extr)'!W16)/'Nacionalidad (esp-extr)'!W16</f>
        <v>-1.5037593984962405E-2</v>
      </c>
    </row>
    <row r="41" spans="1:23" ht="18" customHeight="1">
      <c r="A41" s="30" t="s">
        <v>71</v>
      </c>
      <c r="B41" s="50">
        <f>('Nacionalidad (esp-extr)'!C17-'Nacionalidad (esp-extr)'!B17)/'Nacionalidad (esp-extr)'!B17</f>
        <v>0.9285714285714286</v>
      </c>
      <c r="C41" s="50">
        <f>('Nacionalidad (esp-extr)'!D17-'Nacionalidad (esp-extr)'!C17)/'Nacionalidad (esp-extr)'!C17</f>
        <v>0.62962962962962965</v>
      </c>
      <c r="D41" s="50">
        <f>('Nacionalidad (esp-extr)'!E17-'Nacionalidad (esp-extr)'!D17)/'Nacionalidad (esp-extr)'!D17</f>
        <v>-6.8181818181818177E-2</v>
      </c>
      <c r="E41" s="50">
        <f>('Nacionalidad (esp-extr)'!F17-'Nacionalidad (esp-extr)'!E17)/'Nacionalidad (esp-extr)'!E17</f>
        <v>0.26829268292682928</v>
      </c>
      <c r="F41" s="50">
        <f>('Nacionalidad (esp-extr)'!G17-'Nacionalidad (esp-extr)'!F17)/'Nacionalidad (esp-extr)'!F17</f>
        <v>0.13461538461538461</v>
      </c>
      <c r="G41" s="50">
        <f>('Nacionalidad (esp-extr)'!H17-'Nacionalidad (esp-extr)'!G17)/'Nacionalidad (esp-extr)'!G17</f>
        <v>0.2711864406779661</v>
      </c>
      <c r="H41" s="50">
        <f>('Nacionalidad (esp-extr)'!I17-'Nacionalidad (esp-extr)'!H17)/'Nacionalidad (esp-extr)'!H17</f>
        <v>0.6</v>
      </c>
      <c r="I41" s="50">
        <f>('Nacionalidad (esp-extr)'!J17-'Nacionalidad (esp-extr)'!I17)/'Nacionalidad (esp-extr)'!I17</f>
        <v>0.34166666666666667</v>
      </c>
      <c r="J41" s="50">
        <f>('Nacionalidad (esp-extr)'!K17-'Nacionalidad (esp-extr)'!J17)/'Nacionalidad (esp-extr)'!J17</f>
        <v>0.2857142857142857</v>
      </c>
      <c r="K41" s="50">
        <f>('Nacionalidad (esp-extr)'!L17-'Nacionalidad (esp-extr)'!K17)/'Nacionalidad (esp-extr)'!K17</f>
        <v>7.2463768115942032E-2</v>
      </c>
      <c r="L41" s="50">
        <f>('Nacionalidad (esp-extr)'!M17-'Nacionalidad (esp-extr)'!L17)/'Nacionalidad (esp-extr)'!L17</f>
        <v>2.2522522522522521E-2</v>
      </c>
      <c r="M41" s="50">
        <f>('Nacionalidad (esp-extr)'!N17-'Nacionalidad (esp-extr)'!M17)/'Nacionalidad (esp-extr)'!M17</f>
        <v>-5.2863436123348019E-2</v>
      </c>
      <c r="N41" s="50">
        <f>('Nacionalidad (esp-extr)'!O17-'Nacionalidad (esp-extr)'!N17)/'Nacionalidad (esp-extr)'!N17</f>
        <v>-9.7674418604651161E-2</v>
      </c>
      <c r="O41" s="50">
        <f>('Nacionalidad (esp-extr)'!P17-'Nacionalidad (esp-extr)'!O17)/'Nacionalidad (esp-extr)'!O17</f>
        <v>-0.13917525773195877</v>
      </c>
      <c r="P41" s="50">
        <f>('Nacionalidad (esp-extr)'!Q17-'Nacionalidad (esp-extr)'!P17)/'Nacionalidad (esp-extr)'!P17</f>
        <v>-0.10179640718562874</v>
      </c>
      <c r="Q41" s="50">
        <f>('Nacionalidad (esp-extr)'!R17-'Nacionalidad (esp-extr)'!Q17)/'Nacionalidad (esp-extr)'!Q17</f>
        <v>-0.02</v>
      </c>
      <c r="R41" s="50">
        <f>('Nacionalidad (esp-extr)'!S17-'Nacionalidad (esp-extr)'!R17)/'Nacionalidad (esp-extr)'!R17</f>
        <v>-0.12244897959183673</v>
      </c>
      <c r="S41" s="50">
        <f>('Nacionalidad (esp-extr)'!T17-'Nacionalidad (esp-extr)'!S17)/'Nacionalidad (esp-extr)'!S17</f>
        <v>-4.6511627906976744E-2</v>
      </c>
      <c r="T41" s="50">
        <f>('Nacionalidad (esp-extr)'!U17-'Nacionalidad (esp-extr)'!T17)/'Nacionalidad (esp-extr)'!T17</f>
        <v>6.5040650406504072E-2</v>
      </c>
      <c r="U41" s="50">
        <f>('Nacionalidad (esp-extr)'!V17-'Nacionalidad (esp-extr)'!U17)/'Nacionalidad (esp-extr)'!U17</f>
        <v>4.5801526717557252E-2</v>
      </c>
      <c r="V41" s="50">
        <f>('Nacionalidad (esp-extr)'!W17-'Nacionalidad (esp-extr)'!V17)/'Nacionalidad (esp-extr)'!V17</f>
        <v>4.3795620437956206E-2</v>
      </c>
      <c r="W41" s="50">
        <f>('Nacionalidad (esp-extr)'!X17-'Nacionalidad (esp-extr)'!W17)/'Nacionalidad (esp-extr)'!W17</f>
        <v>-9.7902097902097904E-2</v>
      </c>
    </row>
    <row r="42" spans="1:23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3" ht="18" customHeight="1"/>
    <row r="44" spans="1:23" ht="18" customHeight="1"/>
    <row r="45" spans="1:23" ht="18" customHeight="1">
      <c r="A45" s="77" t="s">
        <v>49</v>
      </c>
      <c r="B45" s="78">
        <v>2001</v>
      </c>
      <c r="C45" s="78">
        <v>2002</v>
      </c>
      <c r="D45" s="78">
        <v>2003</v>
      </c>
      <c r="E45" s="78">
        <v>2004</v>
      </c>
      <c r="F45" s="78">
        <v>2005</v>
      </c>
      <c r="G45" s="78">
        <v>2006</v>
      </c>
      <c r="H45" s="78">
        <v>2007</v>
      </c>
      <c r="I45" s="78">
        <v>2008</v>
      </c>
      <c r="J45" s="78">
        <v>2009</v>
      </c>
      <c r="K45" s="78">
        <v>2010</v>
      </c>
      <c r="L45" s="78">
        <v>2011</v>
      </c>
      <c r="M45" s="78">
        <v>2012</v>
      </c>
      <c r="N45" s="78">
        <v>2013</v>
      </c>
      <c r="O45" s="78">
        <v>2014</v>
      </c>
      <c r="P45" s="78">
        <v>2015</v>
      </c>
      <c r="Q45" s="78">
        <v>2016</v>
      </c>
      <c r="R45" s="78">
        <v>2017</v>
      </c>
      <c r="S45" s="78">
        <v>2018</v>
      </c>
      <c r="T45" s="78">
        <v>2019</v>
      </c>
      <c r="U45" s="78">
        <v>2020</v>
      </c>
      <c r="V45" s="78">
        <v>2021</v>
      </c>
      <c r="W45" s="78">
        <v>2022</v>
      </c>
    </row>
    <row r="46" spans="1:23" ht="18" customHeight="1">
      <c r="A46" s="27" t="s">
        <v>69</v>
      </c>
      <c r="B46" s="51">
        <f>('Nacionalidad (esp-extr)'!C22-'Nacionalidad (esp-extr)'!B22)/'Nacionalidad (esp-extr)'!B22</f>
        <v>-2.8388928317955996E-2</v>
      </c>
      <c r="C46" s="51">
        <f>('Nacionalidad (esp-extr)'!D22-'Nacionalidad (esp-extr)'!C22)/'Nacionalidad (esp-extr)'!C22</f>
        <v>-2.0452885317750184E-2</v>
      </c>
      <c r="D46" s="51">
        <f>('Nacionalidad (esp-extr)'!E22-'Nacionalidad (esp-extr)'!D22)/'Nacionalidad (esp-extr)'!D22</f>
        <v>-8.9485458612975396E-2</v>
      </c>
      <c r="E46" s="51">
        <f>('Nacionalidad (esp-extr)'!F22-'Nacionalidad (esp-extr)'!E22)/'Nacionalidad (esp-extr)'!E22</f>
        <v>-2.2113022113022112E-2</v>
      </c>
      <c r="F46" s="51">
        <f>('Nacionalidad (esp-extr)'!G22-'Nacionalidad (esp-extr)'!F22)/'Nacionalidad (esp-extr)'!F22</f>
        <v>-2.5125628140703518E-3</v>
      </c>
      <c r="G46" s="51">
        <f>('Nacionalidad (esp-extr)'!H22-'Nacionalidad (esp-extr)'!G22)/'Nacionalidad (esp-extr)'!G22</f>
        <v>-1.7632241813602016E-2</v>
      </c>
      <c r="H46" s="51">
        <f>('Nacionalidad (esp-extr)'!I22-'Nacionalidad (esp-extr)'!H22)/'Nacionalidad (esp-extr)'!H22</f>
        <v>4.1880341880341877E-2</v>
      </c>
      <c r="I46" s="51">
        <f>('Nacionalidad (esp-extr)'!J22-'Nacionalidad (esp-extr)'!I22)/'Nacionalidad (esp-extr)'!I22</f>
        <v>-1.2305168170631665E-2</v>
      </c>
      <c r="J46" s="51">
        <f>('Nacionalidad (esp-extr)'!K22-'Nacionalidad (esp-extr)'!J22)/'Nacionalidad (esp-extr)'!J22</f>
        <v>5.9800664451827246E-2</v>
      </c>
      <c r="K46" s="51">
        <f>('Nacionalidad (esp-extr)'!L22-'Nacionalidad (esp-extr)'!K22)/'Nacionalidad (esp-extr)'!K22</f>
        <v>7.8369905956112845E-3</v>
      </c>
      <c r="L46" s="51">
        <f>('Nacionalidad (esp-extr)'!M22-'Nacionalidad (esp-extr)'!L22)/'Nacionalidad (esp-extr)'!L22</f>
        <v>7.776049766718507E-4</v>
      </c>
      <c r="M46" s="51">
        <f>('Nacionalidad (esp-extr)'!N22-'Nacionalidad (esp-extr)'!M22)/'Nacionalidad (esp-extr)'!M22</f>
        <v>-4.3512043512043512E-2</v>
      </c>
      <c r="N46" s="51">
        <f>('Nacionalidad (esp-extr)'!O22-'Nacionalidad (esp-extr)'!N22)/'Nacionalidad (esp-extr)'!N22</f>
        <v>-3.5743298131600328E-2</v>
      </c>
      <c r="O46" s="51">
        <f>('Nacionalidad (esp-extr)'!P22-'Nacionalidad (esp-extr)'!O22)/'Nacionalidad (esp-extr)'!O22</f>
        <v>-1.6006739679865205E-2</v>
      </c>
      <c r="P46" s="51">
        <f>('Nacionalidad (esp-extr)'!Q22-'Nacionalidad (esp-extr)'!P22)/'Nacionalidad (esp-extr)'!P22</f>
        <v>-1.797945205479452E-2</v>
      </c>
      <c r="Q46" s="51">
        <f>('Nacionalidad (esp-extr)'!R22-'Nacionalidad (esp-extr)'!Q22)/'Nacionalidad (esp-extr)'!Q22</f>
        <v>-7.8465562336530077E-3</v>
      </c>
      <c r="R46" s="51">
        <f>('Nacionalidad (esp-extr)'!S22-'Nacionalidad (esp-extr)'!R22)/'Nacionalidad (esp-extr)'!R22</f>
        <v>-5.4481546572934976E-2</v>
      </c>
      <c r="S46" s="51">
        <f>('Nacionalidad (esp-extr)'!T22-'Nacionalidad (esp-extr)'!S22)/'Nacionalidad (esp-extr)'!S22</f>
        <v>-2.5092936802973979E-2</v>
      </c>
      <c r="T46" s="51">
        <f>('Nacionalidad (esp-extr)'!U22-'Nacionalidad (esp-extr)'!T22)/'Nacionalidad (esp-extr)'!T22</f>
        <v>-1.7159199237368923E-2</v>
      </c>
      <c r="U46" s="51">
        <f>('Nacionalidad (esp-extr)'!V22-'Nacionalidad (esp-extr)'!U22)/'Nacionalidad (esp-extr)'!U22</f>
        <v>-7.7594568380213386E-3</v>
      </c>
      <c r="V46" s="51">
        <f>('Nacionalidad (esp-extr)'!W22-'Nacionalidad (esp-extr)'!V22)/'Nacionalidad (esp-extr)'!V22</f>
        <v>-8.7976539589442824E-3</v>
      </c>
      <c r="W46" s="51">
        <f>('Nacionalidad (esp-extr)'!X22-'Nacionalidad (esp-extr)'!W22)/'Nacionalidad (esp-extr)'!W22</f>
        <v>-1.9723865877712033E-3</v>
      </c>
    </row>
    <row r="47" spans="1:23" ht="18" customHeight="1">
      <c r="A47" s="28" t="s">
        <v>70</v>
      </c>
      <c r="B47" s="25">
        <f>('Nacionalidad (esp-extr)'!C23-'Nacionalidad (esp-extr)'!B23)/'Nacionalidad (esp-extr)'!B23</f>
        <v>-3.0736240171551108E-2</v>
      </c>
      <c r="C47" s="25">
        <f>('Nacionalidad (esp-extr)'!D23-'Nacionalidad (esp-extr)'!C23)/'Nacionalidad (esp-extr)'!C23</f>
        <v>-2.5073746312684365E-2</v>
      </c>
      <c r="D47" s="25">
        <f>('Nacionalidad (esp-extr)'!E23-'Nacionalidad (esp-extr)'!D23)/'Nacionalidad (esp-extr)'!D23</f>
        <v>-9.3040847201210281E-2</v>
      </c>
      <c r="E47" s="25">
        <f>('Nacionalidad (esp-extr)'!F23-'Nacionalidad (esp-extr)'!E23)/'Nacionalidad (esp-extr)'!E23</f>
        <v>-3.0025020850708923E-2</v>
      </c>
      <c r="F47" s="25">
        <f>('Nacionalidad (esp-extr)'!G23-'Nacionalidad (esp-extr)'!F23)/'Nacionalidad (esp-extr)'!F23</f>
        <v>-1.3757523645743766E-2</v>
      </c>
      <c r="G47" s="25">
        <f>('Nacionalidad (esp-extr)'!H23-'Nacionalidad (esp-extr)'!G23)/'Nacionalidad (esp-extr)'!G23</f>
        <v>-2.8770706190061029E-2</v>
      </c>
      <c r="H47" s="25">
        <f>('Nacionalidad (esp-extr)'!I23-'Nacionalidad (esp-extr)'!H23)/'Nacionalidad (esp-extr)'!H23</f>
        <v>1.9748653500897665E-2</v>
      </c>
      <c r="I47" s="25">
        <f>('Nacionalidad (esp-extr)'!J23-'Nacionalidad (esp-extr)'!I23)/'Nacionalidad (esp-extr)'!I23</f>
        <v>-3.6971830985915492E-2</v>
      </c>
      <c r="J47" s="25">
        <f>('Nacionalidad (esp-extr)'!K23-'Nacionalidad (esp-extr)'!J23)/'Nacionalidad (esp-extr)'!J23</f>
        <v>4.3875685557586835E-2</v>
      </c>
      <c r="K47" s="25">
        <f>('Nacionalidad (esp-extr)'!L23-'Nacionalidad (esp-extr)'!K23)/'Nacionalidad (esp-extr)'!K23</f>
        <v>-5.2539404553415062E-3</v>
      </c>
      <c r="L47" s="25">
        <f>('Nacionalidad (esp-extr)'!M23-'Nacionalidad (esp-extr)'!L23)/'Nacionalidad (esp-extr)'!L23</f>
        <v>-1.5845070422535211E-2</v>
      </c>
      <c r="M47" s="25">
        <f>('Nacionalidad (esp-extr)'!N23-'Nacionalidad (esp-extr)'!M23)/'Nacionalidad (esp-extr)'!M23</f>
        <v>-3.9355992844364938E-2</v>
      </c>
      <c r="N47" s="25">
        <f>('Nacionalidad (esp-extr)'!O23-'Nacionalidad (esp-extr)'!N23)/'Nacionalidad (esp-extr)'!N23</f>
        <v>-3.6312849162011177E-2</v>
      </c>
      <c r="O47" s="25">
        <f>('Nacionalidad (esp-extr)'!P23-'Nacionalidad (esp-extr)'!O23)/'Nacionalidad (esp-extr)'!O23</f>
        <v>-6.7632850241545897E-3</v>
      </c>
      <c r="P47" s="25">
        <f>('Nacionalidad (esp-extr)'!Q23-'Nacionalidad (esp-extr)'!P23)/'Nacionalidad (esp-extr)'!P23</f>
        <v>-1.556420233463035E-2</v>
      </c>
      <c r="Q47" s="25">
        <f>('Nacionalidad (esp-extr)'!R23-'Nacionalidad (esp-extr)'!Q23)/'Nacionalidad (esp-extr)'!Q23</f>
        <v>0</v>
      </c>
      <c r="R47" s="25">
        <f>('Nacionalidad (esp-extr)'!S23-'Nacionalidad (esp-extr)'!R23)/'Nacionalidad (esp-extr)'!R23</f>
        <v>-4.3478260869565216E-2</v>
      </c>
      <c r="S47" s="25">
        <f>('Nacionalidad (esp-extr)'!T23-'Nacionalidad (esp-extr)'!S23)/'Nacionalidad (esp-extr)'!S23</f>
        <v>-2.6859504132231406E-2</v>
      </c>
      <c r="T47" s="25">
        <f>('Nacionalidad (esp-extr)'!U23-'Nacionalidad (esp-extr)'!T23)/'Nacionalidad (esp-extr)'!T23</f>
        <v>-1.0615711252653927E-2</v>
      </c>
      <c r="U47" s="25">
        <f>('Nacionalidad (esp-extr)'!V23-'Nacionalidad (esp-extr)'!U23)/'Nacionalidad (esp-extr)'!U23</f>
        <v>-1.6094420600858368E-2</v>
      </c>
      <c r="V47" s="25">
        <f>('Nacionalidad (esp-extr)'!W23-'Nacionalidad (esp-extr)'!V23)/'Nacionalidad (esp-extr)'!V23</f>
        <v>-2.1810250817884406E-2</v>
      </c>
      <c r="W47" s="25">
        <f>('Nacionalidad (esp-extr)'!X23-'Nacionalidad (esp-extr)'!W23)/'Nacionalidad (esp-extr)'!W23</f>
        <v>-6.688963210702341E-3</v>
      </c>
    </row>
    <row r="48" spans="1:23" ht="18" customHeight="1">
      <c r="A48" s="30" t="s">
        <v>71</v>
      </c>
      <c r="B48" s="50">
        <f>('Nacionalidad (esp-extr)'!C24-'Nacionalidad (esp-extr)'!B24)/'Nacionalidad (esp-extr)'!B24</f>
        <v>0.3</v>
      </c>
      <c r="C48" s="50">
        <f>('Nacionalidad (esp-extr)'!D24-'Nacionalidad (esp-extr)'!C24)/'Nacionalidad (esp-extr)'!C24</f>
        <v>0.46153846153846156</v>
      </c>
      <c r="D48" s="50">
        <f>('Nacionalidad (esp-extr)'!E24-'Nacionalidad (esp-extr)'!D24)/'Nacionalidad (esp-extr)'!D24</f>
        <v>0.15789473684210525</v>
      </c>
      <c r="E48" s="50">
        <f>('Nacionalidad (esp-extr)'!F24-'Nacionalidad (esp-extr)'!E24)/'Nacionalidad (esp-extr)'!E24</f>
        <v>0.40909090909090912</v>
      </c>
      <c r="F48" s="50">
        <f>('Nacionalidad (esp-extr)'!G24-'Nacionalidad (esp-extr)'!F24)/'Nacionalidad (esp-extr)'!F24</f>
        <v>0.41935483870967744</v>
      </c>
      <c r="G48" s="50">
        <f>('Nacionalidad (esp-extr)'!H24-'Nacionalidad (esp-extr)'!G24)/'Nacionalidad (esp-extr)'!G24</f>
        <v>0.27272727272727271</v>
      </c>
      <c r="H48" s="50">
        <f>('Nacionalidad (esp-extr)'!I24-'Nacionalidad (esp-extr)'!H24)/'Nacionalidad (esp-extr)'!H24</f>
        <v>0.48214285714285715</v>
      </c>
      <c r="I48" s="50">
        <f>('Nacionalidad (esp-extr)'!J24-'Nacionalidad (esp-extr)'!I24)/'Nacionalidad (esp-extr)'!I24</f>
        <v>0.3253012048192771</v>
      </c>
      <c r="J48" s="50">
        <f>('Nacionalidad (esp-extr)'!K24-'Nacionalidad (esp-extr)'!J24)/'Nacionalidad (esp-extr)'!J24</f>
        <v>0.21818181818181817</v>
      </c>
      <c r="K48" s="50">
        <f>('Nacionalidad (esp-extr)'!L24-'Nacionalidad (esp-extr)'!K24)/'Nacionalidad (esp-extr)'!K24</f>
        <v>0.11940298507462686</v>
      </c>
      <c r="L48" s="50">
        <f>('Nacionalidad (esp-extr)'!M24-'Nacionalidad (esp-extr)'!L24)/'Nacionalidad (esp-extr)'!L24</f>
        <v>0.12666666666666668</v>
      </c>
      <c r="M48" s="50">
        <f>('Nacionalidad (esp-extr)'!N24-'Nacionalidad (esp-extr)'!M24)/'Nacionalidad (esp-extr)'!M24</f>
        <v>-7.1005917159763315E-2</v>
      </c>
      <c r="N48" s="50">
        <f>('Nacionalidad (esp-extr)'!O24-'Nacionalidad (esp-extr)'!N24)/'Nacionalidad (esp-extr)'!N24</f>
        <v>-3.1847133757961783E-2</v>
      </c>
      <c r="O48" s="50">
        <f>('Nacionalidad (esp-extr)'!P24-'Nacionalidad (esp-extr)'!O24)/'Nacionalidad (esp-extr)'!O24</f>
        <v>-7.8947368421052627E-2</v>
      </c>
      <c r="P48" s="50">
        <f>('Nacionalidad (esp-extr)'!Q24-'Nacionalidad (esp-extr)'!P24)/'Nacionalidad (esp-extr)'!P24</f>
        <v>-3.5714285714285712E-2</v>
      </c>
      <c r="Q48" s="50">
        <f>('Nacionalidad (esp-extr)'!R24-'Nacionalidad (esp-extr)'!Q24)/'Nacionalidad (esp-extr)'!Q24</f>
        <v>-6.6666666666666666E-2</v>
      </c>
      <c r="R48" s="50">
        <f>('Nacionalidad (esp-extr)'!S24-'Nacionalidad (esp-extr)'!R24)/'Nacionalidad (esp-extr)'!R24</f>
        <v>-0.14285714285714285</v>
      </c>
      <c r="S48" s="50">
        <f>('Nacionalidad (esp-extr)'!T24-'Nacionalidad (esp-extr)'!S24)/'Nacionalidad (esp-extr)'!S24</f>
        <v>-9.2592592592592587E-3</v>
      </c>
      <c r="T48" s="50">
        <f>('Nacionalidad (esp-extr)'!U24-'Nacionalidad (esp-extr)'!T24)/'Nacionalidad (esp-extr)'!T24</f>
        <v>-7.476635514018691E-2</v>
      </c>
      <c r="U48" s="50">
        <f>('Nacionalidad (esp-extr)'!V24-'Nacionalidad (esp-extr)'!U24)/'Nacionalidad (esp-extr)'!U24</f>
        <v>7.0707070707070704E-2</v>
      </c>
      <c r="V48" s="50">
        <f>('Nacionalidad (esp-extr)'!W24-'Nacionalidad (esp-extr)'!V24)/'Nacionalidad (esp-extr)'!V24</f>
        <v>0.10377358490566038</v>
      </c>
      <c r="W48" s="50">
        <f>('Nacionalidad (esp-extr)'!X24-'Nacionalidad (esp-extr)'!W24)/'Nacionalidad (esp-extr)'!W24</f>
        <v>3.4188034188034191E-2</v>
      </c>
    </row>
    <row r="49" spans="1:21" ht="21">
      <c r="A49" s="32" t="s">
        <v>52</v>
      </c>
      <c r="B49" s="34"/>
      <c r="C49" s="34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85"/>
  <sheetViews>
    <sheetView topLeftCell="A33" zoomScale="75" workbookViewId="0">
      <selection activeCell="G20" sqref="G20"/>
    </sheetView>
  </sheetViews>
  <sheetFormatPr defaultColWidth="10.875" defaultRowHeight="15"/>
  <cols>
    <col min="1" max="1" width="13.625" style="5" customWidth="1"/>
    <col min="2" max="16384" width="10.875" style="5"/>
  </cols>
  <sheetData>
    <row r="1" spans="1:22" ht="30" customHeight="1">
      <c r="A1" s="43" t="s">
        <v>0</v>
      </c>
    </row>
    <row r="2" spans="1:22" ht="30" customHeight="1">
      <c r="A2" s="44" t="s">
        <v>6</v>
      </c>
    </row>
    <row r="3" spans="1:22" ht="18" customHeight="1"/>
    <row r="4" spans="1:22" ht="18" customHeight="1"/>
    <row r="5" spans="1:22" ht="18" customHeight="1">
      <c r="A5" s="33" t="s">
        <v>73</v>
      </c>
    </row>
    <row r="6" spans="1:22" ht="18" customHeight="1"/>
    <row r="7" spans="1:22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ht="18" customHeight="1">
      <c r="A8" s="27" t="s">
        <v>74</v>
      </c>
      <c r="B8" s="40">
        <f>SUM(B9:B13)</f>
        <v>52</v>
      </c>
      <c r="C8" s="40">
        <v>63</v>
      </c>
      <c r="D8" s="40">
        <v>83</v>
      </c>
      <c r="E8" s="40">
        <v>103</v>
      </c>
      <c r="F8" s="40">
        <v>131</v>
      </c>
      <c r="G8" s="40">
        <v>203</v>
      </c>
      <c r="H8" s="40">
        <v>271</v>
      </c>
      <c r="I8" s="40">
        <v>341</v>
      </c>
      <c r="J8" s="40">
        <v>372</v>
      </c>
      <c r="K8" s="40">
        <v>396</v>
      </c>
      <c r="L8" s="40">
        <v>372</v>
      </c>
      <c r="M8" s="40">
        <v>346</v>
      </c>
      <c r="N8" s="40">
        <v>307</v>
      </c>
      <c r="O8" s="40">
        <v>285</v>
      </c>
      <c r="P8" s="40">
        <v>273</v>
      </c>
      <c r="Q8" s="40">
        <v>237</v>
      </c>
      <c r="R8" s="40">
        <v>230</v>
      </c>
      <c r="S8" s="40">
        <v>230</v>
      </c>
      <c r="T8" s="40">
        <v>243</v>
      </c>
      <c r="U8" s="40">
        <v>260</v>
      </c>
      <c r="V8" s="40">
        <v>250</v>
      </c>
    </row>
    <row r="9" spans="1:22" ht="18" customHeight="1">
      <c r="A9" s="36" t="s">
        <v>75</v>
      </c>
      <c r="B9" s="6">
        <v>10</v>
      </c>
      <c r="C9" s="6">
        <v>9</v>
      </c>
      <c r="D9" s="6">
        <v>14</v>
      </c>
      <c r="E9" s="6">
        <v>19</v>
      </c>
      <c r="F9" s="6">
        <v>25</v>
      </c>
      <c r="G9" s="6">
        <v>41</v>
      </c>
      <c r="H9" s="6">
        <v>65</v>
      </c>
      <c r="I9" s="6">
        <v>82</v>
      </c>
      <c r="J9" s="6">
        <v>82</v>
      </c>
      <c r="K9" s="6">
        <v>91</v>
      </c>
      <c r="L9" s="6">
        <v>85</v>
      </c>
      <c r="M9" s="6">
        <v>91</v>
      </c>
      <c r="N9" s="6">
        <v>85</v>
      </c>
      <c r="O9" s="6">
        <v>86</v>
      </c>
      <c r="P9" s="6">
        <v>87</v>
      </c>
      <c r="Q9" s="6">
        <v>73</v>
      </c>
      <c r="R9" s="6">
        <v>78</v>
      </c>
      <c r="S9" s="6">
        <v>65</v>
      </c>
      <c r="T9" s="6">
        <v>73</v>
      </c>
      <c r="U9" s="6">
        <v>80</v>
      </c>
      <c r="V9" s="6">
        <v>77</v>
      </c>
    </row>
    <row r="10" spans="1:22" ht="18" customHeight="1">
      <c r="A10" s="36" t="s">
        <v>76</v>
      </c>
      <c r="B10" s="29">
        <v>28</v>
      </c>
      <c r="C10" s="29">
        <v>36</v>
      </c>
      <c r="D10" s="29">
        <v>50</v>
      </c>
      <c r="E10" s="29">
        <v>60</v>
      </c>
      <c r="F10" s="29">
        <v>80</v>
      </c>
      <c r="G10" s="29">
        <v>127</v>
      </c>
      <c r="H10" s="29">
        <v>158</v>
      </c>
      <c r="I10" s="29">
        <v>199</v>
      </c>
      <c r="J10" s="29">
        <v>221</v>
      </c>
      <c r="K10" s="29">
        <v>228</v>
      </c>
      <c r="L10" s="29">
        <v>206</v>
      </c>
      <c r="M10" s="29">
        <v>180</v>
      </c>
      <c r="N10" s="29">
        <v>156</v>
      </c>
      <c r="O10" s="29">
        <v>140</v>
      </c>
      <c r="P10" s="29">
        <v>118</v>
      </c>
      <c r="Q10" s="29">
        <v>98</v>
      </c>
      <c r="R10" s="29">
        <v>84</v>
      </c>
      <c r="S10" s="29">
        <v>99</v>
      </c>
      <c r="T10" s="29">
        <v>106</v>
      </c>
      <c r="U10" s="29">
        <v>113</v>
      </c>
      <c r="V10" s="29">
        <v>106</v>
      </c>
    </row>
    <row r="11" spans="1:22" ht="18" customHeight="1">
      <c r="A11" s="36" t="s">
        <v>77</v>
      </c>
      <c r="B11" s="29">
        <v>11</v>
      </c>
      <c r="C11" s="29">
        <v>11</v>
      </c>
      <c r="D11" s="29">
        <v>13</v>
      </c>
      <c r="E11" s="29">
        <v>17</v>
      </c>
      <c r="F11" s="29">
        <v>22</v>
      </c>
      <c r="G11" s="29">
        <v>30</v>
      </c>
      <c r="H11" s="29">
        <v>43</v>
      </c>
      <c r="I11" s="29">
        <v>53</v>
      </c>
      <c r="J11" s="29">
        <v>61</v>
      </c>
      <c r="K11" s="29">
        <v>68</v>
      </c>
      <c r="L11" s="29">
        <v>72</v>
      </c>
      <c r="M11" s="29">
        <v>67</v>
      </c>
      <c r="N11" s="29">
        <v>59</v>
      </c>
      <c r="O11" s="29">
        <v>53</v>
      </c>
      <c r="P11" s="29">
        <v>61</v>
      </c>
      <c r="Q11" s="29">
        <v>60</v>
      </c>
      <c r="R11" s="29">
        <v>64</v>
      </c>
      <c r="S11" s="29">
        <v>60</v>
      </c>
      <c r="T11" s="29">
        <v>59</v>
      </c>
      <c r="U11" s="29">
        <v>61</v>
      </c>
      <c r="V11" s="29">
        <v>58</v>
      </c>
    </row>
    <row r="12" spans="1:22" ht="18" customHeight="1">
      <c r="A12" s="36" t="s">
        <v>78</v>
      </c>
      <c r="B12" s="29">
        <v>2</v>
      </c>
      <c r="C12" s="29">
        <v>3</v>
      </c>
      <c r="D12" s="29">
        <v>3</v>
      </c>
      <c r="E12" s="29">
        <v>4</v>
      </c>
      <c r="F12" s="29">
        <v>2</v>
      </c>
      <c r="G12" s="29">
        <v>2</v>
      </c>
      <c r="H12" s="29">
        <v>1</v>
      </c>
      <c r="I12" s="29">
        <v>3</v>
      </c>
      <c r="J12" s="29">
        <v>4</v>
      </c>
      <c r="K12" s="29">
        <v>5</v>
      </c>
      <c r="L12" s="29">
        <v>5</v>
      </c>
      <c r="M12" s="29">
        <v>5</v>
      </c>
      <c r="N12" s="29">
        <v>5</v>
      </c>
      <c r="O12" s="29">
        <v>4</v>
      </c>
      <c r="P12" s="29">
        <v>5</v>
      </c>
      <c r="Q12" s="29">
        <v>4</v>
      </c>
      <c r="R12" s="29">
        <v>2</v>
      </c>
      <c r="S12" s="29">
        <v>3</v>
      </c>
      <c r="T12" s="29">
        <v>3</v>
      </c>
      <c r="U12" s="29">
        <v>4</v>
      </c>
      <c r="V12" s="29">
        <v>7</v>
      </c>
    </row>
    <row r="13" spans="1:22" ht="18" customHeight="1">
      <c r="A13" s="30" t="s">
        <v>79</v>
      </c>
      <c r="B13" s="54">
        <v>1</v>
      </c>
      <c r="C13" s="54">
        <v>4</v>
      </c>
      <c r="D13" s="54">
        <v>3</v>
      </c>
      <c r="E13" s="54">
        <v>3</v>
      </c>
      <c r="F13" s="54">
        <v>2</v>
      </c>
      <c r="G13" s="54">
        <v>3</v>
      </c>
      <c r="H13" s="54">
        <v>4</v>
      </c>
      <c r="I13" s="54">
        <v>4</v>
      </c>
      <c r="J13" s="54">
        <v>4</v>
      </c>
      <c r="K13" s="54">
        <v>4</v>
      </c>
      <c r="L13" s="54">
        <v>4</v>
      </c>
      <c r="M13" s="54">
        <v>3</v>
      </c>
      <c r="N13" s="54">
        <v>2</v>
      </c>
      <c r="O13" s="54">
        <v>2</v>
      </c>
      <c r="P13" s="54">
        <v>2</v>
      </c>
      <c r="Q13" s="54">
        <v>2</v>
      </c>
      <c r="R13" s="54">
        <v>2</v>
      </c>
      <c r="S13" s="54">
        <v>3</v>
      </c>
      <c r="T13" s="54">
        <v>2</v>
      </c>
      <c r="U13" s="54">
        <v>2</v>
      </c>
      <c r="V13" s="54">
        <v>2</v>
      </c>
    </row>
    <row r="14" spans="1:22" ht="18" customHeight="1">
      <c r="A14" s="32" t="s">
        <v>47</v>
      </c>
      <c r="B14" s="33"/>
      <c r="C14" s="33"/>
      <c r="D14" s="33"/>
      <c r="E14" s="33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22" ht="18" customHeight="1">
      <c r="B15" s="6"/>
    </row>
    <row r="16" spans="1:22" ht="18" customHeight="1"/>
    <row r="17" spans="1:22" ht="18" customHeight="1">
      <c r="A17" s="77" t="s">
        <v>48</v>
      </c>
      <c r="B17" s="78">
        <v>2002</v>
      </c>
      <c r="C17" s="78">
        <v>2003</v>
      </c>
      <c r="D17" s="78">
        <v>2004</v>
      </c>
      <c r="E17" s="78">
        <v>2005</v>
      </c>
      <c r="F17" s="78">
        <v>2006</v>
      </c>
      <c r="G17" s="78">
        <v>2007</v>
      </c>
      <c r="H17" s="78">
        <v>2008</v>
      </c>
      <c r="I17" s="78">
        <v>2009</v>
      </c>
      <c r="J17" s="78">
        <v>2010</v>
      </c>
      <c r="K17" s="78">
        <v>2011</v>
      </c>
      <c r="L17" s="78">
        <v>2012</v>
      </c>
      <c r="M17" s="78">
        <v>2013</v>
      </c>
      <c r="N17" s="78">
        <v>2014</v>
      </c>
      <c r="O17" s="78">
        <v>2015</v>
      </c>
      <c r="P17" s="78">
        <v>2016</v>
      </c>
      <c r="Q17" s="78">
        <v>2017</v>
      </c>
      <c r="R17" s="78">
        <v>2018</v>
      </c>
      <c r="S17" s="78">
        <v>2019</v>
      </c>
      <c r="T17" s="78">
        <v>2020</v>
      </c>
      <c r="U17" s="78">
        <v>2021</v>
      </c>
      <c r="V17" s="78">
        <v>2022</v>
      </c>
    </row>
    <row r="18" spans="1:22" ht="18" customHeight="1">
      <c r="A18" s="27" t="s">
        <v>74</v>
      </c>
      <c r="B18" s="40">
        <f>SUM(B19:B23)</f>
        <v>36</v>
      </c>
      <c r="C18" s="40">
        <v>41</v>
      </c>
      <c r="D18" s="40">
        <v>52</v>
      </c>
      <c r="E18" s="40">
        <v>59</v>
      </c>
      <c r="F18" s="40">
        <v>75</v>
      </c>
      <c r="G18" s="40">
        <v>120</v>
      </c>
      <c r="H18" s="40">
        <v>161</v>
      </c>
      <c r="I18" s="40">
        <v>207</v>
      </c>
      <c r="J18" s="40">
        <v>222</v>
      </c>
      <c r="K18" s="40">
        <v>227</v>
      </c>
      <c r="L18" s="40">
        <v>215</v>
      </c>
      <c r="M18" s="40">
        <v>194</v>
      </c>
      <c r="N18" s="40">
        <v>167</v>
      </c>
      <c r="O18" s="40">
        <v>150</v>
      </c>
      <c r="P18" s="40">
        <v>147</v>
      </c>
      <c r="Q18" s="40">
        <v>129</v>
      </c>
      <c r="R18" s="40">
        <v>123</v>
      </c>
      <c r="S18" s="40">
        <v>131</v>
      </c>
      <c r="T18" s="40">
        <v>137</v>
      </c>
      <c r="U18" s="40">
        <v>143</v>
      </c>
      <c r="V18" s="40">
        <v>129</v>
      </c>
    </row>
    <row r="19" spans="1:22" ht="18" customHeight="1">
      <c r="A19" s="36" t="s">
        <v>75</v>
      </c>
      <c r="B19" s="6">
        <v>6</v>
      </c>
      <c r="C19" s="6">
        <v>6</v>
      </c>
      <c r="D19" s="6">
        <v>7</v>
      </c>
      <c r="E19" s="6">
        <v>10</v>
      </c>
      <c r="F19" s="6">
        <v>14</v>
      </c>
      <c r="G19" s="6">
        <v>28</v>
      </c>
      <c r="H19" s="6">
        <v>38</v>
      </c>
      <c r="I19" s="6">
        <v>53</v>
      </c>
      <c r="J19" s="6">
        <v>50</v>
      </c>
      <c r="K19" s="6">
        <v>47</v>
      </c>
      <c r="L19" s="6">
        <v>48</v>
      </c>
      <c r="M19" s="6">
        <v>48</v>
      </c>
      <c r="N19" s="6">
        <v>45</v>
      </c>
      <c r="O19" s="6">
        <v>44</v>
      </c>
      <c r="P19" s="6">
        <v>45</v>
      </c>
      <c r="Q19" s="6">
        <v>40</v>
      </c>
      <c r="R19" s="6">
        <v>43</v>
      </c>
      <c r="S19" s="6">
        <v>36</v>
      </c>
      <c r="T19" s="6">
        <v>35</v>
      </c>
      <c r="U19" s="6">
        <v>41</v>
      </c>
      <c r="V19" s="6">
        <v>38</v>
      </c>
    </row>
    <row r="20" spans="1:22" ht="18" customHeight="1">
      <c r="A20" s="36" t="s">
        <v>76</v>
      </c>
      <c r="B20" s="29">
        <v>21</v>
      </c>
      <c r="C20" s="29">
        <v>26</v>
      </c>
      <c r="D20" s="29">
        <v>33</v>
      </c>
      <c r="E20" s="29">
        <v>34</v>
      </c>
      <c r="F20" s="29">
        <v>44</v>
      </c>
      <c r="G20" s="29">
        <v>70</v>
      </c>
      <c r="H20" s="29">
        <v>94</v>
      </c>
      <c r="I20" s="29">
        <v>117</v>
      </c>
      <c r="J20" s="29">
        <v>127</v>
      </c>
      <c r="K20" s="29">
        <v>130</v>
      </c>
      <c r="L20" s="29">
        <v>115</v>
      </c>
      <c r="M20" s="29">
        <v>98</v>
      </c>
      <c r="N20" s="29">
        <v>79</v>
      </c>
      <c r="O20" s="29">
        <v>66</v>
      </c>
      <c r="P20" s="29">
        <v>57</v>
      </c>
      <c r="Q20" s="29">
        <v>50</v>
      </c>
      <c r="R20" s="29">
        <v>42</v>
      </c>
      <c r="S20" s="29">
        <v>57</v>
      </c>
      <c r="T20" s="29">
        <v>67</v>
      </c>
      <c r="U20" s="29">
        <v>65</v>
      </c>
      <c r="V20" s="29">
        <v>54</v>
      </c>
    </row>
    <row r="21" spans="1:22" ht="18" customHeight="1">
      <c r="A21" s="36" t="s">
        <v>77</v>
      </c>
      <c r="B21" s="29">
        <v>6</v>
      </c>
      <c r="C21" s="29">
        <v>4</v>
      </c>
      <c r="D21" s="29">
        <v>7</v>
      </c>
      <c r="E21" s="29">
        <v>9</v>
      </c>
      <c r="F21" s="29">
        <v>14</v>
      </c>
      <c r="G21" s="29">
        <v>19</v>
      </c>
      <c r="H21" s="29">
        <v>26</v>
      </c>
      <c r="I21" s="29">
        <v>33</v>
      </c>
      <c r="J21" s="29">
        <v>41</v>
      </c>
      <c r="K21" s="29">
        <v>46</v>
      </c>
      <c r="L21" s="29">
        <v>47</v>
      </c>
      <c r="M21" s="29">
        <v>45</v>
      </c>
      <c r="N21" s="29">
        <v>40</v>
      </c>
      <c r="O21" s="29">
        <v>36</v>
      </c>
      <c r="P21" s="29">
        <v>40</v>
      </c>
      <c r="Q21" s="29">
        <v>36</v>
      </c>
      <c r="R21" s="29">
        <v>36</v>
      </c>
      <c r="S21" s="29">
        <v>36</v>
      </c>
      <c r="T21" s="29">
        <v>32</v>
      </c>
      <c r="U21" s="29">
        <v>33</v>
      </c>
      <c r="V21" s="29">
        <v>33</v>
      </c>
    </row>
    <row r="22" spans="1:22" ht="18" customHeight="1">
      <c r="A22" s="36" t="s">
        <v>78</v>
      </c>
      <c r="B22" s="29">
        <v>2</v>
      </c>
      <c r="C22" s="29">
        <v>3</v>
      </c>
      <c r="D22" s="29">
        <v>3</v>
      </c>
      <c r="E22" s="29">
        <v>4</v>
      </c>
      <c r="F22" s="29">
        <v>2</v>
      </c>
      <c r="G22" s="29">
        <v>1</v>
      </c>
      <c r="H22" s="29">
        <v>0</v>
      </c>
      <c r="I22" s="29">
        <v>1</v>
      </c>
      <c r="J22" s="29">
        <v>1</v>
      </c>
      <c r="K22" s="29">
        <v>1</v>
      </c>
      <c r="L22" s="29">
        <v>2</v>
      </c>
      <c r="M22" s="29">
        <v>1</v>
      </c>
      <c r="N22" s="29">
        <v>2</v>
      </c>
      <c r="O22" s="29">
        <v>3</v>
      </c>
      <c r="P22" s="29">
        <v>4</v>
      </c>
      <c r="Q22" s="29">
        <v>2</v>
      </c>
      <c r="R22" s="29">
        <v>1</v>
      </c>
      <c r="S22" s="29">
        <v>1</v>
      </c>
      <c r="T22" s="29">
        <v>2</v>
      </c>
      <c r="U22" s="29">
        <v>3</v>
      </c>
      <c r="V22" s="29">
        <v>3</v>
      </c>
    </row>
    <row r="23" spans="1:22" ht="18" customHeight="1">
      <c r="A23" s="30" t="s">
        <v>79</v>
      </c>
      <c r="B23" s="54">
        <v>1</v>
      </c>
      <c r="C23" s="54">
        <v>2</v>
      </c>
      <c r="D23" s="54">
        <v>2</v>
      </c>
      <c r="E23" s="54">
        <v>2</v>
      </c>
      <c r="F23" s="54">
        <v>1</v>
      </c>
      <c r="G23" s="54">
        <v>2</v>
      </c>
      <c r="H23" s="54">
        <v>3</v>
      </c>
      <c r="I23" s="54">
        <v>3</v>
      </c>
      <c r="J23" s="54">
        <v>3</v>
      </c>
      <c r="K23" s="54">
        <v>3</v>
      </c>
      <c r="L23" s="54">
        <v>3</v>
      </c>
      <c r="M23" s="54">
        <v>2</v>
      </c>
      <c r="N23" s="54">
        <v>1</v>
      </c>
      <c r="O23" s="54">
        <v>1</v>
      </c>
      <c r="P23" s="54">
        <v>1</v>
      </c>
      <c r="Q23" s="54">
        <v>1</v>
      </c>
      <c r="R23" s="54">
        <v>1</v>
      </c>
      <c r="S23" s="54">
        <v>1</v>
      </c>
      <c r="T23" s="54">
        <v>1</v>
      </c>
      <c r="U23" s="54">
        <v>1</v>
      </c>
      <c r="V23" s="54">
        <v>1</v>
      </c>
    </row>
    <row r="24" spans="1:22" ht="18" customHeight="1">
      <c r="A24" s="32" t="s">
        <v>47</v>
      </c>
      <c r="B24" s="33"/>
      <c r="C24" s="33"/>
      <c r="D24" s="33"/>
      <c r="E24" s="33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18" customHeight="1"/>
    <row r="26" spans="1:22" ht="18" customHeight="1"/>
    <row r="27" spans="1:22" ht="18" customHeight="1">
      <c r="A27" s="77" t="s">
        <v>49</v>
      </c>
      <c r="B27" s="78">
        <v>2002</v>
      </c>
      <c r="C27" s="78">
        <v>2003</v>
      </c>
      <c r="D27" s="78">
        <v>2004</v>
      </c>
      <c r="E27" s="78">
        <v>2005</v>
      </c>
      <c r="F27" s="78">
        <v>2006</v>
      </c>
      <c r="G27" s="78">
        <v>2007</v>
      </c>
      <c r="H27" s="78">
        <v>2008</v>
      </c>
      <c r="I27" s="78">
        <v>2009</v>
      </c>
      <c r="J27" s="78">
        <v>2010</v>
      </c>
      <c r="K27" s="78">
        <v>2011</v>
      </c>
      <c r="L27" s="78">
        <v>2012</v>
      </c>
      <c r="M27" s="78">
        <v>2013</v>
      </c>
      <c r="N27" s="78">
        <v>2014</v>
      </c>
      <c r="O27" s="78">
        <v>2015</v>
      </c>
      <c r="P27" s="78">
        <v>2016</v>
      </c>
      <c r="Q27" s="78">
        <v>2017</v>
      </c>
      <c r="R27" s="78">
        <v>2018</v>
      </c>
      <c r="S27" s="78">
        <v>2019</v>
      </c>
      <c r="T27" s="78">
        <v>2020</v>
      </c>
      <c r="U27" s="78">
        <v>2021</v>
      </c>
      <c r="V27" s="78">
        <v>2022</v>
      </c>
    </row>
    <row r="28" spans="1:22" ht="18" customHeight="1">
      <c r="A28" s="27" t="s">
        <v>74</v>
      </c>
      <c r="B28" s="40">
        <f>SUM(B29:B33)</f>
        <v>16</v>
      </c>
      <c r="C28" s="40">
        <v>22</v>
      </c>
      <c r="D28" s="40">
        <v>31</v>
      </c>
      <c r="E28" s="40">
        <v>44</v>
      </c>
      <c r="F28" s="40">
        <v>56</v>
      </c>
      <c r="G28" s="40">
        <v>83</v>
      </c>
      <c r="H28" s="40">
        <v>110</v>
      </c>
      <c r="I28" s="40">
        <v>134</v>
      </c>
      <c r="J28" s="40">
        <v>150</v>
      </c>
      <c r="K28" s="40">
        <v>169</v>
      </c>
      <c r="L28" s="40">
        <v>157</v>
      </c>
      <c r="M28" s="40">
        <v>152</v>
      </c>
      <c r="N28" s="40">
        <v>140</v>
      </c>
      <c r="O28" s="40">
        <v>135</v>
      </c>
      <c r="P28" s="40">
        <v>126</v>
      </c>
      <c r="Q28" s="40">
        <v>108</v>
      </c>
      <c r="R28" s="40">
        <v>107</v>
      </c>
      <c r="S28" s="40">
        <v>99</v>
      </c>
      <c r="T28" s="40">
        <v>106</v>
      </c>
      <c r="U28" s="40">
        <v>117</v>
      </c>
      <c r="V28" s="40">
        <v>121</v>
      </c>
    </row>
    <row r="29" spans="1:22" ht="18" customHeight="1">
      <c r="A29" s="36" t="s">
        <v>75</v>
      </c>
      <c r="B29" s="6">
        <v>4</v>
      </c>
      <c r="C29" s="6">
        <v>3</v>
      </c>
      <c r="D29" s="6">
        <v>7</v>
      </c>
      <c r="E29" s="6">
        <v>9</v>
      </c>
      <c r="F29" s="6">
        <v>11</v>
      </c>
      <c r="G29" s="6">
        <v>13</v>
      </c>
      <c r="H29" s="6">
        <v>27</v>
      </c>
      <c r="I29" s="6">
        <v>29</v>
      </c>
      <c r="J29" s="6">
        <v>32</v>
      </c>
      <c r="K29" s="6">
        <v>44</v>
      </c>
      <c r="L29" s="6">
        <v>37</v>
      </c>
      <c r="M29" s="6">
        <v>43</v>
      </c>
      <c r="N29" s="6">
        <v>40</v>
      </c>
      <c r="O29" s="6">
        <v>42</v>
      </c>
      <c r="P29" s="6">
        <v>42</v>
      </c>
      <c r="Q29" s="6">
        <v>33</v>
      </c>
      <c r="R29" s="6">
        <v>35</v>
      </c>
      <c r="S29" s="6">
        <v>29</v>
      </c>
      <c r="T29" s="6">
        <v>38</v>
      </c>
      <c r="U29" s="6">
        <v>39</v>
      </c>
      <c r="V29" s="6">
        <v>39</v>
      </c>
    </row>
    <row r="30" spans="1:22" ht="18" customHeight="1">
      <c r="A30" s="36" t="s">
        <v>76</v>
      </c>
      <c r="B30" s="29">
        <v>7</v>
      </c>
      <c r="C30" s="29">
        <v>10</v>
      </c>
      <c r="D30" s="29">
        <v>17</v>
      </c>
      <c r="E30" s="29">
        <v>26</v>
      </c>
      <c r="F30" s="29">
        <v>36</v>
      </c>
      <c r="G30" s="29">
        <v>57</v>
      </c>
      <c r="H30" s="29">
        <v>64</v>
      </c>
      <c r="I30" s="29">
        <v>82</v>
      </c>
      <c r="J30" s="29">
        <v>94</v>
      </c>
      <c r="K30" s="29">
        <v>98</v>
      </c>
      <c r="L30" s="29">
        <v>91</v>
      </c>
      <c r="M30" s="29">
        <v>82</v>
      </c>
      <c r="N30" s="29">
        <v>77</v>
      </c>
      <c r="O30" s="29">
        <v>74</v>
      </c>
      <c r="P30" s="29">
        <v>61</v>
      </c>
      <c r="Q30" s="29">
        <v>48</v>
      </c>
      <c r="R30" s="29">
        <v>42</v>
      </c>
      <c r="S30" s="29">
        <v>42</v>
      </c>
      <c r="T30" s="29">
        <v>39</v>
      </c>
      <c r="U30" s="29">
        <v>48</v>
      </c>
      <c r="V30" s="29">
        <v>52</v>
      </c>
    </row>
    <row r="31" spans="1:22" ht="18" customHeight="1">
      <c r="A31" s="36" t="s">
        <v>77</v>
      </c>
      <c r="B31" s="29">
        <v>5</v>
      </c>
      <c r="C31" s="29">
        <v>7</v>
      </c>
      <c r="D31" s="29">
        <v>6</v>
      </c>
      <c r="E31" s="29">
        <v>8</v>
      </c>
      <c r="F31" s="29">
        <v>8</v>
      </c>
      <c r="G31" s="29">
        <v>11</v>
      </c>
      <c r="H31" s="29">
        <v>17</v>
      </c>
      <c r="I31" s="29">
        <v>20</v>
      </c>
      <c r="J31" s="29">
        <v>20</v>
      </c>
      <c r="K31" s="29">
        <v>22</v>
      </c>
      <c r="L31" s="29">
        <v>25</v>
      </c>
      <c r="M31" s="29">
        <v>22</v>
      </c>
      <c r="N31" s="29">
        <v>19</v>
      </c>
      <c r="O31" s="29">
        <v>17</v>
      </c>
      <c r="P31" s="29">
        <v>21</v>
      </c>
      <c r="Q31" s="29">
        <v>24</v>
      </c>
      <c r="R31" s="29">
        <v>28</v>
      </c>
      <c r="S31" s="29">
        <v>24</v>
      </c>
      <c r="T31" s="29">
        <v>27</v>
      </c>
      <c r="U31" s="29">
        <v>28</v>
      </c>
      <c r="V31" s="29">
        <v>25</v>
      </c>
    </row>
    <row r="32" spans="1:22" ht="18" customHeight="1">
      <c r="A32" s="36" t="s">
        <v>78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1</v>
      </c>
      <c r="H32" s="29">
        <v>1</v>
      </c>
      <c r="I32" s="29">
        <v>2</v>
      </c>
      <c r="J32" s="29">
        <v>3</v>
      </c>
      <c r="K32" s="29">
        <v>4</v>
      </c>
      <c r="L32" s="29">
        <v>3</v>
      </c>
      <c r="M32" s="29">
        <v>4</v>
      </c>
      <c r="N32" s="29">
        <v>3</v>
      </c>
      <c r="O32" s="29">
        <v>1</v>
      </c>
      <c r="P32" s="29">
        <v>1</v>
      </c>
      <c r="Q32" s="29">
        <v>2</v>
      </c>
      <c r="R32" s="29">
        <v>1</v>
      </c>
      <c r="S32" s="29">
        <v>2</v>
      </c>
      <c r="T32" s="29">
        <v>1</v>
      </c>
      <c r="U32" s="29">
        <v>1</v>
      </c>
      <c r="V32" s="29">
        <v>4</v>
      </c>
    </row>
    <row r="33" spans="1:22" ht="18" customHeight="1">
      <c r="A33" s="30" t="s">
        <v>79</v>
      </c>
      <c r="B33" s="54">
        <v>0</v>
      </c>
      <c r="C33" s="54">
        <v>2</v>
      </c>
      <c r="D33" s="54">
        <v>1</v>
      </c>
      <c r="E33" s="54">
        <v>1</v>
      </c>
      <c r="F33" s="54">
        <v>1</v>
      </c>
      <c r="G33" s="54">
        <v>1</v>
      </c>
      <c r="H33" s="54">
        <v>1</v>
      </c>
      <c r="I33" s="54">
        <v>1</v>
      </c>
      <c r="J33" s="54">
        <v>1</v>
      </c>
      <c r="K33" s="54">
        <v>1</v>
      </c>
      <c r="L33" s="54">
        <v>1</v>
      </c>
      <c r="M33" s="54">
        <v>1</v>
      </c>
      <c r="N33" s="54">
        <v>1</v>
      </c>
      <c r="O33" s="54">
        <v>1</v>
      </c>
      <c r="P33" s="54">
        <v>1</v>
      </c>
      <c r="Q33" s="54">
        <v>1</v>
      </c>
      <c r="R33" s="54">
        <v>1</v>
      </c>
      <c r="S33" s="54">
        <v>2</v>
      </c>
      <c r="T33" s="54">
        <v>1</v>
      </c>
      <c r="U33" s="54">
        <v>1</v>
      </c>
      <c r="V33" s="54">
        <v>1</v>
      </c>
    </row>
    <row r="34" spans="1:22" ht="18" customHeight="1">
      <c r="A34" s="32" t="s">
        <v>47</v>
      </c>
      <c r="B34" s="33"/>
      <c r="C34" s="33"/>
      <c r="D34" s="33"/>
      <c r="E34" s="33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2" ht="18" customHeight="1"/>
    <row r="36" spans="1:22" ht="18" customHeight="1"/>
    <row r="37" spans="1:22" ht="18" customHeight="1"/>
    <row r="38" spans="1:22" ht="18" customHeight="1">
      <c r="A38" s="33" t="s">
        <v>80</v>
      </c>
    </row>
    <row r="39" spans="1:22" ht="18" customHeight="1"/>
    <row r="40" spans="1:22" ht="18" customHeight="1">
      <c r="A40" s="77" t="s">
        <v>14</v>
      </c>
      <c r="B40" s="78">
        <v>2002</v>
      </c>
      <c r="C40" s="78">
        <v>2003</v>
      </c>
      <c r="D40" s="78">
        <v>2004</v>
      </c>
      <c r="E40" s="78">
        <v>2005</v>
      </c>
      <c r="F40" s="78">
        <v>2006</v>
      </c>
      <c r="G40" s="78">
        <v>2007</v>
      </c>
      <c r="H40" s="78">
        <v>2008</v>
      </c>
      <c r="I40" s="78">
        <v>2009</v>
      </c>
      <c r="J40" s="78">
        <v>2010</v>
      </c>
      <c r="K40" s="78">
        <v>2011</v>
      </c>
      <c r="L40" s="78">
        <v>2012</v>
      </c>
      <c r="M40" s="78">
        <v>2013</v>
      </c>
      <c r="N40" s="78">
        <v>2014</v>
      </c>
      <c r="O40" s="78">
        <v>2015</v>
      </c>
      <c r="P40" s="78">
        <v>2016</v>
      </c>
      <c r="Q40" s="78">
        <v>2017</v>
      </c>
      <c r="R40" s="78">
        <v>2018</v>
      </c>
      <c r="S40" s="78">
        <v>2019</v>
      </c>
      <c r="T40" s="78">
        <v>2020</v>
      </c>
      <c r="U40" s="78">
        <v>2021</v>
      </c>
      <c r="V40" s="78">
        <v>2022</v>
      </c>
    </row>
    <row r="41" spans="1:22" ht="18" customHeight="1">
      <c r="A41" s="27" t="s">
        <v>74</v>
      </c>
      <c r="B41" s="52">
        <f t="shared" ref="B41:T41" si="0">SUM(B42:B46)</f>
        <v>1</v>
      </c>
      <c r="C41" s="52">
        <f t="shared" si="0"/>
        <v>1</v>
      </c>
      <c r="D41" s="52">
        <f t="shared" si="0"/>
        <v>1</v>
      </c>
      <c r="E41" s="52">
        <f t="shared" si="0"/>
        <v>1</v>
      </c>
      <c r="F41" s="52">
        <f t="shared" si="0"/>
        <v>1</v>
      </c>
      <c r="G41" s="52">
        <f t="shared" si="0"/>
        <v>1</v>
      </c>
      <c r="H41" s="52">
        <f t="shared" si="0"/>
        <v>0.99999999999999989</v>
      </c>
      <c r="I41" s="52">
        <f t="shared" si="0"/>
        <v>1</v>
      </c>
      <c r="J41" s="52">
        <f t="shared" si="0"/>
        <v>1</v>
      </c>
      <c r="K41" s="52">
        <f t="shared" si="0"/>
        <v>1</v>
      </c>
      <c r="L41" s="52">
        <f t="shared" si="0"/>
        <v>1</v>
      </c>
      <c r="M41" s="52">
        <f t="shared" si="0"/>
        <v>0.99999999999999989</v>
      </c>
      <c r="N41" s="52">
        <f t="shared" si="0"/>
        <v>1</v>
      </c>
      <c r="O41" s="52">
        <f t="shared" si="0"/>
        <v>1</v>
      </c>
      <c r="P41" s="52">
        <f t="shared" si="0"/>
        <v>1</v>
      </c>
      <c r="Q41" s="52">
        <f t="shared" si="0"/>
        <v>1</v>
      </c>
      <c r="R41" s="52">
        <f t="shared" si="0"/>
        <v>0.99999999999999978</v>
      </c>
      <c r="S41" s="52">
        <f t="shared" si="0"/>
        <v>1</v>
      </c>
      <c r="T41" s="52">
        <f t="shared" si="0"/>
        <v>1</v>
      </c>
      <c r="U41" s="52">
        <f>SUM(U42:U46)</f>
        <v>1</v>
      </c>
      <c r="V41" s="52">
        <f>SUM(V42:V46)</f>
        <v>1</v>
      </c>
    </row>
    <row r="42" spans="1:22" ht="18" customHeight="1">
      <c r="A42" s="36" t="s">
        <v>75</v>
      </c>
      <c r="B42" s="7">
        <f t="shared" ref="B42:T42" si="1">B9/B8</f>
        <v>0.19230769230769232</v>
      </c>
      <c r="C42" s="7">
        <f t="shared" si="1"/>
        <v>0.14285714285714285</v>
      </c>
      <c r="D42" s="7">
        <f t="shared" si="1"/>
        <v>0.16867469879518071</v>
      </c>
      <c r="E42" s="7">
        <f t="shared" si="1"/>
        <v>0.18446601941747573</v>
      </c>
      <c r="F42" s="7">
        <f t="shared" si="1"/>
        <v>0.19083969465648856</v>
      </c>
      <c r="G42" s="7">
        <f t="shared" si="1"/>
        <v>0.2019704433497537</v>
      </c>
      <c r="H42" s="7">
        <f t="shared" si="1"/>
        <v>0.23985239852398524</v>
      </c>
      <c r="I42" s="7">
        <f t="shared" si="1"/>
        <v>0.2404692082111437</v>
      </c>
      <c r="J42" s="7">
        <f t="shared" si="1"/>
        <v>0.22043010752688172</v>
      </c>
      <c r="K42" s="7">
        <f t="shared" si="1"/>
        <v>0.22979797979797981</v>
      </c>
      <c r="L42" s="7">
        <f t="shared" si="1"/>
        <v>0.22849462365591397</v>
      </c>
      <c r="M42" s="7">
        <f t="shared" si="1"/>
        <v>0.26300578034682082</v>
      </c>
      <c r="N42" s="7">
        <f t="shared" si="1"/>
        <v>0.27687296416938112</v>
      </c>
      <c r="O42" s="7">
        <f t="shared" si="1"/>
        <v>0.30175438596491228</v>
      </c>
      <c r="P42" s="7">
        <f t="shared" si="1"/>
        <v>0.31868131868131866</v>
      </c>
      <c r="Q42" s="7">
        <f t="shared" si="1"/>
        <v>0.30801687763713081</v>
      </c>
      <c r="R42" s="7">
        <f t="shared" si="1"/>
        <v>0.33913043478260868</v>
      </c>
      <c r="S42" s="7">
        <f t="shared" si="1"/>
        <v>0.28260869565217389</v>
      </c>
      <c r="T42" s="7">
        <f t="shared" si="1"/>
        <v>0.30041152263374488</v>
      </c>
      <c r="U42" s="7">
        <f>U9/U8</f>
        <v>0.30769230769230771</v>
      </c>
      <c r="V42" s="7">
        <f>V9/V8</f>
        <v>0.308</v>
      </c>
    </row>
    <row r="43" spans="1:22" ht="18" customHeight="1">
      <c r="A43" s="36" t="s">
        <v>76</v>
      </c>
      <c r="B43" s="37">
        <f t="shared" ref="B43:T43" si="2">B10/B8</f>
        <v>0.53846153846153844</v>
      </c>
      <c r="C43" s="37">
        <f t="shared" si="2"/>
        <v>0.5714285714285714</v>
      </c>
      <c r="D43" s="37">
        <f t="shared" si="2"/>
        <v>0.60240963855421692</v>
      </c>
      <c r="E43" s="37">
        <f t="shared" si="2"/>
        <v>0.58252427184466016</v>
      </c>
      <c r="F43" s="37">
        <f t="shared" si="2"/>
        <v>0.61068702290076338</v>
      </c>
      <c r="G43" s="37">
        <f t="shared" si="2"/>
        <v>0.62561576354679804</v>
      </c>
      <c r="H43" s="37">
        <f t="shared" si="2"/>
        <v>0.58302583025830257</v>
      </c>
      <c r="I43" s="37">
        <f t="shared" si="2"/>
        <v>0.58357771260997071</v>
      </c>
      <c r="J43" s="37">
        <f t="shared" si="2"/>
        <v>0.59408602150537637</v>
      </c>
      <c r="K43" s="37">
        <f t="shared" si="2"/>
        <v>0.5757575757575758</v>
      </c>
      <c r="L43" s="37">
        <f t="shared" si="2"/>
        <v>0.55376344086021501</v>
      </c>
      <c r="M43" s="37">
        <f t="shared" si="2"/>
        <v>0.52023121387283233</v>
      </c>
      <c r="N43" s="37">
        <f t="shared" si="2"/>
        <v>0.50814332247557004</v>
      </c>
      <c r="O43" s="37">
        <f t="shared" si="2"/>
        <v>0.49122807017543857</v>
      </c>
      <c r="P43" s="37">
        <f t="shared" si="2"/>
        <v>0.43223443223443225</v>
      </c>
      <c r="Q43" s="37">
        <f t="shared" si="2"/>
        <v>0.41350210970464135</v>
      </c>
      <c r="R43" s="37">
        <f t="shared" si="2"/>
        <v>0.36521739130434783</v>
      </c>
      <c r="S43" s="37">
        <f t="shared" si="2"/>
        <v>0.43043478260869567</v>
      </c>
      <c r="T43" s="37">
        <f t="shared" si="2"/>
        <v>0.43621399176954734</v>
      </c>
      <c r="U43" s="7">
        <f>U10/U8</f>
        <v>0.43461538461538463</v>
      </c>
      <c r="V43" s="7">
        <f>V10/V8</f>
        <v>0.42399999999999999</v>
      </c>
    </row>
    <row r="44" spans="1:22" ht="18" customHeight="1">
      <c r="A44" s="36" t="s">
        <v>77</v>
      </c>
      <c r="B44" s="37">
        <f t="shared" ref="B44:T44" si="3">B11/B8</f>
        <v>0.21153846153846154</v>
      </c>
      <c r="C44" s="37">
        <f t="shared" si="3"/>
        <v>0.17460317460317459</v>
      </c>
      <c r="D44" s="37">
        <f t="shared" si="3"/>
        <v>0.15662650602409639</v>
      </c>
      <c r="E44" s="37">
        <f t="shared" si="3"/>
        <v>0.1650485436893204</v>
      </c>
      <c r="F44" s="37">
        <f t="shared" si="3"/>
        <v>0.16793893129770993</v>
      </c>
      <c r="G44" s="37">
        <f t="shared" si="3"/>
        <v>0.14778325123152711</v>
      </c>
      <c r="H44" s="37">
        <f t="shared" si="3"/>
        <v>0.15867158671586715</v>
      </c>
      <c r="I44" s="37">
        <f t="shared" si="3"/>
        <v>0.15542521994134897</v>
      </c>
      <c r="J44" s="37">
        <f t="shared" si="3"/>
        <v>0.16397849462365591</v>
      </c>
      <c r="K44" s="37">
        <f t="shared" si="3"/>
        <v>0.17171717171717171</v>
      </c>
      <c r="L44" s="37">
        <f t="shared" si="3"/>
        <v>0.19354838709677419</v>
      </c>
      <c r="M44" s="37">
        <f t="shared" si="3"/>
        <v>0.19364161849710981</v>
      </c>
      <c r="N44" s="37">
        <f t="shared" si="3"/>
        <v>0.19218241042345277</v>
      </c>
      <c r="O44" s="37">
        <f t="shared" si="3"/>
        <v>0.18596491228070175</v>
      </c>
      <c r="P44" s="37">
        <f t="shared" si="3"/>
        <v>0.22344322344322345</v>
      </c>
      <c r="Q44" s="37">
        <f t="shared" si="3"/>
        <v>0.25316455696202533</v>
      </c>
      <c r="R44" s="37">
        <f t="shared" si="3"/>
        <v>0.27826086956521739</v>
      </c>
      <c r="S44" s="37">
        <f t="shared" si="3"/>
        <v>0.2608695652173913</v>
      </c>
      <c r="T44" s="37">
        <f t="shared" si="3"/>
        <v>0.24279835390946503</v>
      </c>
      <c r="U44" s="7">
        <f>U11/U8</f>
        <v>0.23461538461538461</v>
      </c>
      <c r="V44" s="7">
        <f>V11/V8</f>
        <v>0.23200000000000001</v>
      </c>
    </row>
    <row r="45" spans="1:22" ht="18" customHeight="1">
      <c r="A45" s="36" t="s">
        <v>78</v>
      </c>
      <c r="B45" s="37">
        <f t="shared" ref="B45:T45" si="4">B12/B8</f>
        <v>3.8461538461538464E-2</v>
      </c>
      <c r="C45" s="37">
        <f t="shared" si="4"/>
        <v>4.7619047619047616E-2</v>
      </c>
      <c r="D45" s="37">
        <f t="shared" si="4"/>
        <v>3.614457831325301E-2</v>
      </c>
      <c r="E45" s="37">
        <f t="shared" si="4"/>
        <v>3.8834951456310676E-2</v>
      </c>
      <c r="F45" s="37">
        <f t="shared" si="4"/>
        <v>1.5267175572519083E-2</v>
      </c>
      <c r="G45" s="37">
        <f t="shared" si="4"/>
        <v>9.852216748768473E-3</v>
      </c>
      <c r="H45" s="37">
        <f t="shared" si="4"/>
        <v>3.6900369003690036E-3</v>
      </c>
      <c r="I45" s="37">
        <f t="shared" si="4"/>
        <v>8.7976539589442824E-3</v>
      </c>
      <c r="J45" s="37">
        <f t="shared" si="4"/>
        <v>1.0752688172043012E-2</v>
      </c>
      <c r="K45" s="37">
        <f t="shared" si="4"/>
        <v>1.2626262626262626E-2</v>
      </c>
      <c r="L45" s="37">
        <f t="shared" si="4"/>
        <v>1.3440860215053764E-2</v>
      </c>
      <c r="M45" s="37">
        <f t="shared" si="4"/>
        <v>1.4450867052023121E-2</v>
      </c>
      <c r="N45" s="37">
        <f t="shared" si="4"/>
        <v>1.6286644951140065E-2</v>
      </c>
      <c r="O45" s="37">
        <f t="shared" si="4"/>
        <v>1.4035087719298246E-2</v>
      </c>
      <c r="P45" s="37">
        <f t="shared" si="4"/>
        <v>1.8315018315018316E-2</v>
      </c>
      <c r="Q45" s="37">
        <f t="shared" si="4"/>
        <v>1.6877637130801686E-2</v>
      </c>
      <c r="R45" s="37">
        <f t="shared" si="4"/>
        <v>8.6956521739130436E-3</v>
      </c>
      <c r="S45" s="37">
        <f t="shared" si="4"/>
        <v>1.3043478260869565E-2</v>
      </c>
      <c r="T45" s="37">
        <f t="shared" si="4"/>
        <v>1.2345679012345678E-2</v>
      </c>
      <c r="U45" s="7">
        <f>U12/U8</f>
        <v>1.5384615384615385E-2</v>
      </c>
      <c r="V45" s="7">
        <f>V12/V8</f>
        <v>2.8000000000000001E-2</v>
      </c>
    </row>
    <row r="46" spans="1:22" ht="18" customHeight="1">
      <c r="A46" s="30" t="s">
        <v>79</v>
      </c>
      <c r="B46" s="55">
        <f t="shared" ref="B46:T46" si="5">B13/B8</f>
        <v>1.9230769230769232E-2</v>
      </c>
      <c r="C46" s="55">
        <f t="shared" si="5"/>
        <v>6.3492063492063489E-2</v>
      </c>
      <c r="D46" s="55">
        <f t="shared" si="5"/>
        <v>3.614457831325301E-2</v>
      </c>
      <c r="E46" s="55">
        <f t="shared" si="5"/>
        <v>2.9126213592233011E-2</v>
      </c>
      <c r="F46" s="55">
        <f t="shared" si="5"/>
        <v>1.5267175572519083E-2</v>
      </c>
      <c r="G46" s="55">
        <f t="shared" si="5"/>
        <v>1.4778325123152709E-2</v>
      </c>
      <c r="H46" s="55">
        <f t="shared" si="5"/>
        <v>1.4760147601476014E-2</v>
      </c>
      <c r="I46" s="55">
        <f t="shared" si="5"/>
        <v>1.1730205278592375E-2</v>
      </c>
      <c r="J46" s="55">
        <f t="shared" si="5"/>
        <v>1.0752688172043012E-2</v>
      </c>
      <c r="K46" s="55">
        <f t="shared" si="5"/>
        <v>1.0101010101010102E-2</v>
      </c>
      <c r="L46" s="55">
        <f t="shared" si="5"/>
        <v>1.0752688172043012E-2</v>
      </c>
      <c r="M46" s="55">
        <f t="shared" si="5"/>
        <v>8.670520231213872E-3</v>
      </c>
      <c r="N46" s="55">
        <f t="shared" si="5"/>
        <v>6.5146579804560263E-3</v>
      </c>
      <c r="O46" s="55">
        <f t="shared" si="5"/>
        <v>7.0175438596491229E-3</v>
      </c>
      <c r="P46" s="55">
        <f t="shared" si="5"/>
        <v>7.326007326007326E-3</v>
      </c>
      <c r="Q46" s="55">
        <f t="shared" si="5"/>
        <v>8.4388185654008432E-3</v>
      </c>
      <c r="R46" s="55">
        <f t="shared" si="5"/>
        <v>8.6956521739130436E-3</v>
      </c>
      <c r="S46" s="55">
        <f t="shared" si="5"/>
        <v>1.3043478260869565E-2</v>
      </c>
      <c r="T46" s="55">
        <f t="shared" si="5"/>
        <v>8.23045267489712E-3</v>
      </c>
      <c r="U46" s="95">
        <f>U13/U8</f>
        <v>7.6923076923076927E-3</v>
      </c>
      <c r="V46" s="95">
        <f>V13/V8</f>
        <v>8.0000000000000002E-3</v>
      </c>
    </row>
    <row r="47" spans="1:22" ht="18" customHeight="1">
      <c r="A47" s="32" t="s">
        <v>52</v>
      </c>
      <c r="B47" s="33"/>
      <c r="C47" s="33"/>
      <c r="D47" s="33"/>
      <c r="E47" s="33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22" ht="18" customHeight="1"/>
    <row r="49" spans="1:22" ht="18" customHeight="1"/>
    <row r="50" spans="1:22" ht="18" customHeight="1">
      <c r="A50" s="77" t="s">
        <v>48</v>
      </c>
      <c r="B50" s="78">
        <v>2002</v>
      </c>
      <c r="C50" s="78">
        <v>2003</v>
      </c>
      <c r="D50" s="78">
        <v>2004</v>
      </c>
      <c r="E50" s="78">
        <v>2005</v>
      </c>
      <c r="F50" s="78">
        <v>2006</v>
      </c>
      <c r="G50" s="78">
        <v>2007</v>
      </c>
      <c r="H50" s="78">
        <v>2008</v>
      </c>
      <c r="I50" s="78">
        <v>2009</v>
      </c>
      <c r="J50" s="78">
        <v>2010</v>
      </c>
      <c r="K50" s="78">
        <v>2011</v>
      </c>
      <c r="L50" s="78">
        <v>2012</v>
      </c>
      <c r="M50" s="78">
        <v>2013</v>
      </c>
      <c r="N50" s="78">
        <v>2014</v>
      </c>
      <c r="O50" s="78">
        <v>2015</v>
      </c>
      <c r="P50" s="78">
        <v>2016</v>
      </c>
      <c r="Q50" s="78">
        <v>2017</v>
      </c>
      <c r="R50" s="78">
        <v>2018</v>
      </c>
      <c r="S50" s="78">
        <v>2019</v>
      </c>
      <c r="T50" s="78">
        <v>2020</v>
      </c>
      <c r="U50" s="78">
        <v>2021</v>
      </c>
      <c r="V50" s="78">
        <v>2022</v>
      </c>
    </row>
    <row r="51" spans="1:22" ht="18" customHeight="1">
      <c r="A51" s="27" t="s">
        <v>74</v>
      </c>
      <c r="B51" s="52">
        <f t="shared" ref="B51:T51" si="6">SUM(B52:B56)</f>
        <v>1</v>
      </c>
      <c r="C51" s="52">
        <f t="shared" si="6"/>
        <v>1</v>
      </c>
      <c r="D51" s="52">
        <f t="shared" si="6"/>
        <v>0.99999999999999989</v>
      </c>
      <c r="E51" s="52">
        <f t="shared" si="6"/>
        <v>1</v>
      </c>
      <c r="F51" s="52">
        <f t="shared" si="6"/>
        <v>0.99999999999999989</v>
      </c>
      <c r="G51" s="52">
        <f t="shared" si="6"/>
        <v>1</v>
      </c>
      <c r="H51" s="52">
        <f t="shared" si="6"/>
        <v>1</v>
      </c>
      <c r="I51" s="52">
        <f t="shared" si="6"/>
        <v>0.99999999999999989</v>
      </c>
      <c r="J51" s="52">
        <f t="shared" si="6"/>
        <v>1</v>
      </c>
      <c r="K51" s="52">
        <f t="shared" si="6"/>
        <v>1.0000000000000002</v>
      </c>
      <c r="L51" s="52">
        <f t="shared" si="6"/>
        <v>0.99999999999999989</v>
      </c>
      <c r="M51" s="52">
        <f t="shared" si="6"/>
        <v>1</v>
      </c>
      <c r="N51" s="52">
        <f t="shared" si="6"/>
        <v>1</v>
      </c>
      <c r="O51" s="52">
        <f t="shared" si="6"/>
        <v>1</v>
      </c>
      <c r="P51" s="52">
        <f t="shared" si="6"/>
        <v>1</v>
      </c>
      <c r="Q51" s="52">
        <f t="shared" si="6"/>
        <v>1</v>
      </c>
      <c r="R51" s="52">
        <f t="shared" si="6"/>
        <v>1.0000000000000002</v>
      </c>
      <c r="S51" s="52">
        <f t="shared" si="6"/>
        <v>1</v>
      </c>
      <c r="T51" s="52">
        <f t="shared" si="6"/>
        <v>0.99999999999999989</v>
      </c>
      <c r="U51" s="52">
        <f>SUM(U52:U56)</f>
        <v>1</v>
      </c>
      <c r="V51" s="52">
        <f>SUM(V52:V56)</f>
        <v>1</v>
      </c>
    </row>
    <row r="52" spans="1:22" ht="18" customHeight="1">
      <c r="A52" s="36" t="s">
        <v>75</v>
      </c>
      <c r="B52" s="7">
        <f t="shared" ref="B52:T52" si="7">B19/B18</f>
        <v>0.16666666666666666</v>
      </c>
      <c r="C52" s="7">
        <f t="shared" si="7"/>
        <v>0.14634146341463414</v>
      </c>
      <c r="D52" s="7">
        <f t="shared" si="7"/>
        <v>0.13461538461538461</v>
      </c>
      <c r="E52" s="7">
        <f t="shared" si="7"/>
        <v>0.16949152542372881</v>
      </c>
      <c r="F52" s="7">
        <f t="shared" si="7"/>
        <v>0.18666666666666668</v>
      </c>
      <c r="G52" s="7">
        <f t="shared" si="7"/>
        <v>0.23333333333333334</v>
      </c>
      <c r="H52" s="7">
        <f t="shared" si="7"/>
        <v>0.2360248447204969</v>
      </c>
      <c r="I52" s="7">
        <f t="shared" si="7"/>
        <v>0.2560386473429952</v>
      </c>
      <c r="J52" s="7">
        <f t="shared" si="7"/>
        <v>0.22522522522522523</v>
      </c>
      <c r="K52" s="7">
        <f t="shared" si="7"/>
        <v>0.20704845814977973</v>
      </c>
      <c r="L52" s="7">
        <f t="shared" si="7"/>
        <v>0.22325581395348837</v>
      </c>
      <c r="M52" s="7">
        <f t="shared" si="7"/>
        <v>0.24742268041237114</v>
      </c>
      <c r="N52" s="7">
        <f t="shared" si="7"/>
        <v>0.26946107784431139</v>
      </c>
      <c r="O52" s="7">
        <f t="shared" si="7"/>
        <v>0.29333333333333333</v>
      </c>
      <c r="P52" s="7">
        <f t="shared" si="7"/>
        <v>0.30612244897959184</v>
      </c>
      <c r="Q52" s="7">
        <f t="shared" si="7"/>
        <v>0.31007751937984496</v>
      </c>
      <c r="R52" s="7">
        <f t="shared" si="7"/>
        <v>0.34959349593495936</v>
      </c>
      <c r="S52" s="7">
        <f t="shared" si="7"/>
        <v>0.27480916030534353</v>
      </c>
      <c r="T52" s="7">
        <f t="shared" si="7"/>
        <v>0.25547445255474455</v>
      </c>
      <c r="U52" s="7">
        <f>U19/U18</f>
        <v>0.28671328671328672</v>
      </c>
      <c r="V52" s="7">
        <f>V19/V18</f>
        <v>0.29457364341085274</v>
      </c>
    </row>
    <row r="53" spans="1:22" ht="18" customHeight="1">
      <c r="A53" s="36" t="s">
        <v>76</v>
      </c>
      <c r="B53" s="37">
        <f t="shared" ref="B53:T53" si="8">B20/B18</f>
        <v>0.58333333333333337</v>
      </c>
      <c r="C53" s="37">
        <f t="shared" si="8"/>
        <v>0.63414634146341464</v>
      </c>
      <c r="D53" s="37">
        <f t="shared" si="8"/>
        <v>0.63461538461538458</v>
      </c>
      <c r="E53" s="37">
        <f t="shared" si="8"/>
        <v>0.57627118644067798</v>
      </c>
      <c r="F53" s="37">
        <f t="shared" si="8"/>
        <v>0.58666666666666667</v>
      </c>
      <c r="G53" s="37">
        <f t="shared" si="8"/>
        <v>0.58333333333333337</v>
      </c>
      <c r="H53" s="37">
        <f t="shared" si="8"/>
        <v>0.58385093167701863</v>
      </c>
      <c r="I53" s="37">
        <f t="shared" si="8"/>
        <v>0.56521739130434778</v>
      </c>
      <c r="J53" s="37">
        <f t="shared" si="8"/>
        <v>0.57207207207207211</v>
      </c>
      <c r="K53" s="37">
        <f t="shared" si="8"/>
        <v>0.57268722466960353</v>
      </c>
      <c r="L53" s="37">
        <f t="shared" si="8"/>
        <v>0.53488372093023251</v>
      </c>
      <c r="M53" s="37">
        <f t="shared" si="8"/>
        <v>0.50515463917525771</v>
      </c>
      <c r="N53" s="37">
        <f t="shared" si="8"/>
        <v>0.47305389221556887</v>
      </c>
      <c r="O53" s="37">
        <f t="shared" si="8"/>
        <v>0.44</v>
      </c>
      <c r="P53" s="37">
        <f t="shared" si="8"/>
        <v>0.38775510204081631</v>
      </c>
      <c r="Q53" s="37">
        <f t="shared" si="8"/>
        <v>0.38759689922480622</v>
      </c>
      <c r="R53" s="37">
        <f t="shared" si="8"/>
        <v>0.34146341463414637</v>
      </c>
      <c r="S53" s="37">
        <f t="shared" si="8"/>
        <v>0.4351145038167939</v>
      </c>
      <c r="T53" s="37">
        <f t="shared" si="8"/>
        <v>0.48905109489051096</v>
      </c>
      <c r="U53" s="7">
        <f>U20/U18</f>
        <v>0.45454545454545453</v>
      </c>
      <c r="V53" s="7">
        <f>V20/V18</f>
        <v>0.41860465116279072</v>
      </c>
    </row>
    <row r="54" spans="1:22" ht="18" customHeight="1">
      <c r="A54" s="36" t="s">
        <v>77</v>
      </c>
      <c r="B54" s="37">
        <f t="shared" ref="B54:T54" si="9">B21/B18</f>
        <v>0.16666666666666666</v>
      </c>
      <c r="C54" s="37">
        <f t="shared" si="9"/>
        <v>9.7560975609756101E-2</v>
      </c>
      <c r="D54" s="37">
        <f t="shared" si="9"/>
        <v>0.13461538461538461</v>
      </c>
      <c r="E54" s="37">
        <f t="shared" si="9"/>
        <v>0.15254237288135594</v>
      </c>
      <c r="F54" s="37">
        <f t="shared" si="9"/>
        <v>0.18666666666666668</v>
      </c>
      <c r="G54" s="37">
        <f t="shared" si="9"/>
        <v>0.15833333333333333</v>
      </c>
      <c r="H54" s="37">
        <f t="shared" si="9"/>
        <v>0.16149068322981366</v>
      </c>
      <c r="I54" s="37">
        <f t="shared" si="9"/>
        <v>0.15942028985507245</v>
      </c>
      <c r="J54" s="37">
        <f t="shared" si="9"/>
        <v>0.18468468468468469</v>
      </c>
      <c r="K54" s="37">
        <f t="shared" si="9"/>
        <v>0.20264317180616739</v>
      </c>
      <c r="L54" s="37">
        <f t="shared" si="9"/>
        <v>0.21860465116279071</v>
      </c>
      <c r="M54" s="37">
        <f t="shared" si="9"/>
        <v>0.23195876288659795</v>
      </c>
      <c r="N54" s="37">
        <f t="shared" si="9"/>
        <v>0.23952095808383234</v>
      </c>
      <c r="O54" s="37">
        <f t="shared" si="9"/>
        <v>0.24</v>
      </c>
      <c r="P54" s="37">
        <f t="shared" si="9"/>
        <v>0.27210884353741499</v>
      </c>
      <c r="Q54" s="37">
        <f t="shared" si="9"/>
        <v>0.27906976744186046</v>
      </c>
      <c r="R54" s="37">
        <f t="shared" si="9"/>
        <v>0.29268292682926828</v>
      </c>
      <c r="S54" s="37">
        <f t="shared" si="9"/>
        <v>0.27480916030534353</v>
      </c>
      <c r="T54" s="37">
        <f t="shared" si="9"/>
        <v>0.23357664233576642</v>
      </c>
      <c r="U54" s="7">
        <f>U21/U18</f>
        <v>0.23076923076923078</v>
      </c>
      <c r="V54" s="7">
        <f>V21/V18</f>
        <v>0.2558139534883721</v>
      </c>
    </row>
    <row r="55" spans="1:22" ht="18" customHeight="1">
      <c r="A55" s="36" t="s">
        <v>78</v>
      </c>
      <c r="B55" s="37">
        <f t="shared" ref="B55:T55" si="10">B22/B18</f>
        <v>5.5555555555555552E-2</v>
      </c>
      <c r="C55" s="37">
        <f t="shared" si="10"/>
        <v>7.3170731707317069E-2</v>
      </c>
      <c r="D55" s="37">
        <f t="shared" si="10"/>
        <v>5.7692307692307696E-2</v>
      </c>
      <c r="E55" s="37">
        <f t="shared" si="10"/>
        <v>6.7796610169491525E-2</v>
      </c>
      <c r="F55" s="37">
        <f t="shared" si="10"/>
        <v>2.6666666666666668E-2</v>
      </c>
      <c r="G55" s="37">
        <f t="shared" si="10"/>
        <v>8.3333333333333332E-3</v>
      </c>
      <c r="H55" s="37">
        <f t="shared" si="10"/>
        <v>0</v>
      </c>
      <c r="I55" s="37">
        <f t="shared" si="10"/>
        <v>4.830917874396135E-3</v>
      </c>
      <c r="J55" s="37">
        <f t="shared" si="10"/>
        <v>4.5045045045045045E-3</v>
      </c>
      <c r="K55" s="37">
        <f t="shared" si="10"/>
        <v>4.4052863436123352E-3</v>
      </c>
      <c r="L55" s="37">
        <f t="shared" si="10"/>
        <v>9.3023255813953487E-3</v>
      </c>
      <c r="M55" s="37">
        <f t="shared" si="10"/>
        <v>5.1546391752577319E-3</v>
      </c>
      <c r="N55" s="37">
        <f t="shared" si="10"/>
        <v>1.1976047904191617E-2</v>
      </c>
      <c r="O55" s="37">
        <f t="shared" si="10"/>
        <v>0.02</v>
      </c>
      <c r="P55" s="37">
        <f t="shared" si="10"/>
        <v>2.7210884353741496E-2</v>
      </c>
      <c r="Q55" s="37">
        <f t="shared" si="10"/>
        <v>1.5503875968992248E-2</v>
      </c>
      <c r="R55" s="37">
        <f t="shared" si="10"/>
        <v>8.130081300813009E-3</v>
      </c>
      <c r="S55" s="37">
        <f t="shared" si="10"/>
        <v>7.6335877862595417E-3</v>
      </c>
      <c r="T55" s="37">
        <f t="shared" si="10"/>
        <v>1.4598540145985401E-2</v>
      </c>
      <c r="U55" s="7">
        <f>U22/U18</f>
        <v>2.097902097902098E-2</v>
      </c>
      <c r="V55" s="7">
        <f>V22/V18</f>
        <v>2.3255813953488372E-2</v>
      </c>
    </row>
    <row r="56" spans="1:22" ht="18" customHeight="1">
      <c r="A56" s="30" t="s">
        <v>79</v>
      </c>
      <c r="B56" s="55">
        <f t="shared" ref="B56:T56" si="11">B23/B18</f>
        <v>2.7777777777777776E-2</v>
      </c>
      <c r="C56" s="55">
        <f t="shared" si="11"/>
        <v>4.878048780487805E-2</v>
      </c>
      <c r="D56" s="55">
        <f t="shared" si="11"/>
        <v>3.8461538461538464E-2</v>
      </c>
      <c r="E56" s="55">
        <f t="shared" si="11"/>
        <v>3.3898305084745763E-2</v>
      </c>
      <c r="F56" s="55">
        <f t="shared" si="11"/>
        <v>1.3333333333333334E-2</v>
      </c>
      <c r="G56" s="55">
        <f t="shared" si="11"/>
        <v>1.6666666666666666E-2</v>
      </c>
      <c r="H56" s="55">
        <f t="shared" si="11"/>
        <v>1.8633540372670808E-2</v>
      </c>
      <c r="I56" s="55">
        <f t="shared" si="11"/>
        <v>1.4492753623188406E-2</v>
      </c>
      <c r="J56" s="55">
        <f t="shared" si="11"/>
        <v>1.3513513513513514E-2</v>
      </c>
      <c r="K56" s="55">
        <f t="shared" si="11"/>
        <v>1.3215859030837005E-2</v>
      </c>
      <c r="L56" s="55">
        <f t="shared" si="11"/>
        <v>1.3953488372093023E-2</v>
      </c>
      <c r="M56" s="55">
        <f t="shared" si="11"/>
        <v>1.0309278350515464E-2</v>
      </c>
      <c r="N56" s="55">
        <f t="shared" si="11"/>
        <v>5.9880239520958087E-3</v>
      </c>
      <c r="O56" s="55">
        <f t="shared" si="11"/>
        <v>6.6666666666666671E-3</v>
      </c>
      <c r="P56" s="55">
        <f t="shared" si="11"/>
        <v>6.8027210884353739E-3</v>
      </c>
      <c r="Q56" s="55">
        <f t="shared" si="11"/>
        <v>7.7519379844961239E-3</v>
      </c>
      <c r="R56" s="55">
        <f t="shared" si="11"/>
        <v>8.130081300813009E-3</v>
      </c>
      <c r="S56" s="55">
        <f t="shared" si="11"/>
        <v>7.6335877862595417E-3</v>
      </c>
      <c r="T56" s="55">
        <f t="shared" si="11"/>
        <v>7.2992700729927005E-3</v>
      </c>
      <c r="U56" s="95">
        <f>U23/U18</f>
        <v>6.993006993006993E-3</v>
      </c>
      <c r="V56" s="95">
        <f>V23/V18</f>
        <v>7.7519379844961239E-3</v>
      </c>
    </row>
    <row r="57" spans="1:22" ht="18" customHeight="1">
      <c r="A57" s="32" t="s">
        <v>52</v>
      </c>
      <c r="B57" s="33"/>
      <c r="C57" s="33"/>
      <c r="D57" s="33"/>
      <c r="E57" s="33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</row>
    <row r="58" spans="1:22" ht="18" customHeight="1"/>
    <row r="59" spans="1:22" ht="18" customHeight="1"/>
    <row r="60" spans="1:22" ht="18" customHeight="1">
      <c r="A60" s="77" t="s">
        <v>49</v>
      </c>
      <c r="B60" s="78">
        <v>2002</v>
      </c>
      <c r="C60" s="78">
        <v>2003</v>
      </c>
      <c r="D60" s="78">
        <v>2004</v>
      </c>
      <c r="E60" s="78">
        <v>2005</v>
      </c>
      <c r="F60" s="78">
        <v>2006</v>
      </c>
      <c r="G60" s="78">
        <v>2007</v>
      </c>
      <c r="H60" s="78">
        <v>2008</v>
      </c>
      <c r="I60" s="78">
        <v>2009</v>
      </c>
      <c r="J60" s="78">
        <v>2010</v>
      </c>
      <c r="K60" s="78">
        <v>2011</v>
      </c>
      <c r="L60" s="78">
        <v>2012</v>
      </c>
      <c r="M60" s="78">
        <v>2013</v>
      </c>
      <c r="N60" s="78">
        <v>2014</v>
      </c>
      <c r="O60" s="78">
        <v>2015</v>
      </c>
      <c r="P60" s="78">
        <v>2016</v>
      </c>
      <c r="Q60" s="78">
        <v>2017</v>
      </c>
      <c r="R60" s="78">
        <v>2018</v>
      </c>
      <c r="S60" s="78">
        <v>2019</v>
      </c>
      <c r="T60" s="78">
        <v>2020</v>
      </c>
      <c r="U60" s="78">
        <v>2021</v>
      </c>
      <c r="V60" s="78">
        <v>2022</v>
      </c>
    </row>
    <row r="61" spans="1:22" ht="18" customHeight="1">
      <c r="A61" s="27" t="s">
        <v>74</v>
      </c>
      <c r="B61" s="52">
        <f t="shared" ref="B61:T61" si="12">SUM(B62:B66)</f>
        <v>1</v>
      </c>
      <c r="C61" s="52">
        <f t="shared" si="12"/>
        <v>0.99999999999999989</v>
      </c>
      <c r="D61" s="52">
        <f t="shared" si="12"/>
        <v>1</v>
      </c>
      <c r="E61" s="52">
        <f t="shared" si="12"/>
        <v>1</v>
      </c>
      <c r="F61" s="52">
        <f t="shared" si="12"/>
        <v>1</v>
      </c>
      <c r="G61" s="52">
        <f t="shared" si="12"/>
        <v>1</v>
      </c>
      <c r="H61" s="52">
        <f t="shared" si="12"/>
        <v>0.99999999999999989</v>
      </c>
      <c r="I61" s="52">
        <f t="shared" si="12"/>
        <v>1</v>
      </c>
      <c r="J61" s="52">
        <f t="shared" si="12"/>
        <v>1</v>
      </c>
      <c r="K61" s="52">
        <f t="shared" si="12"/>
        <v>1</v>
      </c>
      <c r="L61" s="52">
        <f t="shared" si="12"/>
        <v>1</v>
      </c>
      <c r="M61" s="52">
        <f t="shared" si="12"/>
        <v>1</v>
      </c>
      <c r="N61" s="52">
        <f t="shared" si="12"/>
        <v>1</v>
      </c>
      <c r="O61" s="52">
        <f t="shared" si="12"/>
        <v>1</v>
      </c>
      <c r="P61" s="52">
        <f t="shared" si="12"/>
        <v>0.99999999999999989</v>
      </c>
      <c r="Q61" s="52">
        <f t="shared" si="12"/>
        <v>1</v>
      </c>
      <c r="R61" s="52">
        <f t="shared" si="12"/>
        <v>1</v>
      </c>
      <c r="S61" s="52">
        <f t="shared" si="12"/>
        <v>1</v>
      </c>
      <c r="T61" s="52">
        <f t="shared" si="12"/>
        <v>1</v>
      </c>
      <c r="U61" s="52">
        <f>SUM(U62:U66)</f>
        <v>1</v>
      </c>
      <c r="V61" s="52">
        <f>SUM(V62:V66)</f>
        <v>0.99999999999999989</v>
      </c>
    </row>
    <row r="62" spans="1:22" ht="18" customHeight="1">
      <c r="A62" s="36" t="s">
        <v>75</v>
      </c>
      <c r="B62" s="7">
        <f t="shared" ref="B62:T62" si="13">B29/B28</f>
        <v>0.25</v>
      </c>
      <c r="C62" s="7">
        <f t="shared" si="13"/>
        <v>0.13636363636363635</v>
      </c>
      <c r="D62" s="7">
        <f t="shared" si="13"/>
        <v>0.22580645161290322</v>
      </c>
      <c r="E62" s="7">
        <f t="shared" si="13"/>
        <v>0.20454545454545456</v>
      </c>
      <c r="F62" s="7">
        <f t="shared" si="13"/>
        <v>0.19642857142857142</v>
      </c>
      <c r="G62" s="7">
        <f t="shared" si="13"/>
        <v>0.15662650602409639</v>
      </c>
      <c r="H62" s="7">
        <f t="shared" si="13"/>
        <v>0.24545454545454545</v>
      </c>
      <c r="I62" s="7">
        <f t="shared" si="13"/>
        <v>0.21641791044776118</v>
      </c>
      <c r="J62" s="7">
        <f t="shared" si="13"/>
        <v>0.21333333333333335</v>
      </c>
      <c r="K62" s="7">
        <f t="shared" si="13"/>
        <v>0.26035502958579881</v>
      </c>
      <c r="L62" s="7">
        <f t="shared" si="13"/>
        <v>0.2356687898089172</v>
      </c>
      <c r="M62" s="7">
        <f t="shared" si="13"/>
        <v>0.28289473684210525</v>
      </c>
      <c r="N62" s="7">
        <f t="shared" si="13"/>
        <v>0.2857142857142857</v>
      </c>
      <c r="O62" s="7">
        <f t="shared" si="13"/>
        <v>0.31111111111111112</v>
      </c>
      <c r="P62" s="7">
        <f t="shared" si="13"/>
        <v>0.33333333333333331</v>
      </c>
      <c r="Q62" s="7">
        <f t="shared" si="13"/>
        <v>0.30555555555555558</v>
      </c>
      <c r="R62" s="7">
        <f t="shared" si="13"/>
        <v>0.32710280373831774</v>
      </c>
      <c r="S62" s="7">
        <f t="shared" si="13"/>
        <v>0.29292929292929293</v>
      </c>
      <c r="T62" s="7">
        <f t="shared" si="13"/>
        <v>0.35849056603773582</v>
      </c>
      <c r="U62" s="7">
        <f>U29/U28</f>
        <v>0.33333333333333331</v>
      </c>
      <c r="V62" s="7">
        <f>V29/V28</f>
        <v>0.32231404958677684</v>
      </c>
    </row>
    <row r="63" spans="1:22" ht="18" customHeight="1">
      <c r="A63" s="36" t="s">
        <v>76</v>
      </c>
      <c r="B63" s="37">
        <f t="shared" ref="B63:T63" si="14">B30/B28</f>
        <v>0.4375</v>
      </c>
      <c r="C63" s="37">
        <f t="shared" si="14"/>
        <v>0.45454545454545453</v>
      </c>
      <c r="D63" s="37">
        <f t="shared" si="14"/>
        <v>0.54838709677419351</v>
      </c>
      <c r="E63" s="37">
        <f t="shared" si="14"/>
        <v>0.59090909090909094</v>
      </c>
      <c r="F63" s="37">
        <f t="shared" si="14"/>
        <v>0.6428571428571429</v>
      </c>
      <c r="G63" s="37">
        <f t="shared" si="14"/>
        <v>0.68674698795180722</v>
      </c>
      <c r="H63" s="37">
        <f t="shared" si="14"/>
        <v>0.58181818181818179</v>
      </c>
      <c r="I63" s="37">
        <f t="shared" si="14"/>
        <v>0.61194029850746268</v>
      </c>
      <c r="J63" s="37">
        <f t="shared" si="14"/>
        <v>0.62666666666666671</v>
      </c>
      <c r="K63" s="37">
        <f t="shared" si="14"/>
        <v>0.57988165680473369</v>
      </c>
      <c r="L63" s="37">
        <f t="shared" si="14"/>
        <v>0.57961783439490444</v>
      </c>
      <c r="M63" s="37">
        <f t="shared" si="14"/>
        <v>0.53947368421052633</v>
      </c>
      <c r="N63" s="37">
        <f t="shared" si="14"/>
        <v>0.55000000000000004</v>
      </c>
      <c r="O63" s="37">
        <f t="shared" si="14"/>
        <v>0.54814814814814816</v>
      </c>
      <c r="P63" s="37">
        <f t="shared" si="14"/>
        <v>0.48412698412698413</v>
      </c>
      <c r="Q63" s="37">
        <f t="shared" si="14"/>
        <v>0.44444444444444442</v>
      </c>
      <c r="R63" s="37">
        <f t="shared" si="14"/>
        <v>0.3925233644859813</v>
      </c>
      <c r="S63" s="37">
        <f t="shared" si="14"/>
        <v>0.42424242424242425</v>
      </c>
      <c r="T63" s="37">
        <f t="shared" si="14"/>
        <v>0.36792452830188677</v>
      </c>
      <c r="U63" s="7">
        <f>U30/U28</f>
        <v>0.41025641025641024</v>
      </c>
      <c r="V63" s="7">
        <f>V30/V28</f>
        <v>0.42975206611570249</v>
      </c>
    </row>
    <row r="64" spans="1:22" ht="18" customHeight="1">
      <c r="A64" s="36" t="s">
        <v>77</v>
      </c>
      <c r="B64" s="37">
        <f t="shared" ref="B64:T64" si="15">B31/B28</f>
        <v>0.3125</v>
      </c>
      <c r="C64" s="37">
        <f t="shared" si="15"/>
        <v>0.31818181818181818</v>
      </c>
      <c r="D64" s="37">
        <f t="shared" si="15"/>
        <v>0.19354838709677419</v>
      </c>
      <c r="E64" s="37">
        <f t="shared" si="15"/>
        <v>0.18181818181818182</v>
      </c>
      <c r="F64" s="37">
        <f t="shared" si="15"/>
        <v>0.14285714285714285</v>
      </c>
      <c r="G64" s="37">
        <f t="shared" si="15"/>
        <v>0.13253012048192772</v>
      </c>
      <c r="H64" s="37">
        <f t="shared" si="15"/>
        <v>0.15454545454545454</v>
      </c>
      <c r="I64" s="37">
        <f t="shared" si="15"/>
        <v>0.14925373134328357</v>
      </c>
      <c r="J64" s="37">
        <f t="shared" si="15"/>
        <v>0.13333333333333333</v>
      </c>
      <c r="K64" s="37">
        <f t="shared" si="15"/>
        <v>0.13017751479289941</v>
      </c>
      <c r="L64" s="37">
        <f t="shared" si="15"/>
        <v>0.15923566878980891</v>
      </c>
      <c r="M64" s="37">
        <f t="shared" si="15"/>
        <v>0.14473684210526316</v>
      </c>
      <c r="N64" s="37">
        <f t="shared" si="15"/>
        <v>0.1357142857142857</v>
      </c>
      <c r="O64" s="37">
        <f t="shared" si="15"/>
        <v>0.12592592592592591</v>
      </c>
      <c r="P64" s="37">
        <f t="shared" si="15"/>
        <v>0.16666666666666666</v>
      </c>
      <c r="Q64" s="37">
        <f t="shared" si="15"/>
        <v>0.22222222222222221</v>
      </c>
      <c r="R64" s="37">
        <f t="shared" si="15"/>
        <v>0.26168224299065418</v>
      </c>
      <c r="S64" s="37">
        <f t="shared" si="15"/>
        <v>0.24242424242424243</v>
      </c>
      <c r="T64" s="37">
        <f t="shared" si="15"/>
        <v>0.25471698113207547</v>
      </c>
      <c r="U64" s="7">
        <f>U31/U28</f>
        <v>0.23931623931623933</v>
      </c>
      <c r="V64" s="7">
        <f>V31/V28</f>
        <v>0.20661157024793389</v>
      </c>
    </row>
    <row r="65" spans="1:22" ht="18" customHeight="1">
      <c r="A65" s="36" t="s">
        <v>78</v>
      </c>
      <c r="B65" s="37">
        <f t="shared" ref="B65:T65" si="16">B32/B28</f>
        <v>0</v>
      </c>
      <c r="C65" s="37">
        <f t="shared" si="16"/>
        <v>0</v>
      </c>
      <c r="D65" s="37">
        <f t="shared" si="16"/>
        <v>0</v>
      </c>
      <c r="E65" s="37">
        <f t="shared" si="16"/>
        <v>0</v>
      </c>
      <c r="F65" s="37">
        <f t="shared" si="16"/>
        <v>0</v>
      </c>
      <c r="G65" s="37">
        <f t="shared" si="16"/>
        <v>1.2048192771084338E-2</v>
      </c>
      <c r="H65" s="37">
        <f t="shared" si="16"/>
        <v>9.0909090909090905E-3</v>
      </c>
      <c r="I65" s="37">
        <f t="shared" si="16"/>
        <v>1.4925373134328358E-2</v>
      </c>
      <c r="J65" s="37">
        <f t="shared" si="16"/>
        <v>0.02</v>
      </c>
      <c r="K65" s="37">
        <f t="shared" si="16"/>
        <v>2.3668639053254437E-2</v>
      </c>
      <c r="L65" s="37">
        <f t="shared" si="16"/>
        <v>1.9108280254777069E-2</v>
      </c>
      <c r="M65" s="37">
        <f t="shared" si="16"/>
        <v>2.6315789473684209E-2</v>
      </c>
      <c r="N65" s="37">
        <f t="shared" si="16"/>
        <v>2.1428571428571429E-2</v>
      </c>
      <c r="O65" s="37">
        <f t="shared" si="16"/>
        <v>7.4074074074074077E-3</v>
      </c>
      <c r="P65" s="37">
        <f t="shared" si="16"/>
        <v>7.9365079365079361E-3</v>
      </c>
      <c r="Q65" s="37">
        <f t="shared" si="16"/>
        <v>1.8518518518518517E-2</v>
      </c>
      <c r="R65" s="37">
        <f t="shared" si="16"/>
        <v>9.3457943925233638E-3</v>
      </c>
      <c r="S65" s="37">
        <f t="shared" si="16"/>
        <v>2.0202020202020204E-2</v>
      </c>
      <c r="T65" s="37">
        <f t="shared" si="16"/>
        <v>9.433962264150943E-3</v>
      </c>
      <c r="U65" s="7">
        <f>U32/U28</f>
        <v>8.5470085470085479E-3</v>
      </c>
      <c r="V65" s="7">
        <f>V32/V28</f>
        <v>3.3057851239669422E-2</v>
      </c>
    </row>
    <row r="66" spans="1:22" ht="18" customHeight="1">
      <c r="A66" s="30" t="s">
        <v>79</v>
      </c>
      <c r="B66" s="55">
        <f t="shared" ref="B66:T66" si="17">B33/B28</f>
        <v>0</v>
      </c>
      <c r="C66" s="55">
        <f t="shared" si="17"/>
        <v>9.0909090909090912E-2</v>
      </c>
      <c r="D66" s="55">
        <f t="shared" si="17"/>
        <v>3.2258064516129031E-2</v>
      </c>
      <c r="E66" s="55">
        <f t="shared" si="17"/>
        <v>2.2727272727272728E-2</v>
      </c>
      <c r="F66" s="55">
        <f t="shared" si="17"/>
        <v>1.7857142857142856E-2</v>
      </c>
      <c r="G66" s="55">
        <f t="shared" si="17"/>
        <v>1.2048192771084338E-2</v>
      </c>
      <c r="H66" s="55">
        <f t="shared" si="17"/>
        <v>9.0909090909090905E-3</v>
      </c>
      <c r="I66" s="55">
        <f t="shared" si="17"/>
        <v>7.462686567164179E-3</v>
      </c>
      <c r="J66" s="55">
        <f t="shared" si="17"/>
        <v>6.6666666666666671E-3</v>
      </c>
      <c r="K66" s="55">
        <f t="shared" si="17"/>
        <v>5.9171597633136093E-3</v>
      </c>
      <c r="L66" s="55">
        <f t="shared" si="17"/>
        <v>6.369426751592357E-3</v>
      </c>
      <c r="M66" s="55">
        <f t="shared" si="17"/>
        <v>6.5789473684210523E-3</v>
      </c>
      <c r="N66" s="55">
        <f t="shared" si="17"/>
        <v>7.1428571428571426E-3</v>
      </c>
      <c r="O66" s="55">
        <f t="shared" si="17"/>
        <v>7.4074074074074077E-3</v>
      </c>
      <c r="P66" s="55">
        <f t="shared" si="17"/>
        <v>7.9365079365079361E-3</v>
      </c>
      <c r="Q66" s="55">
        <f t="shared" si="17"/>
        <v>9.2592592592592587E-3</v>
      </c>
      <c r="R66" s="55">
        <f t="shared" si="17"/>
        <v>9.3457943925233638E-3</v>
      </c>
      <c r="S66" s="55">
        <f t="shared" si="17"/>
        <v>2.0202020202020204E-2</v>
      </c>
      <c r="T66" s="55">
        <f t="shared" si="17"/>
        <v>9.433962264150943E-3</v>
      </c>
      <c r="U66" s="95">
        <f>U33/U28</f>
        <v>8.5470085470085479E-3</v>
      </c>
      <c r="V66" s="95">
        <f>V33/V28</f>
        <v>8.2644628099173556E-3</v>
      </c>
    </row>
    <row r="67" spans="1:22" ht="18" customHeight="1">
      <c r="A67" s="32" t="s">
        <v>52</v>
      </c>
      <c r="B67" s="33"/>
      <c r="C67" s="33"/>
      <c r="D67" s="33"/>
      <c r="E67" s="33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2" ht="18" customHeight="1"/>
    <row r="71" spans="1:22" ht="15.95" customHeight="1"/>
    <row r="74" spans="1:22" ht="15.95" customHeight="1"/>
    <row r="77" spans="1:22" ht="15.95" customHeight="1"/>
    <row r="78" spans="1:22" ht="15.95" customHeight="1"/>
    <row r="85" ht="15.95" customHeight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18"/>
  <sheetViews>
    <sheetView topLeftCell="A49" zoomScale="75" workbookViewId="0">
      <selection activeCell="B35" sqref="B35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3" t="s">
        <v>0</v>
      </c>
    </row>
    <row r="2" spans="1:22" ht="30.75" customHeight="1">
      <c r="A2" s="44" t="s">
        <v>7</v>
      </c>
    </row>
    <row r="3" spans="1:22" ht="18" customHeight="1"/>
    <row r="4" spans="1:22" ht="18" customHeight="1"/>
    <row r="5" spans="1:22" ht="18" customHeight="1">
      <c r="A5" s="33" t="s">
        <v>81</v>
      </c>
    </row>
    <row r="6" spans="1:22" ht="18" customHeight="1"/>
    <row r="7" spans="1:22" customFormat="1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customFormat="1" ht="18" customHeight="1">
      <c r="A8" s="56" t="s">
        <v>82</v>
      </c>
      <c r="B8" s="40">
        <f>SUM(B9:B16)</f>
        <v>85</v>
      </c>
      <c r="C8" s="40">
        <v>81</v>
      </c>
      <c r="D8" s="40">
        <v>103</v>
      </c>
      <c r="E8" s="40">
        <v>115</v>
      </c>
      <c r="F8" s="40">
        <v>148</v>
      </c>
      <c r="G8" s="40">
        <v>220</v>
      </c>
      <c r="H8" s="40">
        <v>285</v>
      </c>
      <c r="I8" s="40">
        <v>346</v>
      </c>
      <c r="J8" s="40">
        <v>377</v>
      </c>
      <c r="K8" s="40">
        <v>391</v>
      </c>
      <c r="L8" s="40">
        <v>365</v>
      </c>
      <c r="M8" s="40">
        <v>325</v>
      </c>
      <c r="N8" s="40">
        <v>289</v>
      </c>
      <c r="O8" s="40">
        <v>274</v>
      </c>
      <c r="P8" s="40">
        <v>256</v>
      </c>
      <c r="Q8" s="40">
        <v>223</v>
      </c>
      <c r="R8" s="40">
        <v>216</v>
      </c>
      <c r="S8" s="40">
        <v>229</v>
      </c>
      <c r="T8" s="40">
        <v>239</v>
      </c>
      <c r="U8" s="40">
        <v>254</v>
      </c>
      <c r="V8" s="40">
        <v>243</v>
      </c>
    </row>
    <row r="9" spans="1:22" customFormat="1" ht="18" customHeight="1">
      <c r="A9" s="36" t="s">
        <v>83</v>
      </c>
      <c r="B9" s="6">
        <v>22</v>
      </c>
      <c r="C9" s="6">
        <v>19</v>
      </c>
      <c r="D9" s="6">
        <v>18</v>
      </c>
      <c r="E9" s="6">
        <v>19</v>
      </c>
      <c r="F9" s="6">
        <v>21</v>
      </c>
      <c r="G9" s="6">
        <v>130</v>
      </c>
      <c r="H9" s="6">
        <v>188</v>
      </c>
      <c r="I9" s="6">
        <v>225</v>
      </c>
      <c r="J9" s="6">
        <v>235</v>
      </c>
      <c r="K9" s="6">
        <v>244</v>
      </c>
      <c r="L9" s="6">
        <v>227</v>
      </c>
      <c r="M9" s="6">
        <v>192</v>
      </c>
      <c r="N9" s="6">
        <v>165</v>
      </c>
      <c r="O9" s="6">
        <v>162</v>
      </c>
      <c r="P9" s="6">
        <v>147</v>
      </c>
      <c r="Q9" s="6">
        <v>126</v>
      </c>
      <c r="R9" s="6">
        <v>113</v>
      </c>
      <c r="S9" s="6">
        <v>104</v>
      </c>
      <c r="T9" s="6">
        <v>108</v>
      </c>
      <c r="U9" s="6">
        <v>102</v>
      </c>
      <c r="V9" s="6">
        <v>89</v>
      </c>
    </row>
    <row r="10" spans="1:22" customFormat="1" ht="18" customHeight="1">
      <c r="A10" s="36" t="s">
        <v>84</v>
      </c>
      <c r="B10" s="6">
        <v>10</v>
      </c>
      <c r="C10" s="6">
        <v>8</v>
      </c>
      <c r="D10" s="6">
        <v>25</v>
      </c>
      <c r="E10" s="6">
        <v>39</v>
      </c>
      <c r="F10" s="6">
        <v>62</v>
      </c>
      <c r="G10" s="6">
        <v>6</v>
      </c>
      <c r="H10" s="6">
        <v>7</v>
      </c>
      <c r="I10" s="6">
        <v>6</v>
      </c>
      <c r="J10" s="6">
        <v>3</v>
      </c>
      <c r="K10" s="6">
        <v>3</v>
      </c>
      <c r="L10" s="6">
        <v>1</v>
      </c>
      <c r="M10" s="6">
        <v>1</v>
      </c>
      <c r="N10" s="6">
        <v>1</v>
      </c>
      <c r="O10" s="6">
        <v>1</v>
      </c>
      <c r="P10" s="6">
        <v>1</v>
      </c>
      <c r="Q10" s="6">
        <v>1</v>
      </c>
      <c r="R10" s="6">
        <v>1</v>
      </c>
      <c r="S10" s="6">
        <v>1</v>
      </c>
      <c r="T10" s="6">
        <v>1</v>
      </c>
      <c r="U10" s="6">
        <v>4</v>
      </c>
      <c r="V10" s="6">
        <v>4</v>
      </c>
    </row>
    <row r="11" spans="1:22" customFormat="1" ht="18" customHeight="1">
      <c r="A11" s="36" t="s">
        <v>85</v>
      </c>
      <c r="B11" s="6">
        <v>29</v>
      </c>
      <c r="C11" s="6">
        <v>22</v>
      </c>
      <c r="D11" s="6">
        <v>28</v>
      </c>
      <c r="E11" s="6">
        <v>29</v>
      </c>
      <c r="F11" s="6">
        <v>36</v>
      </c>
      <c r="G11" s="6">
        <v>43</v>
      </c>
      <c r="H11" s="6">
        <v>43</v>
      </c>
      <c r="I11" s="6">
        <v>61</v>
      </c>
      <c r="J11" s="6">
        <v>67</v>
      </c>
      <c r="K11" s="6">
        <v>76</v>
      </c>
      <c r="L11" s="6">
        <v>75</v>
      </c>
      <c r="M11" s="6">
        <v>85</v>
      </c>
      <c r="N11" s="6">
        <v>82</v>
      </c>
      <c r="O11" s="6">
        <v>77</v>
      </c>
      <c r="P11" s="6">
        <v>77</v>
      </c>
      <c r="Q11" s="6">
        <v>72</v>
      </c>
      <c r="R11" s="6">
        <v>74</v>
      </c>
      <c r="S11" s="6">
        <v>88</v>
      </c>
      <c r="T11" s="6">
        <v>87</v>
      </c>
      <c r="U11" s="6">
        <v>92</v>
      </c>
      <c r="V11" s="6">
        <v>86</v>
      </c>
    </row>
    <row r="12" spans="1:22" customFormat="1" ht="18" customHeight="1">
      <c r="A12" s="36" t="s">
        <v>86</v>
      </c>
      <c r="B12" s="6">
        <v>0</v>
      </c>
      <c r="C12" s="6">
        <v>1</v>
      </c>
      <c r="D12" s="6">
        <v>1</v>
      </c>
      <c r="E12" s="6">
        <v>1</v>
      </c>
      <c r="F12" s="6">
        <v>1</v>
      </c>
      <c r="G12" s="6">
        <v>0</v>
      </c>
      <c r="H12" s="6">
        <v>1</v>
      </c>
      <c r="I12" s="6">
        <v>1</v>
      </c>
      <c r="J12" s="6">
        <v>2</v>
      </c>
      <c r="K12" s="6">
        <v>3</v>
      </c>
      <c r="L12" s="6">
        <v>3</v>
      </c>
      <c r="M12" s="6">
        <v>2</v>
      </c>
      <c r="N12" s="6">
        <v>1</v>
      </c>
      <c r="O12" s="6">
        <v>3</v>
      </c>
      <c r="P12" s="6">
        <v>3</v>
      </c>
      <c r="Q12" s="6">
        <v>1</v>
      </c>
      <c r="R12" s="6">
        <v>1</v>
      </c>
      <c r="S12" s="6">
        <v>1</v>
      </c>
      <c r="T12" s="6">
        <v>1</v>
      </c>
      <c r="U12" s="6">
        <v>1</v>
      </c>
      <c r="V12" s="6">
        <v>1</v>
      </c>
    </row>
    <row r="13" spans="1:22" customFormat="1" ht="18" customHeight="1">
      <c r="A13" s="36" t="s">
        <v>87</v>
      </c>
      <c r="B13" s="6">
        <v>0</v>
      </c>
      <c r="C13" s="6">
        <v>1</v>
      </c>
      <c r="D13" s="6">
        <v>1</v>
      </c>
      <c r="E13" s="6">
        <v>1</v>
      </c>
      <c r="F13" s="6">
        <v>2</v>
      </c>
      <c r="G13" s="6">
        <v>3</v>
      </c>
      <c r="H13" s="6">
        <v>3</v>
      </c>
      <c r="I13" s="6">
        <v>4</v>
      </c>
      <c r="J13" s="6">
        <v>6</v>
      </c>
      <c r="K13" s="6">
        <v>7</v>
      </c>
      <c r="L13" s="6">
        <v>4</v>
      </c>
      <c r="M13" s="6">
        <v>2</v>
      </c>
      <c r="N13" s="6">
        <v>7</v>
      </c>
      <c r="O13" s="6">
        <v>2</v>
      </c>
      <c r="P13" s="6">
        <v>3</v>
      </c>
      <c r="Q13" s="6">
        <v>1</v>
      </c>
      <c r="R13" s="6">
        <v>4</v>
      </c>
      <c r="S13" s="6">
        <v>4</v>
      </c>
      <c r="T13" s="6">
        <v>8</v>
      </c>
      <c r="U13" s="6">
        <v>10</v>
      </c>
      <c r="V13" s="6">
        <v>12</v>
      </c>
    </row>
    <row r="14" spans="1:22" customFormat="1" ht="18" customHeight="1">
      <c r="A14" s="36" t="s">
        <v>88</v>
      </c>
      <c r="B14" s="6">
        <v>22</v>
      </c>
      <c r="C14" s="6">
        <v>26</v>
      </c>
      <c r="D14" s="6">
        <v>27</v>
      </c>
      <c r="E14" s="6">
        <v>24</v>
      </c>
      <c r="F14" s="6">
        <v>22</v>
      </c>
      <c r="G14" s="6">
        <v>30</v>
      </c>
      <c r="H14" s="6">
        <v>32</v>
      </c>
      <c r="I14" s="6">
        <v>38</v>
      </c>
      <c r="J14" s="6">
        <v>48</v>
      </c>
      <c r="K14" s="6">
        <v>45</v>
      </c>
      <c r="L14" s="6">
        <v>42</v>
      </c>
      <c r="M14" s="6">
        <v>33</v>
      </c>
      <c r="N14" s="6">
        <v>28</v>
      </c>
      <c r="O14" s="6">
        <v>25</v>
      </c>
      <c r="P14" s="6">
        <v>22</v>
      </c>
      <c r="Q14" s="6">
        <v>21</v>
      </c>
      <c r="R14" s="6">
        <v>22</v>
      </c>
      <c r="S14" s="6">
        <v>23</v>
      </c>
      <c r="T14" s="6">
        <v>22</v>
      </c>
      <c r="U14" s="6">
        <v>37</v>
      </c>
      <c r="V14" s="6">
        <v>44</v>
      </c>
    </row>
    <row r="15" spans="1:22" customFormat="1" ht="18" customHeight="1">
      <c r="A15" s="36" t="s">
        <v>89</v>
      </c>
      <c r="B15" s="6">
        <v>2</v>
      </c>
      <c r="C15" s="6">
        <v>4</v>
      </c>
      <c r="D15" s="6">
        <v>3</v>
      </c>
      <c r="E15" s="6">
        <v>2</v>
      </c>
      <c r="F15" s="6">
        <v>4</v>
      </c>
      <c r="G15" s="6">
        <v>8</v>
      </c>
      <c r="H15" s="6">
        <v>11</v>
      </c>
      <c r="I15" s="6">
        <v>11</v>
      </c>
      <c r="J15" s="6">
        <v>16</v>
      </c>
      <c r="K15" s="6">
        <v>13</v>
      </c>
      <c r="L15" s="6">
        <v>13</v>
      </c>
      <c r="M15" s="6">
        <v>10</v>
      </c>
      <c r="N15" s="6">
        <v>5</v>
      </c>
      <c r="O15" s="6">
        <v>4</v>
      </c>
      <c r="P15" s="6">
        <v>3</v>
      </c>
      <c r="Q15" s="6">
        <v>1</v>
      </c>
      <c r="R15" s="6">
        <v>1</v>
      </c>
      <c r="S15" s="6">
        <v>8</v>
      </c>
      <c r="T15" s="6">
        <v>12</v>
      </c>
      <c r="U15" s="6">
        <v>8</v>
      </c>
      <c r="V15" s="6">
        <v>7</v>
      </c>
    </row>
    <row r="16" spans="1:22" customFormat="1" ht="18" customHeight="1">
      <c r="A16" s="30" t="s">
        <v>90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8" customHeight="1">
      <c r="A17" s="32" t="s">
        <v>47</v>
      </c>
      <c r="B17" s="33"/>
      <c r="C17" s="33"/>
      <c r="D17" s="33"/>
      <c r="E17" s="33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1:22" customFormat="1" ht="18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77" t="s">
        <v>48</v>
      </c>
      <c r="B20" s="78">
        <v>2002</v>
      </c>
      <c r="C20" s="78">
        <v>2003</v>
      </c>
      <c r="D20" s="78">
        <v>2004</v>
      </c>
      <c r="E20" s="78">
        <v>2005</v>
      </c>
      <c r="F20" s="78">
        <v>2006</v>
      </c>
      <c r="G20" s="78">
        <v>2007</v>
      </c>
      <c r="H20" s="78">
        <v>2008</v>
      </c>
      <c r="I20" s="78">
        <v>2009</v>
      </c>
      <c r="J20" s="78">
        <v>2010</v>
      </c>
      <c r="K20" s="78">
        <v>2011</v>
      </c>
      <c r="L20" s="78">
        <v>2012</v>
      </c>
      <c r="M20" s="78">
        <v>2013</v>
      </c>
      <c r="N20" s="78">
        <v>2014</v>
      </c>
      <c r="O20" s="78">
        <v>2015</v>
      </c>
      <c r="P20" s="78">
        <v>2016</v>
      </c>
      <c r="Q20" s="78">
        <v>2017</v>
      </c>
      <c r="R20" s="78">
        <v>2018</v>
      </c>
      <c r="S20" s="78">
        <v>2019</v>
      </c>
      <c r="T20" s="78">
        <v>2020</v>
      </c>
      <c r="U20" s="78">
        <v>2021</v>
      </c>
      <c r="V20" s="78">
        <v>2022</v>
      </c>
    </row>
    <row r="21" spans="1:22" customFormat="1" ht="18" customHeight="1">
      <c r="A21" s="56" t="s">
        <v>82</v>
      </c>
      <c r="B21" s="40">
        <f>SUM(B22:B29)</f>
        <v>44</v>
      </c>
      <c r="C21" s="40">
        <v>48</v>
      </c>
      <c r="D21" s="40">
        <v>58</v>
      </c>
      <c r="E21" s="40">
        <v>60</v>
      </c>
      <c r="F21" s="40">
        <v>79</v>
      </c>
      <c r="G21" s="40">
        <v>124</v>
      </c>
      <c r="H21" s="40">
        <v>166</v>
      </c>
      <c r="I21" s="40">
        <v>204</v>
      </c>
      <c r="J21" s="40">
        <v>224</v>
      </c>
      <c r="K21" s="40">
        <v>224</v>
      </c>
      <c r="L21" s="40">
        <v>210</v>
      </c>
      <c r="M21" s="40">
        <v>181</v>
      </c>
      <c r="N21" s="40">
        <v>156</v>
      </c>
      <c r="O21" s="40">
        <v>143</v>
      </c>
      <c r="P21" s="40">
        <v>136</v>
      </c>
      <c r="Q21" s="40">
        <v>122</v>
      </c>
      <c r="R21" s="40">
        <v>115</v>
      </c>
      <c r="S21" s="40">
        <v>132</v>
      </c>
      <c r="T21" s="40">
        <v>142</v>
      </c>
      <c r="U21" s="40">
        <v>147</v>
      </c>
      <c r="V21" s="40">
        <v>128</v>
      </c>
    </row>
    <row r="22" spans="1:22" customFormat="1" ht="18" customHeight="1">
      <c r="A22" s="36" t="s">
        <v>83</v>
      </c>
      <c r="B22" s="6">
        <v>8</v>
      </c>
      <c r="C22" s="6">
        <v>8</v>
      </c>
      <c r="D22" s="6">
        <v>7</v>
      </c>
      <c r="E22" s="6">
        <v>8</v>
      </c>
      <c r="F22" s="6">
        <v>8</v>
      </c>
      <c r="G22" s="6">
        <v>68</v>
      </c>
      <c r="H22" s="6">
        <v>105</v>
      </c>
      <c r="I22" s="6">
        <v>129</v>
      </c>
      <c r="J22" s="6">
        <v>133</v>
      </c>
      <c r="K22" s="6">
        <v>137</v>
      </c>
      <c r="L22" s="6">
        <v>127</v>
      </c>
      <c r="M22" s="6">
        <v>104</v>
      </c>
      <c r="N22" s="6">
        <v>88</v>
      </c>
      <c r="O22" s="6">
        <v>83</v>
      </c>
      <c r="P22" s="6">
        <v>77</v>
      </c>
      <c r="Q22" s="6">
        <v>65</v>
      </c>
      <c r="R22" s="6">
        <v>60</v>
      </c>
      <c r="S22" s="6">
        <v>54</v>
      </c>
      <c r="T22" s="6">
        <v>58</v>
      </c>
      <c r="U22" s="6">
        <v>55</v>
      </c>
      <c r="V22" s="6">
        <v>45</v>
      </c>
    </row>
    <row r="23" spans="1:22" customFormat="1" ht="18" customHeight="1">
      <c r="A23" s="36" t="s">
        <v>84</v>
      </c>
      <c r="B23" s="6">
        <v>6</v>
      </c>
      <c r="C23" s="6">
        <v>4</v>
      </c>
      <c r="D23" s="6">
        <v>12</v>
      </c>
      <c r="E23" s="6">
        <v>18</v>
      </c>
      <c r="F23" s="6">
        <v>33</v>
      </c>
      <c r="G23" s="6">
        <v>2</v>
      </c>
      <c r="H23" s="6">
        <v>3</v>
      </c>
      <c r="I23" s="6">
        <v>2</v>
      </c>
      <c r="J23" s="6">
        <v>1</v>
      </c>
      <c r="K23" s="6">
        <v>1</v>
      </c>
      <c r="L23" s="6">
        <v>1</v>
      </c>
      <c r="M23" s="6">
        <v>1</v>
      </c>
      <c r="N23" s="6">
        <v>1</v>
      </c>
      <c r="O23" s="6">
        <v>1</v>
      </c>
      <c r="P23" s="6">
        <v>1</v>
      </c>
      <c r="Q23" s="6">
        <v>1</v>
      </c>
      <c r="R23" s="6">
        <v>1</v>
      </c>
      <c r="S23" s="6">
        <v>1</v>
      </c>
      <c r="T23" s="6">
        <v>1</v>
      </c>
      <c r="U23" s="6">
        <v>4</v>
      </c>
      <c r="V23" s="6">
        <v>3</v>
      </c>
    </row>
    <row r="24" spans="1:22" customFormat="1" ht="18" customHeight="1">
      <c r="A24" s="36" t="s">
        <v>85</v>
      </c>
      <c r="B24" s="6">
        <v>18</v>
      </c>
      <c r="C24" s="6">
        <v>19</v>
      </c>
      <c r="D24" s="6">
        <v>21</v>
      </c>
      <c r="E24" s="6">
        <v>22</v>
      </c>
      <c r="F24" s="6">
        <v>24</v>
      </c>
      <c r="G24" s="6">
        <v>27</v>
      </c>
      <c r="H24" s="6">
        <v>27</v>
      </c>
      <c r="I24" s="6">
        <v>39</v>
      </c>
      <c r="J24" s="6">
        <v>42</v>
      </c>
      <c r="K24" s="6">
        <v>44</v>
      </c>
      <c r="L24" s="6">
        <v>44</v>
      </c>
      <c r="M24" s="6">
        <v>46</v>
      </c>
      <c r="N24" s="6">
        <v>45</v>
      </c>
      <c r="O24" s="6">
        <v>40</v>
      </c>
      <c r="P24" s="6">
        <v>41</v>
      </c>
      <c r="Q24" s="6">
        <v>42</v>
      </c>
      <c r="R24" s="6">
        <v>41</v>
      </c>
      <c r="S24" s="6">
        <v>57</v>
      </c>
      <c r="T24" s="6">
        <v>58</v>
      </c>
      <c r="U24" s="6">
        <v>63</v>
      </c>
      <c r="V24" s="6">
        <v>56</v>
      </c>
    </row>
    <row r="25" spans="1:22" customFormat="1" ht="18" customHeight="1">
      <c r="A25" s="36" t="s">
        <v>86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1</v>
      </c>
      <c r="I25" s="29">
        <v>1</v>
      </c>
      <c r="J25" s="29">
        <v>2</v>
      </c>
      <c r="K25" s="29">
        <v>2</v>
      </c>
      <c r="L25" s="29">
        <v>2</v>
      </c>
      <c r="M25" s="29">
        <v>1</v>
      </c>
      <c r="N25" s="29">
        <v>1</v>
      </c>
      <c r="O25" s="29">
        <v>2</v>
      </c>
      <c r="P25" s="29">
        <v>2</v>
      </c>
      <c r="Q25" s="29">
        <v>1</v>
      </c>
      <c r="R25" s="29">
        <v>1</v>
      </c>
      <c r="S25" s="29">
        <v>1</v>
      </c>
      <c r="T25" s="29">
        <v>1</v>
      </c>
      <c r="U25" s="29">
        <v>0</v>
      </c>
      <c r="V25" s="29">
        <v>0</v>
      </c>
    </row>
    <row r="26" spans="1:22" customFormat="1" ht="18" customHeight="1">
      <c r="A26" s="36" t="s">
        <v>87</v>
      </c>
      <c r="B26" s="29">
        <v>0</v>
      </c>
      <c r="C26" s="29">
        <v>1</v>
      </c>
      <c r="D26" s="29">
        <v>1</v>
      </c>
      <c r="E26" s="29">
        <v>1</v>
      </c>
      <c r="F26" s="29">
        <v>1</v>
      </c>
      <c r="G26" s="29">
        <v>2</v>
      </c>
      <c r="H26" s="29">
        <v>2</v>
      </c>
      <c r="I26" s="29">
        <v>2</v>
      </c>
      <c r="J26" s="29">
        <v>2</v>
      </c>
      <c r="K26" s="29">
        <v>3</v>
      </c>
      <c r="L26" s="29">
        <v>2</v>
      </c>
      <c r="M26" s="29">
        <v>1</v>
      </c>
      <c r="N26" s="29">
        <v>3</v>
      </c>
      <c r="O26" s="29">
        <v>1</v>
      </c>
      <c r="P26" s="29">
        <v>1</v>
      </c>
      <c r="Q26" s="29">
        <v>0</v>
      </c>
      <c r="R26" s="29">
        <v>2</v>
      </c>
      <c r="S26" s="29">
        <v>2</v>
      </c>
      <c r="T26" s="29">
        <v>4</v>
      </c>
      <c r="U26" s="29">
        <v>4</v>
      </c>
      <c r="V26" s="29">
        <v>4</v>
      </c>
    </row>
    <row r="27" spans="1:22" customFormat="1" ht="18" customHeight="1">
      <c r="A27" s="36" t="s">
        <v>88</v>
      </c>
      <c r="B27" s="29">
        <v>10</v>
      </c>
      <c r="C27" s="29">
        <v>12</v>
      </c>
      <c r="D27" s="29">
        <v>14</v>
      </c>
      <c r="E27" s="29">
        <v>9</v>
      </c>
      <c r="F27" s="29">
        <v>9</v>
      </c>
      <c r="G27" s="29">
        <v>17</v>
      </c>
      <c r="H27" s="29">
        <v>18</v>
      </c>
      <c r="I27" s="29">
        <v>21</v>
      </c>
      <c r="J27" s="29">
        <v>28</v>
      </c>
      <c r="K27" s="29">
        <v>25</v>
      </c>
      <c r="L27" s="29">
        <v>22</v>
      </c>
      <c r="M27" s="29">
        <v>18</v>
      </c>
      <c r="N27" s="29">
        <v>13</v>
      </c>
      <c r="O27" s="29">
        <v>12</v>
      </c>
      <c r="P27" s="29">
        <v>11</v>
      </c>
      <c r="Q27" s="29">
        <v>12</v>
      </c>
      <c r="R27" s="29">
        <v>9</v>
      </c>
      <c r="S27" s="29">
        <v>9</v>
      </c>
      <c r="T27" s="29">
        <v>9</v>
      </c>
      <c r="U27" s="29">
        <v>13</v>
      </c>
      <c r="V27" s="29">
        <v>13</v>
      </c>
    </row>
    <row r="28" spans="1:22" customFormat="1" ht="18" customHeight="1">
      <c r="A28" s="36" t="s">
        <v>89</v>
      </c>
      <c r="B28" s="29">
        <v>2</v>
      </c>
      <c r="C28" s="29">
        <v>4</v>
      </c>
      <c r="D28" s="29">
        <v>3</v>
      </c>
      <c r="E28" s="29">
        <v>2</v>
      </c>
      <c r="F28" s="29">
        <v>4</v>
      </c>
      <c r="G28" s="29">
        <v>8</v>
      </c>
      <c r="H28" s="29">
        <v>10</v>
      </c>
      <c r="I28" s="29">
        <v>10</v>
      </c>
      <c r="J28" s="29">
        <v>16</v>
      </c>
      <c r="K28" s="29">
        <v>12</v>
      </c>
      <c r="L28" s="29">
        <v>12</v>
      </c>
      <c r="M28" s="29">
        <v>10</v>
      </c>
      <c r="N28" s="29">
        <v>5</v>
      </c>
      <c r="O28" s="29">
        <v>4</v>
      </c>
      <c r="P28" s="29">
        <v>3</v>
      </c>
      <c r="Q28" s="29">
        <v>1</v>
      </c>
      <c r="R28" s="29">
        <v>1</v>
      </c>
      <c r="S28" s="29">
        <v>8</v>
      </c>
      <c r="T28" s="29">
        <v>11</v>
      </c>
      <c r="U28" s="29">
        <v>8</v>
      </c>
      <c r="V28" s="29">
        <v>7</v>
      </c>
    </row>
    <row r="29" spans="1:22" customFormat="1" ht="18" customHeight="1">
      <c r="A29" s="30" t="s">
        <v>90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8" customHeight="1">
      <c r="A30" s="32" t="s">
        <v>47</v>
      </c>
      <c r="B30" s="33"/>
      <c r="C30" s="33"/>
      <c r="D30" s="33"/>
      <c r="E30" s="33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2" customFormat="1" ht="18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customFormat="1" ht="18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customFormat="1" ht="18" customHeight="1">
      <c r="A33" s="77" t="s">
        <v>49</v>
      </c>
      <c r="B33" s="78">
        <v>2002</v>
      </c>
      <c r="C33" s="78">
        <v>2003</v>
      </c>
      <c r="D33" s="78">
        <v>2004</v>
      </c>
      <c r="E33" s="78">
        <v>2005</v>
      </c>
      <c r="F33" s="78">
        <v>2006</v>
      </c>
      <c r="G33" s="78">
        <v>2007</v>
      </c>
      <c r="H33" s="78">
        <v>2008</v>
      </c>
      <c r="I33" s="78">
        <v>2009</v>
      </c>
      <c r="J33" s="78">
        <v>2010</v>
      </c>
      <c r="K33" s="78">
        <v>2011</v>
      </c>
      <c r="L33" s="78">
        <v>2012</v>
      </c>
      <c r="M33" s="78">
        <v>2013</v>
      </c>
      <c r="N33" s="78">
        <v>2014</v>
      </c>
      <c r="O33" s="78">
        <v>2015</v>
      </c>
      <c r="P33" s="78">
        <v>2016</v>
      </c>
      <c r="Q33" s="78">
        <v>2017</v>
      </c>
      <c r="R33" s="78">
        <v>2018</v>
      </c>
      <c r="S33" s="78">
        <v>2019</v>
      </c>
      <c r="T33" s="78">
        <v>2020</v>
      </c>
      <c r="U33" s="78">
        <v>2021</v>
      </c>
      <c r="V33" s="78">
        <v>2022</v>
      </c>
    </row>
    <row r="34" spans="1:22" customFormat="1" ht="18" customHeight="1">
      <c r="A34" s="56" t="s">
        <v>82</v>
      </c>
      <c r="B34" s="40">
        <f>SUM(B35:B42)</f>
        <v>26</v>
      </c>
      <c r="C34" s="40">
        <v>33</v>
      </c>
      <c r="D34" s="40">
        <v>45</v>
      </c>
      <c r="E34" s="40">
        <v>55</v>
      </c>
      <c r="F34" s="40">
        <v>69</v>
      </c>
      <c r="G34" s="40">
        <v>96</v>
      </c>
      <c r="H34" s="40">
        <v>119</v>
      </c>
      <c r="I34" s="40">
        <v>142</v>
      </c>
      <c r="J34" s="40">
        <v>153</v>
      </c>
      <c r="K34" s="40">
        <v>167</v>
      </c>
      <c r="L34" s="40">
        <v>155</v>
      </c>
      <c r="M34" s="40">
        <v>144</v>
      </c>
      <c r="N34" s="40">
        <v>133</v>
      </c>
      <c r="O34" s="40">
        <v>131</v>
      </c>
      <c r="P34" s="40">
        <v>120</v>
      </c>
      <c r="Q34" s="40">
        <v>101</v>
      </c>
      <c r="R34" s="40">
        <v>101</v>
      </c>
      <c r="S34" s="40">
        <v>97</v>
      </c>
      <c r="T34" s="40">
        <v>97</v>
      </c>
      <c r="U34" s="40">
        <v>107</v>
      </c>
      <c r="V34" s="40">
        <v>115</v>
      </c>
    </row>
    <row r="35" spans="1:22" customFormat="1" ht="18" customHeight="1">
      <c r="A35" s="36" t="s">
        <v>83</v>
      </c>
      <c r="B35" s="6">
        <v>10</v>
      </c>
      <c r="C35" s="6">
        <v>11</v>
      </c>
      <c r="D35" s="6">
        <v>11</v>
      </c>
      <c r="E35" s="6">
        <v>11</v>
      </c>
      <c r="F35" s="6">
        <v>13</v>
      </c>
      <c r="G35" s="6">
        <v>62</v>
      </c>
      <c r="H35" s="6">
        <v>83</v>
      </c>
      <c r="I35" s="6">
        <v>96</v>
      </c>
      <c r="J35" s="6">
        <v>102</v>
      </c>
      <c r="K35" s="6">
        <v>107</v>
      </c>
      <c r="L35" s="6">
        <v>100</v>
      </c>
      <c r="M35" s="6">
        <v>88</v>
      </c>
      <c r="N35" s="6">
        <v>77</v>
      </c>
      <c r="O35" s="6">
        <v>79</v>
      </c>
      <c r="P35" s="6">
        <v>70</v>
      </c>
      <c r="Q35" s="6">
        <v>61</v>
      </c>
      <c r="R35" s="6">
        <v>53</v>
      </c>
      <c r="S35" s="6">
        <v>50</v>
      </c>
      <c r="T35" s="6">
        <v>50</v>
      </c>
      <c r="U35" s="6">
        <v>47</v>
      </c>
      <c r="V35" s="6">
        <v>44</v>
      </c>
    </row>
    <row r="36" spans="1:22" customFormat="1" ht="18" customHeight="1">
      <c r="A36" s="36" t="s">
        <v>84</v>
      </c>
      <c r="B36" s="6">
        <v>2</v>
      </c>
      <c r="C36" s="6">
        <v>4</v>
      </c>
      <c r="D36" s="6">
        <v>13</v>
      </c>
      <c r="E36" s="6">
        <v>21</v>
      </c>
      <c r="F36" s="6">
        <v>29</v>
      </c>
      <c r="G36" s="6">
        <v>4</v>
      </c>
      <c r="H36" s="6">
        <v>4</v>
      </c>
      <c r="I36" s="6">
        <v>4</v>
      </c>
      <c r="J36" s="6">
        <v>2</v>
      </c>
      <c r="K36" s="6">
        <v>2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1</v>
      </c>
    </row>
    <row r="37" spans="1:22" customFormat="1" ht="18" customHeight="1">
      <c r="A37" s="36" t="s">
        <v>85</v>
      </c>
      <c r="B37" s="6">
        <v>6</v>
      </c>
      <c r="C37" s="6">
        <v>3</v>
      </c>
      <c r="D37" s="6">
        <v>7</v>
      </c>
      <c r="E37" s="6">
        <v>7</v>
      </c>
      <c r="F37" s="6">
        <v>12</v>
      </c>
      <c r="G37" s="6">
        <v>16</v>
      </c>
      <c r="H37" s="6">
        <v>16</v>
      </c>
      <c r="I37" s="6">
        <v>22</v>
      </c>
      <c r="J37" s="6">
        <v>25</v>
      </c>
      <c r="K37" s="6">
        <v>32</v>
      </c>
      <c r="L37" s="6">
        <v>31</v>
      </c>
      <c r="M37" s="6">
        <v>39</v>
      </c>
      <c r="N37" s="6">
        <v>37</v>
      </c>
      <c r="O37" s="6">
        <v>37</v>
      </c>
      <c r="P37" s="6">
        <v>36</v>
      </c>
      <c r="Q37" s="6">
        <v>30</v>
      </c>
      <c r="R37" s="6">
        <v>33</v>
      </c>
      <c r="S37" s="6">
        <v>31</v>
      </c>
      <c r="T37" s="6">
        <v>29</v>
      </c>
      <c r="U37" s="6">
        <v>29</v>
      </c>
      <c r="V37" s="6">
        <v>30</v>
      </c>
    </row>
    <row r="38" spans="1:22" customFormat="1" ht="18" customHeight="1">
      <c r="A38" s="36" t="s">
        <v>86</v>
      </c>
      <c r="B38" s="6">
        <v>0</v>
      </c>
      <c r="C38" s="6">
        <v>1</v>
      </c>
      <c r="D38" s="6">
        <v>1</v>
      </c>
      <c r="E38" s="6">
        <v>1</v>
      </c>
      <c r="F38" s="6">
        <v>1</v>
      </c>
      <c r="G38" s="6">
        <v>0</v>
      </c>
      <c r="H38" s="6">
        <v>0</v>
      </c>
      <c r="I38" s="6">
        <v>0</v>
      </c>
      <c r="J38" s="6">
        <v>0</v>
      </c>
      <c r="K38" s="6">
        <v>1</v>
      </c>
      <c r="L38" s="6">
        <v>1</v>
      </c>
      <c r="M38" s="6">
        <v>1</v>
      </c>
      <c r="N38" s="6">
        <v>0</v>
      </c>
      <c r="O38" s="6">
        <v>1</v>
      </c>
      <c r="P38" s="6">
        <v>1</v>
      </c>
      <c r="Q38" s="6">
        <v>0</v>
      </c>
      <c r="R38" s="6">
        <v>0</v>
      </c>
      <c r="S38" s="6">
        <v>0</v>
      </c>
      <c r="T38" s="6">
        <v>0</v>
      </c>
      <c r="U38" s="6">
        <v>1</v>
      </c>
      <c r="V38" s="6">
        <v>1</v>
      </c>
    </row>
    <row r="39" spans="1:22" customFormat="1" ht="18" customHeight="1">
      <c r="A39" s="36" t="s">
        <v>87</v>
      </c>
      <c r="B39" s="29">
        <v>0</v>
      </c>
      <c r="C39" s="29">
        <v>0</v>
      </c>
      <c r="D39" s="29">
        <v>0</v>
      </c>
      <c r="E39" s="29">
        <v>0</v>
      </c>
      <c r="F39" s="29">
        <v>1</v>
      </c>
      <c r="G39" s="29">
        <v>1</v>
      </c>
      <c r="H39" s="29">
        <v>1</v>
      </c>
      <c r="I39" s="29">
        <v>2</v>
      </c>
      <c r="J39" s="29">
        <v>4</v>
      </c>
      <c r="K39" s="29">
        <v>4</v>
      </c>
      <c r="L39" s="29">
        <v>2</v>
      </c>
      <c r="M39" s="29">
        <v>1</v>
      </c>
      <c r="N39" s="29">
        <v>4</v>
      </c>
      <c r="O39" s="29">
        <v>1</v>
      </c>
      <c r="P39" s="29">
        <v>2</v>
      </c>
      <c r="Q39" s="29">
        <v>1</v>
      </c>
      <c r="R39" s="29">
        <v>2</v>
      </c>
      <c r="S39" s="29">
        <v>2</v>
      </c>
      <c r="T39" s="29">
        <v>4</v>
      </c>
      <c r="U39" s="29">
        <v>6</v>
      </c>
      <c r="V39" s="29">
        <v>8</v>
      </c>
    </row>
    <row r="40" spans="1:22" customFormat="1" ht="18" customHeight="1">
      <c r="A40" s="36" t="s">
        <v>88</v>
      </c>
      <c r="B40" s="29">
        <v>8</v>
      </c>
      <c r="C40" s="29">
        <v>14</v>
      </c>
      <c r="D40" s="29">
        <v>13</v>
      </c>
      <c r="E40" s="29">
        <v>15</v>
      </c>
      <c r="F40" s="29">
        <v>13</v>
      </c>
      <c r="G40" s="29">
        <v>13</v>
      </c>
      <c r="H40" s="29">
        <v>14</v>
      </c>
      <c r="I40" s="29">
        <v>17</v>
      </c>
      <c r="J40" s="29">
        <v>20</v>
      </c>
      <c r="K40" s="29">
        <v>20</v>
      </c>
      <c r="L40" s="29">
        <v>20</v>
      </c>
      <c r="M40" s="29">
        <v>15</v>
      </c>
      <c r="N40" s="29">
        <v>15</v>
      </c>
      <c r="O40" s="29">
        <v>13</v>
      </c>
      <c r="P40" s="29">
        <v>11</v>
      </c>
      <c r="Q40" s="29">
        <v>9</v>
      </c>
      <c r="R40" s="29">
        <v>13</v>
      </c>
      <c r="S40" s="29">
        <v>14</v>
      </c>
      <c r="T40" s="29">
        <v>13</v>
      </c>
      <c r="U40" s="29">
        <v>24</v>
      </c>
      <c r="V40" s="29">
        <v>31</v>
      </c>
    </row>
    <row r="41" spans="1:22" customFormat="1" ht="18" customHeight="1">
      <c r="A41" s="36" t="s">
        <v>89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1</v>
      </c>
      <c r="I41" s="29">
        <v>1</v>
      </c>
      <c r="J41" s="29">
        <v>0</v>
      </c>
      <c r="K41" s="29">
        <v>1</v>
      </c>
      <c r="L41" s="29">
        <v>1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  <c r="T41" s="29">
        <v>1</v>
      </c>
      <c r="U41" s="29">
        <v>0</v>
      </c>
      <c r="V41" s="29">
        <v>0</v>
      </c>
    </row>
    <row r="42" spans="1:22" customFormat="1" ht="18" customHeight="1">
      <c r="A42" s="30" t="s">
        <v>90</v>
      </c>
      <c r="B42" s="54">
        <v>0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8" customHeight="1">
      <c r="A43" s="32" t="s">
        <v>47</v>
      </c>
      <c r="B43" s="33"/>
      <c r="C43" s="33"/>
      <c r="D43" s="33"/>
      <c r="E43" s="33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</row>
    <row r="44" spans="1:22" customFormat="1" ht="18" customHeight="1"/>
    <row r="45" spans="1:22" customFormat="1" ht="18" customHeight="1"/>
    <row r="46" spans="1:22" customFormat="1" ht="18" customHeight="1"/>
    <row r="47" spans="1:22" customFormat="1" ht="18" customHeight="1">
      <c r="A47" s="33" t="s">
        <v>91</v>
      </c>
      <c r="B47" s="5"/>
      <c r="C47" s="5"/>
      <c r="D47" s="5"/>
      <c r="E47" s="5"/>
      <c r="F47" s="5"/>
      <c r="G47" s="5"/>
    </row>
    <row r="48" spans="1:22" customFormat="1" ht="18" customHeight="1"/>
    <row r="49" spans="1:22" customFormat="1" ht="18" customHeight="1">
      <c r="A49" s="77" t="s">
        <v>14</v>
      </c>
      <c r="B49" s="78">
        <v>2002</v>
      </c>
      <c r="C49" s="78">
        <v>2003</v>
      </c>
      <c r="D49" s="78">
        <v>2004</v>
      </c>
      <c r="E49" s="78">
        <v>2005</v>
      </c>
      <c r="F49" s="78">
        <v>2006</v>
      </c>
      <c r="G49" s="78">
        <v>2007</v>
      </c>
      <c r="H49" s="78">
        <v>2008</v>
      </c>
      <c r="I49" s="78">
        <v>2009</v>
      </c>
      <c r="J49" s="78">
        <v>2010</v>
      </c>
      <c r="K49" s="78">
        <v>2011</v>
      </c>
      <c r="L49" s="78">
        <v>2012</v>
      </c>
      <c r="M49" s="78">
        <v>2013</v>
      </c>
      <c r="N49" s="78">
        <v>2014</v>
      </c>
      <c r="O49" s="78">
        <v>2015</v>
      </c>
      <c r="P49" s="78">
        <v>2016</v>
      </c>
      <c r="Q49" s="78">
        <v>2017</v>
      </c>
      <c r="R49" s="78">
        <v>2018</v>
      </c>
      <c r="S49" s="78">
        <v>2019</v>
      </c>
      <c r="T49" s="78">
        <v>2020</v>
      </c>
      <c r="U49" s="78">
        <v>2021</v>
      </c>
      <c r="V49" s="78">
        <v>2022</v>
      </c>
    </row>
    <row r="50" spans="1:22" customFormat="1" ht="18" customHeight="1">
      <c r="A50" s="56" t="s">
        <v>82</v>
      </c>
      <c r="B50" s="52">
        <f t="shared" ref="B50:U50" si="0">SUM(B51:B58)</f>
        <v>1</v>
      </c>
      <c r="C50" s="52">
        <f t="shared" si="0"/>
        <v>1</v>
      </c>
      <c r="D50" s="52">
        <f t="shared" si="0"/>
        <v>1</v>
      </c>
      <c r="E50" s="52">
        <f t="shared" si="0"/>
        <v>0.99999999999999989</v>
      </c>
      <c r="F50" s="52">
        <f t="shared" si="0"/>
        <v>1</v>
      </c>
      <c r="G50" s="52">
        <f t="shared" si="0"/>
        <v>1</v>
      </c>
      <c r="H50" s="52">
        <f t="shared" si="0"/>
        <v>1</v>
      </c>
      <c r="I50" s="52">
        <f t="shared" si="0"/>
        <v>1.0000000000000002</v>
      </c>
      <c r="J50" s="52">
        <f t="shared" si="0"/>
        <v>0.99999999999999989</v>
      </c>
      <c r="K50" s="52">
        <f t="shared" si="0"/>
        <v>1</v>
      </c>
      <c r="L50" s="52">
        <f t="shared" si="0"/>
        <v>0.99999999999999989</v>
      </c>
      <c r="M50" s="52">
        <f t="shared" si="0"/>
        <v>1</v>
      </c>
      <c r="N50" s="52">
        <f t="shared" si="0"/>
        <v>1.0000000000000002</v>
      </c>
      <c r="O50" s="52">
        <f t="shared" si="0"/>
        <v>1</v>
      </c>
      <c r="P50" s="52">
        <f t="shared" si="0"/>
        <v>1</v>
      </c>
      <c r="Q50" s="52">
        <f t="shared" si="0"/>
        <v>1</v>
      </c>
      <c r="R50" s="52">
        <f t="shared" si="0"/>
        <v>1</v>
      </c>
      <c r="S50" s="52">
        <f t="shared" si="0"/>
        <v>1.0000000000000002</v>
      </c>
      <c r="T50" s="52">
        <f t="shared" si="0"/>
        <v>1</v>
      </c>
      <c r="U50" s="52">
        <f t="shared" si="0"/>
        <v>1</v>
      </c>
      <c r="V50" s="52">
        <f>SUM(V51:V58)</f>
        <v>1</v>
      </c>
    </row>
    <row r="51" spans="1:22" customFormat="1" ht="18" customHeight="1">
      <c r="A51" s="36" t="s">
        <v>83</v>
      </c>
      <c r="B51" s="7">
        <f t="shared" ref="B51:U51" si="1">B9/B8</f>
        <v>0.25882352941176473</v>
      </c>
      <c r="C51" s="7">
        <f t="shared" si="1"/>
        <v>0.23456790123456789</v>
      </c>
      <c r="D51" s="7">
        <f t="shared" si="1"/>
        <v>0.17475728155339806</v>
      </c>
      <c r="E51" s="7">
        <f t="shared" si="1"/>
        <v>0.16521739130434782</v>
      </c>
      <c r="F51" s="7">
        <f t="shared" si="1"/>
        <v>0.14189189189189189</v>
      </c>
      <c r="G51" s="7">
        <f t="shared" si="1"/>
        <v>0.59090909090909094</v>
      </c>
      <c r="H51" s="7">
        <f t="shared" si="1"/>
        <v>0.6596491228070176</v>
      </c>
      <c r="I51" s="7">
        <f t="shared" si="1"/>
        <v>0.6502890173410405</v>
      </c>
      <c r="J51" s="7">
        <f t="shared" si="1"/>
        <v>0.62334217506631295</v>
      </c>
      <c r="K51" s="7">
        <f t="shared" si="1"/>
        <v>0.6240409207161125</v>
      </c>
      <c r="L51" s="7">
        <f t="shared" si="1"/>
        <v>0.62191780821917808</v>
      </c>
      <c r="M51" s="7">
        <f t="shared" si="1"/>
        <v>0.59076923076923082</v>
      </c>
      <c r="N51" s="7">
        <f t="shared" si="1"/>
        <v>0.5709342560553633</v>
      </c>
      <c r="O51" s="7">
        <f t="shared" si="1"/>
        <v>0.59124087591240881</v>
      </c>
      <c r="P51" s="7">
        <f t="shared" si="1"/>
        <v>0.57421875</v>
      </c>
      <c r="Q51" s="7">
        <f t="shared" si="1"/>
        <v>0.56502242152466364</v>
      </c>
      <c r="R51" s="7">
        <f t="shared" si="1"/>
        <v>0.52314814814814814</v>
      </c>
      <c r="S51" s="7">
        <f t="shared" si="1"/>
        <v>0.45414847161572053</v>
      </c>
      <c r="T51" s="7">
        <f t="shared" si="1"/>
        <v>0.45188284518828453</v>
      </c>
      <c r="U51" s="7">
        <f t="shared" si="1"/>
        <v>0.40157480314960631</v>
      </c>
      <c r="V51" s="7">
        <f>V9/V8</f>
        <v>0.36625514403292181</v>
      </c>
    </row>
    <row r="52" spans="1:22" customFormat="1" ht="18" customHeight="1">
      <c r="A52" s="36" t="s">
        <v>84</v>
      </c>
      <c r="B52" s="7">
        <f t="shared" ref="B52:U52" si="2">B10/B8</f>
        <v>0.11764705882352941</v>
      </c>
      <c r="C52" s="7">
        <f t="shared" si="2"/>
        <v>9.8765432098765427E-2</v>
      </c>
      <c r="D52" s="7">
        <f t="shared" si="2"/>
        <v>0.24271844660194175</v>
      </c>
      <c r="E52" s="7">
        <f t="shared" si="2"/>
        <v>0.33913043478260868</v>
      </c>
      <c r="F52" s="7">
        <f t="shared" si="2"/>
        <v>0.41891891891891891</v>
      </c>
      <c r="G52" s="7">
        <f t="shared" si="2"/>
        <v>2.7272727272727271E-2</v>
      </c>
      <c r="H52" s="7">
        <f t="shared" si="2"/>
        <v>2.456140350877193E-2</v>
      </c>
      <c r="I52" s="7">
        <f t="shared" si="2"/>
        <v>1.7341040462427744E-2</v>
      </c>
      <c r="J52" s="7">
        <f t="shared" si="2"/>
        <v>7.9575596816976128E-3</v>
      </c>
      <c r="K52" s="7">
        <f t="shared" si="2"/>
        <v>7.6726342710997444E-3</v>
      </c>
      <c r="L52" s="7">
        <f t="shared" si="2"/>
        <v>2.7397260273972603E-3</v>
      </c>
      <c r="M52" s="7">
        <f t="shared" si="2"/>
        <v>3.0769230769230769E-3</v>
      </c>
      <c r="N52" s="7">
        <f t="shared" si="2"/>
        <v>3.4602076124567475E-3</v>
      </c>
      <c r="O52" s="7">
        <f t="shared" si="2"/>
        <v>3.6496350364963502E-3</v>
      </c>
      <c r="P52" s="7">
        <f t="shared" si="2"/>
        <v>3.90625E-3</v>
      </c>
      <c r="Q52" s="7">
        <f t="shared" si="2"/>
        <v>4.4843049327354259E-3</v>
      </c>
      <c r="R52" s="7">
        <f t="shared" si="2"/>
        <v>4.6296296296296294E-3</v>
      </c>
      <c r="S52" s="7">
        <f t="shared" si="2"/>
        <v>4.3668122270742356E-3</v>
      </c>
      <c r="T52" s="7">
        <f t="shared" si="2"/>
        <v>4.1841004184100415E-3</v>
      </c>
      <c r="U52" s="7">
        <f t="shared" si="2"/>
        <v>1.5748031496062992E-2</v>
      </c>
      <c r="V52" s="7">
        <f>V10/V8</f>
        <v>1.646090534979424E-2</v>
      </c>
    </row>
    <row r="53" spans="1:22" customFormat="1" ht="18" customHeight="1">
      <c r="A53" s="36" t="s">
        <v>85</v>
      </c>
      <c r="B53" s="7">
        <f t="shared" ref="B53:U53" si="3">B11/B8</f>
        <v>0.3411764705882353</v>
      </c>
      <c r="C53" s="7">
        <f t="shared" si="3"/>
        <v>0.27160493827160492</v>
      </c>
      <c r="D53" s="7">
        <f t="shared" si="3"/>
        <v>0.27184466019417475</v>
      </c>
      <c r="E53" s="7">
        <f t="shared" si="3"/>
        <v>0.25217391304347825</v>
      </c>
      <c r="F53" s="7">
        <f t="shared" si="3"/>
        <v>0.24324324324324326</v>
      </c>
      <c r="G53" s="7">
        <f t="shared" si="3"/>
        <v>0.19545454545454546</v>
      </c>
      <c r="H53" s="7">
        <f t="shared" si="3"/>
        <v>0.15087719298245614</v>
      </c>
      <c r="I53" s="7">
        <f t="shared" si="3"/>
        <v>0.17630057803468208</v>
      </c>
      <c r="J53" s="7">
        <f t="shared" si="3"/>
        <v>0.17771883289124668</v>
      </c>
      <c r="K53" s="7">
        <f t="shared" si="3"/>
        <v>0.19437340153452684</v>
      </c>
      <c r="L53" s="7">
        <f t="shared" si="3"/>
        <v>0.20547945205479451</v>
      </c>
      <c r="M53" s="7">
        <f t="shared" si="3"/>
        <v>0.26153846153846155</v>
      </c>
      <c r="N53" s="7">
        <f t="shared" si="3"/>
        <v>0.2837370242214533</v>
      </c>
      <c r="O53" s="7">
        <f t="shared" si="3"/>
        <v>0.28102189781021897</v>
      </c>
      <c r="P53" s="7">
        <f t="shared" si="3"/>
        <v>0.30078125</v>
      </c>
      <c r="Q53" s="7">
        <f t="shared" si="3"/>
        <v>0.32286995515695066</v>
      </c>
      <c r="R53" s="7">
        <f t="shared" si="3"/>
        <v>0.34259259259259262</v>
      </c>
      <c r="S53" s="7">
        <f t="shared" si="3"/>
        <v>0.38427947598253276</v>
      </c>
      <c r="T53" s="7">
        <f t="shared" si="3"/>
        <v>0.36401673640167365</v>
      </c>
      <c r="U53" s="7">
        <f t="shared" si="3"/>
        <v>0.36220472440944884</v>
      </c>
      <c r="V53" s="7">
        <f>V11/V8</f>
        <v>0.35390946502057613</v>
      </c>
    </row>
    <row r="54" spans="1:22" customFormat="1" ht="18" customHeight="1">
      <c r="A54" s="36" t="s">
        <v>86</v>
      </c>
      <c r="B54" s="7">
        <f t="shared" ref="B54:U54" si="4">B12/B8</f>
        <v>0</v>
      </c>
      <c r="C54" s="7">
        <f t="shared" si="4"/>
        <v>1.2345679012345678E-2</v>
      </c>
      <c r="D54" s="7">
        <f t="shared" si="4"/>
        <v>9.7087378640776691E-3</v>
      </c>
      <c r="E54" s="7">
        <f t="shared" si="4"/>
        <v>8.6956521739130436E-3</v>
      </c>
      <c r="F54" s="7">
        <f t="shared" si="4"/>
        <v>6.7567567567567571E-3</v>
      </c>
      <c r="G54" s="7">
        <f t="shared" si="4"/>
        <v>0</v>
      </c>
      <c r="H54" s="7">
        <f t="shared" si="4"/>
        <v>3.5087719298245615E-3</v>
      </c>
      <c r="I54" s="7">
        <f t="shared" si="4"/>
        <v>2.8901734104046241E-3</v>
      </c>
      <c r="J54" s="7">
        <f t="shared" si="4"/>
        <v>5.3050397877984082E-3</v>
      </c>
      <c r="K54" s="7">
        <f t="shared" si="4"/>
        <v>7.6726342710997444E-3</v>
      </c>
      <c r="L54" s="7">
        <f t="shared" si="4"/>
        <v>8.21917808219178E-3</v>
      </c>
      <c r="M54" s="7">
        <f t="shared" si="4"/>
        <v>6.1538461538461538E-3</v>
      </c>
      <c r="N54" s="7">
        <f t="shared" si="4"/>
        <v>3.4602076124567475E-3</v>
      </c>
      <c r="O54" s="7">
        <f t="shared" si="4"/>
        <v>1.0948905109489052E-2</v>
      </c>
      <c r="P54" s="7">
        <f t="shared" si="4"/>
        <v>1.171875E-2</v>
      </c>
      <c r="Q54" s="7">
        <f t="shared" si="4"/>
        <v>4.4843049327354259E-3</v>
      </c>
      <c r="R54" s="7">
        <f t="shared" si="4"/>
        <v>4.6296296296296294E-3</v>
      </c>
      <c r="S54" s="7">
        <f t="shared" si="4"/>
        <v>4.3668122270742356E-3</v>
      </c>
      <c r="T54" s="7">
        <f t="shared" si="4"/>
        <v>4.1841004184100415E-3</v>
      </c>
      <c r="U54" s="7">
        <f t="shared" si="4"/>
        <v>3.937007874015748E-3</v>
      </c>
      <c r="V54" s="7">
        <f>V12/V8</f>
        <v>4.11522633744856E-3</v>
      </c>
    </row>
    <row r="55" spans="1:22" customFormat="1" ht="18" customHeight="1">
      <c r="A55" s="36" t="s">
        <v>87</v>
      </c>
      <c r="B55" s="7">
        <f t="shared" ref="B55:U55" si="5">B13/B8</f>
        <v>0</v>
      </c>
      <c r="C55" s="7">
        <f t="shared" si="5"/>
        <v>1.2345679012345678E-2</v>
      </c>
      <c r="D55" s="7">
        <f t="shared" si="5"/>
        <v>9.7087378640776691E-3</v>
      </c>
      <c r="E55" s="7">
        <f t="shared" si="5"/>
        <v>8.6956521739130436E-3</v>
      </c>
      <c r="F55" s="7">
        <f t="shared" si="5"/>
        <v>1.3513513513513514E-2</v>
      </c>
      <c r="G55" s="7">
        <f t="shared" si="5"/>
        <v>1.3636363636363636E-2</v>
      </c>
      <c r="H55" s="7">
        <f t="shared" si="5"/>
        <v>1.0526315789473684E-2</v>
      </c>
      <c r="I55" s="7">
        <f t="shared" si="5"/>
        <v>1.1560693641618497E-2</v>
      </c>
      <c r="J55" s="7">
        <f t="shared" si="5"/>
        <v>1.5915119363395226E-2</v>
      </c>
      <c r="K55" s="7">
        <f t="shared" si="5"/>
        <v>1.7902813299232736E-2</v>
      </c>
      <c r="L55" s="7">
        <f t="shared" si="5"/>
        <v>1.0958904109589041E-2</v>
      </c>
      <c r="M55" s="7">
        <f t="shared" si="5"/>
        <v>6.1538461538461538E-3</v>
      </c>
      <c r="N55" s="7">
        <f t="shared" si="5"/>
        <v>2.4221453287197232E-2</v>
      </c>
      <c r="O55" s="7">
        <f t="shared" si="5"/>
        <v>7.2992700729927005E-3</v>
      </c>
      <c r="P55" s="7">
        <f t="shared" si="5"/>
        <v>1.171875E-2</v>
      </c>
      <c r="Q55" s="7">
        <f t="shared" si="5"/>
        <v>4.4843049327354259E-3</v>
      </c>
      <c r="R55" s="7">
        <f t="shared" si="5"/>
        <v>1.8518518518518517E-2</v>
      </c>
      <c r="S55" s="7">
        <f t="shared" si="5"/>
        <v>1.7467248908296942E-2</v>
      </c>
      <c r="T55" s="7">
        <f t="shared" si="5"/>
        <v>3.3472803347280332E-2</v>
      </c>
      <c r="U55" s="7">
        <f t="shared" si="5"/>
        <v>3.937007874015748E-2</v>
      </c>
      <c r="V55" s="7">
        <f>V13/V8</f>
        <v>4.9382716049382713E-2</v>
      </c>
    </row>
    <row r="56" spans="1:22" customFormat="1" ht="18" customHeight="1">
      <c r="A56" s="36" t="s">
        <v>88</v>
      </c>
      <c r="B56" s="7">
        <f t="shared" ref="B56:U56" si="6">B14/B8</f>
        <v>0.25882352941176473</v>
      </c>
      <c r="C56" s="7">
        <f t="shared" si="6"/>
        <v>0.32098765432098764</v>
      </c>
      <c r="D56" s="7">
        <f t="shared" si="6"/>
        <v>0.26213592233009708</v>
      </c>
      <c r="E56" s="7">
        <f t="shared" si="6"/>
        <v>0.20869565217391303</v>
      </c>
      <c r="F56" s="7">
        <f t="shared" si="6"/>
        <v>0.14864864864864866</v>
      </c>
      <c r="G56" s="7">
        <f t="shared" si="6"/>
        <v>0.13636363636363635</v>
      </c>
      <c r="H56" s="7">
        <f t="shared" si="6"/>
        <v>0.11228070175438597</v>
      </c>
      <c r="I56" s="7">
        <f t="shared" si="6"/>
        <v>0.10982658959537572</v>
      </c>
      <c r="J56" s="7">
        <f t="shared" si="6"/>
        <v>0.1273209549071618</v>
      </c>
      <c r="K56" s="7">
        <f t="shared" si="6"/>
        <v>0.11508951406649616</v>
      </c>
      <c r="L56" s="7">
        <f t="shared" si="6"/>
        <v>0.11506849315068493</v>
      </c>
      <c r="M56" s="7">
        <f t="shared" si="6"/>
        <v>0.10153846153846154</v>
      </c>
      <c r="N56" s="7">
        <f t="shared" si="6"/>
        <v>9.6885813148788927E-2</v>
      </c>
      <c r="O56" s="7">
        <f t="shared" si="6"/>
        <v>9.1240875912408759E-2</v>
      </c>
      <c r="P56" s="7">
        <f t="shared" si="6"/>
        <v>8.59375E-2</v>
      </c>
      <c r="Q56" s="7">
        <f t="shared" si="6"/>
        <v>9.417040358744394E-2</v>
      </c>
      <c r="R56" s="7">
        <f t="shared" si="6"/>
        <v>0.10185185185185185</v>
      </c>
      <c r="S56" s="7">
        <f t="shared" si="6"/>
        <v>0.10043668122270742</v>
      </c>
      <c r="T56" s="7">
        <f t="shared" si="6"/>
        <v>9.2050209205020925E-2</v>
      </c>
      <c r="U56" s="7">
        <f t="shared" si="6"/>
        <v>0.14566929133858267</v>
      </c>
      <c r="V56" s="7">
        <f>V14/V8</f>
        <v>0.18106995884773663</v>
      </c>
    </row>
    <row r="57" spans="1:22" customFormat="1" ht="18" customHeight="1">
      <c r="A57" s="36" t="s">
        <v>89</v>
      </c>
      <c r="B57" s="7">
        <f t="shared" ref="B57:U57" si="7">B15/B8</f>
        <v>2.3529411764705882E-2</v>
      </c>
      <c r="C57" s="7">
        <f t="shared" si="7"/>
        <v>4.9382716049382713E-2</v>
      </c>
      <c r="D57" s="7">
        <f t="shared" si="7"/>
        <v>2.9126213592233011E-2</v>
      </c>
      <c r="E57" s="7">
        <f t="shared" si="7"/>
        <v>1.7391304347826087E-2</v>
      </c>
      <c r="F57" s="7">
        <f t="shared" si="7"/>
        <v>2.7027027027027029E-2</v>
      </c>
      <c r="G57" s="7">
        <f t="shared" si="7"/>
        <v>3.6363636363636362E-2</v>
      </c>
      <c r="H57" s="7">
        <f t="shared" si="7"/>
        <v>3.8596491228070177E-2</v>
      </c>
      <c r="I57" s="7">
        <f t="shared" si="7"/>
        <v>3.1791907514450865E-2</v>
      </c>
      <c r="J57" s="7">
        <f t="shared" si="7"/>
        <v>4.2440318302387266E-2</v>
      </c>
      <c r="K57" s="7">
        <f t="shared" si="7"/>
        <v>3.3248081841432228E-2</v>
      </c>
      <c r="L57" s="7">
        <f t="shared" si="7"/>
        <v>3.5616438356164383E-2</v>
      </c>
      <c r="M57" s="7">
        <f t="shared" si="7"/>
        <v>3.0769230769230771E-2</v>
      </c>
      <c r="N57" s="7">
        <f t="shared" si="7"/>
        <v>1.7301038062283738E-2</v>
      </c>
      <c r="O57" s="7">
        <f t="shared" si="7"/>
        <v>1.4598540145985401E-2</v>
      </c>
      <c r="P57" s="7">
        <f t="shared" si="7"/>
        <v>1.171875E-2</v>
      </c>
      <c r="Q57" s="7">
        <f t="shared" si="7"/>
        <v>4.4843049327354259E-3</v>
      </c>
      <c r="R57" s="7">
        <f t="shared" si="7"/>
        <v>4.6296296296296294E-3</v>
      </c>
      <c r="S57" s="7">
        <f t="shared" si="7"/>
        <v>3.4934497816593885E-2</v>
      </c>
      <c r="T57" s="7">
        <f t="shared" si="7"/>
        <v>5.0209205020920501E-2</v>
      </c>
      <c r="U57" s="7">
        <f t="shared" si="7"/>
        <v>3.1496062992125984E-2</v>
      </c>
      <c r="V57" s="7">
        <f>V15/V8</f>
        <v>2.8806584362139918E-2</v>
      </c>
    </row>
    <row r="58" spans="1:22" customFormat="1" ht="18" customHeight="1">
      <c r="A58" s="30" t="s">
        <v>90</v>
      </c>
      <c r="B58" s="95">
        <f t="shared" ref="B58:U58" si="8">B16/B8</f>
        <v>0</v>
      </c>
      <c r="C58" s="95">
        <f t="shared" si="8"/>
        <v>0</v>
      </c>
      <c r="D58" s="95">
        <f t="shared" si="8"/>
        <v>0</v>
      </c>
      <c r="E58" s="95">
        <f t="shared" si="8"/>
        <v>0</v>
      </c>
      <c r="F58" s="95">
        <f t="shared" si="8"/>
        <v>0</v>
      </c>
      <c r="G58" s="95">
        <f t="shared" si="8"/>
        <v>0</v>
      </c>
      <c r="H58" s="95">
        <f t="shared" si="8"/>
        <v>0</v>
      </c>
      <c r="I58" s="95">
        <f t="shared" si="8"/>
        <v>0</v>
      </c>
      <c r="J58" s="95">
        <f t="shared" si="8"/>
        <v>0</v>
      </c>
      <c r="K58" s="95">
        <f t="shared" si="8"/>
        <v>0</v>
      </c>
      <c r="L58" s="95">
        <f t="shared" si="8"/>
        <v>0</v>
      </c>
      <c r="M58" s="95">
        <f t="shared" si="8"/>
        <v>0</v>
      </c>
      <c r="N58" s="95">
        <f t="shared" si="8"/>
        <v>0</v>
      </c>
      <c r="O58" s="95">
        <f t="shared" si="8"/>
        <v>0</v>
      </c>
      <c r="P58" s="95">
        <f t="shared" si="8"/>
        <v>0</v>
      </c>
      <c r="Q58" s="95">
        <f t="shared" si="8"/>
        <v>0</v>
      </c>
      <c r="R58" s="95">
        <f t="shared" si="8"/>
        <v>0</v>
      </c>
      <c r="S58" s="95">
        <f t="shared" si="8"/>
        <v>0</v>
      </c>
      <c r="T58" s="95">
        <f t="shared" si="8"/>
        <v>0</v>
      </c>
      <c r="U58" s="95">
        <f t="shared" si="8"/>
        <v>0</v>
      </c>
      <c r="V58" s="95">
        <f>V16/V8</f>
        <v>0</v>
      </c>
    </row>
    <row r="59" spans="1:22" customFormat="1" ht="18" customHeight="1">
      <c r="A59" s="32" t="s">
        <v>52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</row>
    <row r="60" spans="1:22" customFormat="1" ht="18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customFormat="1" ht="18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customFormat="1" ht="18" customHeight="1">
      <c r="A62" s="77" t="s">
        <v>48</v>
      </c>
      <c r="B62" s="78">
        <v>2002</v>
      </c>
      <c r="C62" s="78">
        <v>2003</v>
      </c>
      <c r="D62" s="78">
        <v>2004</v>
      </c>
      <c r="E62" s="78">
        <v>2005</v>
      </c>
      <c r="F62" s="78">
        <v>2006</v>
      </c>
      <c r="G62" s="78">
        <v>2007</v>
      </c>
      <c r="H62" s="78">
        <v>2008</v>
      </c>
      <c r="I62" s="78">
        <v>2009</v>
      </c>
      <c r="J62" s="78">
        <v>2010</v>
      </c>
      <c r="K62" s="78">
        <v>2011</v>
      </c>
      <c r="L62" s="78">
        <v>2012</v>
      </c>
      <c r="M62" s="78">
        <v>2013</v>
      </c>
      <c r="N62" s="78">
        <v>2014</v>
      </c>
      <c r="O62" s="78">
        <v>2015</v>
      </c>
      <c r="P62" s="78">
        <v>2016</v>
      </c>
      <c r="Q62" s="78">
        <v>2017</v>
      </c>
      <c r="R62" s="78">
        <v>2018</v>
      </c>
      <c r="S62" s="78">
        <v>2019</v>
      </c>
      <c r="T62" s="78">
        <v>2020</v>
      </c>
      <c r="U62" s="78">
        <v>2021</v>
      </c>
      <c r="V62" s="78">
        <v>2022</v>
      </c>
    </row>
    <row r="63" spans="1:22" customFormat="1" ht="18" customHeight="1">
      <c r="A63" s="56" t="s">
        <v>82</v>
      </c>
      <c r="B63" s="52">
        <f t="shared" ref="B63:U63" si="9">SUM(B64:B71)</f>
        <v>1</v>
      </c>
      <c r="C63" s="52">
        <f t="shared" si="9"/>
        <v>1</v>
      </c>
      <c r="D63" s="52">
        <f t="shared" si="9"/>
        <v>1.0000000000000002</v>
      </c>
      <c r="E63" s="52">
        <f t="shared" si="9"/>
        <v>1.0000000000000002</v>
      </c>
      <c r="F63" s="52">
        <f t="shared" si="9"/>
        <v>1</v>
      </c>
      <c r="G63" s="52">
        <f t="shared" si="9"/>
        <v>1</v>
      </c>
      <c r="H63" s="52">
        <f t="shared" si="9"/>
        <v>1</v>
      </c>
      <c r="I63" s="52">
        <f t="shared" si="9"/>
        <v>0.99999999999999989</v>
      </c>
      <c r="J63" s="52">
        <f t="shared" si="9"/>
        <v>0.99999999999999989</v>
      </c>
      <c r="K63" s="52">
        <f t="shared" si="9"/>
        <v>1</v>
      </c>
      <c r="L63" s="52">
        <f t="shared" si="9"/>
        <v>0.99999999999999989</v>
      </c>
      <c r="M63" s="52">
        <f t="shared" si="9"/>
        <v>0.99999999999999989</v>
      </c>
      <c r="N63" s="52">
        <f t="shared" si="9"/>
        <v>1</v>
      </c>
      <c r="O63" s="52">
        <f t="shared" si="9"/>
        <v>1</v>
      </c>
      <c r="P63" s="52">
        <f t="shared" si="9"/>
        <v>1</v>
      </c>
      <c r="Q63" s="52">
        <f t="shared" si="9"/>
        <v>1</v>
      </c>
      <c r="R63" s="52">
        <f t="shared" si="9"/>
        <v>0.99999999999999989</v>
      </c>
      <c r="S63" s="52">
        <f t="shared" si="9"/>
        <v>1</v>
      </c>
      <c r="T63" s="52">
        <f t="shared" si="9"/>
        <v>1</v>
      </c>
      <c r="U63" s="52">
        <f t="shared" si="9"/>
        <v>1</v>
      </c>
      <c r="V63" s="52">
        <f>SUM(V64:V71)</f>
        <v>1</v>
      </c>
    </row>
    <row r="64" spans="1:22" customFormat="1" ht="18" customHeight="1">
      <c r="A64" s="36" t="s">
        <v>83</v>
      </c>
      <c r="B64" s="7">
        <f t="shared" ref="B64:U64" si="10">B22/B21</f>
        <v>0.18181818181818182</v>
      </c>
      <c r="C64" s="7">
        <f t="shared" si="10"/>
        <v>0.16666666666666666</v>
      </c>
      <c r="D64" s="7">
        <f t="shared" si="10"/>
        <v>0.1206896551724138</v>
      </c>
      <c r="E64" s="7">
        <f t="shared" si="10"/>
        <v>0.13333333333333333</v>
      </c>
      <c r="F64" s="7">
        <f t="shared" si="10"/>
        <v>0.10126582278481013</v>
      </c>
      <c r="G64" s="7">
        <f t="shared" si="10"/>
        <v>0.54838709677419351</v>
      </c>
      <c r="H64" s="7">
        <f t="shared" si="10"/>
        <v>0.63253012048192769</v>
      </c>
      <c r="I64" s="7">
        <f t="shared" si="10"/>
        <v>0.63235294117647056</v>
      </c>
      <c r="J64" s="7">
        <f t="shared" si="10"/>
        <v>0.59375</v>
      </c>
      <c r="K64" s="7">
        <f t="shared" si="10"/>
        <v>0.6116071428571429</v>
      </c>
      <c r="L64" s="7">
        <f t="shared" si="10"/>
        <v>0.60476190476190472</v>
      </c>
      <c r="M64" s="7">
        <f t="shared" si="10"/>
        <v>0.574585635359116</v>
      </c>
      <c r="N64" s="7">
        <f t="shared" si="10"/>
        <v>0.5641025641025641</v>
      </c>
      <c r="O64" s="7">
        <f t="shared" si="10"/>
        <v>0.58041958041958042</v>
      </c>
      <c r="P64" s="7">
        <f t="shared" si="10"/>
        <v>0.56617647058823528</v>
      </c>
      <c r="Q64" s="7">
        <f t="shared" si="10"/>
        <v>0.53278688524590168</v>
      </c>
      <c r="R64" s="7">
        <f t="shared" si="10"/>
        <v>0.52173913043478259</v>
      </c>
      <c r="S64" s="7">
        <f t="shared" si="10"/>
        <v>0.40909090909090912</v>
      </c>
      <c r="T64" s="7">
        <f t="shared" si="10"/>
        <v>0.40845070422535212</v>
      </c>
      <c r="U64" s="7">
        <f t="shared" si="10"/>
        <v>0.37414965986394561</v>
      </c>
      <c r="V64" s="7">
        <f>V22/V21</f>
        <v>0.3515625</v>
      </c>
    </row>
    <row r="65" spans="1:22" customFormat="1" ht="18" customHeight="1">
      <c r="A65" s="36" t="s">
        <v>84</v>
      </c>
      <c r="B65" s="7">
        <f t="shared" ref="B65:U65" si="11">B23/B21</f>
        <v>0.13636363636363635</v>
      </c>
      <c r="C65" s="7">
        <f t="shared" si="11"/>
        <v>8.3333333333333329E-2</v>
      </c>
      <c r="D65" s="7">
        <f t="shared" si="11"/>
        <v>0.20689655172413793</v>
      </c>
      <c r="E65" s="7">
        <f t="shared" si="11"/>
        <v>0.3</v>
      </c>
      <c r="F65" s="7">
        <f t="shared" si="11"/>
        <v>0.41772151898734178</v>
      </c>
      <c r="G65" s="7">
        <f t="shared" si="11"/>
        <v>1.6129032258064516E-2</v>
      </c>
      <c r="H65" s="7">
        <f t="shared" si="11"/>
        <v>1.8072289156626505E-2</v>
      </c>
      <c r="I65" s="7">
        <f t="shared" si="11"/>
        <v>9.8039215686274508E-3</v>
      </c>
      <c r="J65" s="7">
        <f t="shared" si="11"/>
        <v>4.464285714285714E-3</v>
      </c>
      <c r="K65" s="7">
        <f t="shared" si="11"/>
        <v>4.464285714285714E-3</v>
      </c>
      <c r="L65" s="7">
        <f t="shared" si="11"/>
        <v>4.7619047619047623E-3</v>
      </c>
      <c r="M65" s="7">
        <f t="shared" si="11"/>
        <v>5.5248618784530384E-3</v>
      </c>
      <c r="N65" s="7">
        <f t="shared" si="11"/>
        <v>6.41025641025641E-3</v>
      </c>
      <c r="O65" s="7">
        <f t="shared" si="11"/>
        <v>6.993006993006993E-3</v>
      </c>
      <c r="P65" s="7">
        <f t="shared" si="11"/>
        <v>7.3529411764705881E-3</v>
      </c>
      <c r="Q65" s="7">
        <f t="shared" si="11"/>
        <v>8.1967213114754103E-3</v>
      </c>
      <c r="R65" s="7">
        <f t="shared" si="11"/>
        <v>8.6956521739130436E-3</v>
      </c>
      <c r="S65" s="7">
        <f t="shared" si="11"/>
        <v>7.575757575757576E-3</v>
      </c>
      <c r="T65" s="7">
        <f t="shared" si="11"/>
        <v>7.0422535211267607E-3</v>
      </c>
      <c r="U65" s="7">
        <f t="shared" si="11"/>
        <v>2.7210884353741496E-2</v>
      </c>
      <c r="V65" s="7">
        <f>V23/V21</f>
        <v>2.34375E-2</v>
      </c>
    </row>
    <row r="66" spans="1:22" customFormat="1" ht="18" customHeight="1">
      <c r="A66" s="36" t="s">
        <v>85</v>
      </c>
      <c r="B66" s="7">
        <f t="shared" ref="B66:U66" si="12">B24/B21</f>
        <v>0.40909090909090912</v>
      </c>
      <c r="C66" s="7">
        <f t="shared" si="12"/>
        <v>0.39583333333333331</v>
      </c>
      <c r="D66" s="7">
        <f t="shared" si="12"/>
        <v>0.36206896551724138</v>
      </c>
      <c r="E66" s="7">
        <f t="shared" si="12"/>
        <v>0.36666666666666664</v>
      </c>
      <c r="F66" s="7">
        <f t="shared" si="12"/>
        <v>0.30379746835443039</v>
      </c>
      <c r="G66" s="7">
        <f t="shared" si="12"/>
        <v>0.21774193548387097</v>
      </c>
      <c r="H66" s="7">
        <f t="shared" si="12"/>
        <v>0.16265060240963855</v>
      </c>
      <c r="I66" s="7">
        <f t="shared" si="12"/>
        <v>0.19117647058823528</v>
      </c>
      <c r="J66" s="7">
        <f t="shared" si="12"/>
        <v>0.1875</v>
      </c>
      <c r="K66" s="7">
        <f t="shared" si="12"/>
        <v>0.19642857142857142</v>
      </c>
      <c r="L66" s="7">
        <f t="shared" si="12"/>
        <v>0.20952380952380953</v>
      </c>
      <c r="M66" s="7">
        <f t="shared" si="12"/>
        <v>0.2541436464088398</v>
      </c>
      <c r="N66" s="7">
        <f t="shared" si="12"/>
        <v>0.28846153846153844</v>
      </c>
      <c r="O66" s="7">
        <f t="shared" si="12"/>
        <v>0.27972027972027974</v>
      </c>
      <c r="P66" s="7">
        <f t="shared" si="12"/>
        <v>0.3014705882352941</v>
      </c>
      <c r="Q66" s="7">
        <f t="shared" si="12"/>
        <v>0.34426229508196721</v>
      </c>
      <c r="R66" s="7">
        <f t="shared" si="12"/>
        <v>0.35652173913043478</v>
      </c>
      <c r="S66" s="7">
        <f t="shared" si="12"/>
        <v>0.43181818181818182</v>
      </c>
      <c r="T66" s="7">
        <f t="shared" si="12"/>
        <v>0.40845070422535212</v>
      </c>
      <c r="U66" s="7">
        <f t="shared" si="12"/>
        <v>0.42857142857142855</v>
      </c>
      <c r="V66" s="7">
        <f>V24/V21</f>
        <v>0.4375</v>
      </c>
    </row>
    <row r="67" spans="1:22" customFormat="1" ht="18" customHeight="1">
      <c r="A67" s="36" t="s">
        <v>86</v>
      </c>
      <c r="B67" s="7">
        <f t="shared" ref="B67:U67" si="13">B25/B21</f>
        <v>0</v>
      </c>
      <c r="C67" s="7">
        <f t="shared" si="13"/>
        <v>0</v>
      </c>
      <c r="D67" s="7">
        <f t="shared" si="13"/>
        <v>0</v>
      </c>
      <c r="E67" s="7">
        <f t="shared" si="13"/>
        <v>0</v>
      </c>
      <c r="F67" s="7">
        <f t="shared" si="13"/>
        <v>0</v>
      </c>
      <c r="G67" s="7">
        <f t="shared" si="13"/>
        <v>0</v>
      </c>
      <c r="H67" s="7">
        <f t="shared" si="13"/>
        <v>6.024096385542169E-3</v>
      </c>
      <c r="I67" s="7">
        <f t="shared" si="13"/>
        <v>4.9019607843137254E-3</v>
      </c>
      <c r="J67" s="7">
        <f t="shared" si="13"/>
        <v>8.9285714285714281E-3</v>
      </c>
      <c r="K67" s="7">
        <f t="shared" si="13"/>
        <v>8.9285714285714281E-3</v>
      </c>
      <c r="L67" s="7">
        <f t="shared" si="13"/>
        <v>9.5238095238095247E-3</v>
      </c>
      <c r="M67" s="7">
        <f t="shared" si="13"/>
        <v>5.5248618784530384E-3</v>
      </c>
      <c r="N67" s="7">
        <f t="shared" si="13"/>
        <v>6.41025641025641E-3</v>
      </c>
      <c r="O67" s="7">
        <f t="shared" si="13"/>
        <v>1.3986013986013986E-2</v>
      </c>
      <c r="P67" s="7">
        <f t="shared" si="13"/>
        <v>1.4705882352941176E-2</v>
      </c>
      <c r="Q67" s="7">
        <f t="shared" si="13"/>
        <v>8.1967213114754103E-3</v>
      </c>
      <c r="R67" s="7">
        <f t="shared" si="13"/>
        <v>8.6956521739130436E-3</v>
      </c>
      <c r="S67" s="7">
        <f t="shared" si="13"/>
        <v>7.575757575757576E-3</v>
      </c>
      <c r="T67" s="7">
        <f t="shared" si="13"/>
        <v>7.0422535211267607E-3</v>
      </c>
      <c r="U67" s="7">
        <f t="shared" si="13"/>
        <v>0</v>
      </c>
      <c r="V67" s="7">
        <f>V25/V21</f>
        <v>0</v>
      </c>
    </row>
    <row r="68" spans="1:22" customFormat="1" ht="18" customHeight="1">
      <c r="A68" s="36" t="s">
        <v>87</v>
      </c>
      <c r="B68" s="7">
        <f t="shared" ref="B68:U68" si="14">B26/B21</f>
        <v>0</v>
      </c>
      <c r="C68" s="7">
        <f t="shared" si="14"/>
        <v>2.0833333333333332E-2</v>
      </c>
      <c r="D68" s="7">
        <f t="shared" si="14"/>
        <v>1.7241379310344827E-2</v>
      </c>
      <c r="E68" s="7">
        <f t="shared" si="14"/>
        <v>1.6666666666666666E-2</v>
      </c>
      <c r="F68" s="7">
        <f t="shared" si="14"/>
        <v>1.2658227848101266E-2</v>
      </c>
      <c r="G68" s="7">
        <f t="shared" si="14"/>
        <v>1.6129032258064516E-2</v>
      </c>
      <c r="H68" s="7">
        <f t="shared" si="14"/>
        <v>1.2048192771084338E-2</v>
      </c>
      <c r="I68" s="7">
        <f t="shared" si="14"/>
        <v>9.8039215686274508E-3</v>
      </c>
      <c r="J68" s="7">
        <f t="shared" si="14"/>
        <v>8.9285714285714281E-3</v>
      </c>
      <c r="K68" s="7">
        <f t="shared" si="14"/>
        <v>1.3392857142857142E-2</v>
      </c>
      <c r="L68" s="7">
        <f t="shared" si="14"/>
        <v>9.5238095238095247E-3</v>
      </c>
      <c r="M68" s="7">
        <f t="shared" si="14"/>
        <v>5.5248618784530384E-3</v>
      </c>
      <c r="N68" s="7">
        <f t="shared" si="14"/>
        <v>1.9230769230769232E-2</v>
      </c>
      <c r="O68" s="7">
        <f t="shared" si="14"/>
        <v>6.993006993006993E-3</v>
      </c>
      <c r="P68" s="7">
        <f t="shared" si="14"/>
        <v>7.3529411764705881E-3</v>
      </c>
      <c r="Q68" s="7">
        <f t="shared" si="14"/>
        <v>0</v>
      </c>
      <c r="R68" s="7">
        <f t="shared" si="14"/>
        <v>1.7391304347826087E-2</v>
      </c>
      <c r="S68" s="7">
        <f t="shared" si="14"/>
        <v>1.5151515151515152E-2</v>
      </c>
      <c r="T68" s="7">
        <f t="shared" si="14"/>
        <v>2.8169014084507043E-2</v>
      </c>
      <c r="U68" s="7">
        <f t="shared" si="14"/>
        <v>2.7210884353741496E-2</v>
      </c>
      <c r="V68" s="7">
        <f>V26/V21</f>
        <v>3.125E-2</v>
      </c>
    </row>
    <row r="69" spans="1:22" customFormat="1" ht="18" customHeight="1">
      <c r="A69" s="36" t="s">
        <v>88</v>
      </c>
      <c r="B69" s="7">
        <f t="shared" ref="B69:U69" si="15">B27/B21</f>
        <v>0.22727272727272727</v>
      </c>
      <c r="C69" s="7">
        <f t="shared" si="15"/>
        <v>0.25</v>
      </c>
      <c r="D69" s="7">
        <f t="shared" si="15"/>
        <v>0.2413793103448276</v>
      </c>
      <c r="E69" s="7">
        <f t="shared" si="15"/>
        <v>0.15</v>
      </c>
      <c r="F69" s="7">
        <f t="shared" si="15"/>
        <v>0.11392405063291139</v>
      </c>
      <c r="G69" s="7">
        <f t="shared" si="15"/>
        <v>0.13709677419354838</v>
      </c>
      <c r="H69" s="7">
        <f t="shared" si="15"/>
        <v>0.10843373493975904</v>
      </c>
      <c r="I69" s="7">
        <f t="shared" si="15"/>
        <v>0.10294117647058823</v>
      </c>
      <c r="J69" s="7">
        <f t="shared" si="15"/>
        <v>0.125</v>
      </c>
      <c r="K69" s="7">
        <f t="shared" si="15"/>
        <v>0.11160714285714286</v>
      </c>
      <c r="L69" s="7">
        <f t="shared" si="15"/>
        <v>0.10476190476190476</v>
      </c>
      <c r="M69" s="7">
        <f t="shared" si="15"/>
        <v>9.9447513812154692E-2</v>
      </c>
      <c r="N69" s="7">
        <f t="shared" si="15"/>
        <v>8.3333333333333329E-2</v>
      </c>
      <c r="O69" s="7">
        <f t="shared" si="15"/>
        <v>8.3916083916083919E-2</v>
      </c>
      <c r="P69" s="7">
        <f t="shared" si="15"/>
        <v>8.0882352941176475E-2</v>
      </c>
      <c r="Q69" s="7">
        <f t="shared" si="15"/>
        <v>9.8360655737704916E-2</v>
      </c>
      <c r="R69" s="7">
        <f t="shared" si="15"/>
        <v>7.8260869565217397E-2</v>
      </c>
      <c r="S69" s="7">
        <f t="shared" si="15"/>
        <v>6.8181818181818177E-2</v>
      </c>
      <c r="T69" s="7">
        <f t="shared" si="15"/>
        <v>6.3380281690140844E-2</v>
      </c>
      <c r="U69" s="7">
        <f t="shared" si="15"/>
        <v>8.8435374149659865E-2</v>
      </c>
      <c r="V69" s="7">
        <f>V27/V21</f>
        <v>0.1015625</v>
      </c>
    </row>
    <row r="70" spans="1:22" customFormat="1" ht="18" customHeight="1">
      <c r="A70" s="36" t="s">
        <v>89</v>
      </c>
      <c r="B70" s="7">
        <f t="shared" ref="B70:U70" si="16">B28/B21</f>
        <v>4.5454545454545456E-2</v>
      </c>
      <c r="C70" s="7">
        <f t="shared" si="16"/>
        <v>8.3333333333333329E-2</v>
      </c>
      <c r="D70" s="7">
        <f t="shared" si="16"/>
        <v>5.1724137931034482E-2</v>
      </c>
      <c r="E70" s="7">
        <f t="shared" si="16"/>
        <v>3.3333333333333333E-2</v>
      </c>
      <c r="F70" s="7">
        <f t="shared" si="16"/>
        <v>5.0632911392405063E-2</v>
      </c>
      <c r="G70" s="7">
        <f t="shared" si="16"/>
        <v>6.4516129032258063E-2</v>
      </c>
      <c r="H70" s="7">
        <f t="shared" si="16"/>
        <v>6.0240963855421686E-2</v>
      </c>
      <c r="I70" s="7">
        <f t="shared" si="16"/>
        <v>4.9019607843137254E-2</v>
      </c>
      <c r="J70" s="7">
        <f t="shared" si="16"/>
        <v>7.1428571428571425E-2</v>
      </c>
      <c r="K70" s="7">
        <f t="shared" si="16"/>
        <v>5.3571428571428568E-2</v>
      </c>
      <c r="L70" s="7">
        <f t="shared" si="16"/>
        <v>5.7142857142857141E-2</v>
      </c>
      <c r="M70" s="7">
        <f t="shared" si="16"/>
        <v>5.5248618784530384E-2</v>
      </c>
      <c r="N70" s="7">
        <f t="shared" si="16"/>
        <v>3.2051282051282048E-2</v>
      </c>
      <c r="O70" s="7">
        <f t="shared" si="16"/>
        <v>2.7972027972027972E-2</v>
      </c>
      <c r="P70" s="7">
        <f t="shared" si="16"/>
        <v>2.2058823529411766E-2</v>
      </c>
      <c r="Q70" s="7">
        <f t="shared" si="16"/>
        <v>8.1967213114754103E-3</v>
      </c>
      <c r="R70" s="7">
        <f t="shared" si="16"/>
        <v>8.6956521739130436E-3</v>
      </c>
      <c r="S70" s="7">
        <f t="shared" si="16"/>
        <v>6.0606060606060608E-2</v>
      </c>
      <c r="T70" s="7">
        <f t="shared" si="16"/>
        <v>7.746478873239436E-2</v>
      </c>
      <c r="U70" s="7">
        <f t="shared" si="16"/>
        <v>5.4421768707482991E-2</v>
      </c>
      <c r="V70" s="7">
        <f>V28/V21</f>
        <v>5.46875E-2</v>
      </c>
    </row>
    <row r="71" spans="1:22" customFormat="1" ht="18" customHeight="1">
      <c r="A71" s="30" t="s">
        <v>90</v>
      </c>
      <c r="B71" s="95">
        <f t="shared" ref="B71:U71" si="17">B29/B21</f>
        <v>0</v>
      </c>
      <c r="C71" s="95">
        <f t="shared" si="17"/>
        <v>0</v>
      </c>
      <c r="D71" s="95">
        <f t="shared" si="17"/>
        <v>0</v>
      </c>
      <c r="E71" s="95">
        <f t="shared" si="17"/>
        <v>0</v>
      </c>
      <c r="F71" s="95">
        <f t="shared" si="17"/>
        <v>0</v>
      </c>
      <c r="G71" s="95">
        <f t="shared" si="17"/>
        <v>0</v>
      </c>
      <c r="H71" s="95">
        <f t="shared" si="17"/>
        <v>0</v>
      </c>
      <c r="I71" s="95">
        <f t="shared" si="17"/>
        <v>0</v>
      </c>
      <c r="J71" s="95">
        <f t="shared" si="17"/>
        <v>0</v>
      </c>
      <c r="K71" s="95">
        <f t="shared" si="17"/>
        <v>0</v>
      </c>
      <c r="L71" s="95">
        <f t="shared" si="17"/>
        <v>0</v>
      </c>
      <c r="M71" s="95">
        <f t="shared" si="17"/>
        <v>0</v>
      </c>
      <c r="N71" s="95">
        <f t="shared" si="17"/>
        <v>0</v>
      </c>
      <c r="O71" s="95">
        <f t="shared" si="17"/>
        <v>0</v>
      </c>
      <c r="P71" s="95">
        <f t="shared" si="17"/>
        <v>0</v>
      </c>
      <c r="Q71" s="95">
        <f t="shared" si="17"/>
        <v>0</v>
      </c>
      <c r="R71" s="95">
        <f t="shared" si="17"/>
        <v>0</v>
      </c>
      <c r="S71" s="95">
        <f t="shared" si="17"/>
        <v>0</v>
      </c>
      <c r="T71" s="95">
        <f t="shared" si="17"/>
        <v>0</v>
      </c>
      <c r="U71" s="95">
        <f t="shared" si="17"/>
        <v>0</v>
      </c>
      <c r="V71" s="95">
        <f>V29/V21</f>
        <v>0</v>
      </c>
    </row>
    <row r="72" spans="1:22" customFormat="1" ht="18" customHeight="1">
      <c r="A72" s="32" t="s">
        <v>52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2" customFormat="1" ht="18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customFormat="1" ht="18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customFormat="1" ht="18" customHeight="1">
      <c r="A75" s="77" t="s">
        <v>49</v>
      </c>
      <c r="B75" s="78">
        <v>2002</v>
      </c>
      <c r="C75" s="78">
        <v>2003</v>
      </c>
      <c r="D75" s="78">
        <v>2004</v>
      </c>
      <c r="E75" s="78">
        <v>2005</v>
      </c>
      <c r="F75" s="78">
        <v>2006</v>
      </c>
      <c r="G75" s="78">
        <v>2007</v>
      </c>
      <c r="H75" s="78">
        <v>2008</v>
      </c>
      <c r="I75" s="78">
        <v>2009</v>
      </c>
      <c r="J75" s="78">
        <v>2010</v>
      </c>
      <c r="K75" s="78">
        <v>2011</v>
      </c>
      <c r="L75" s="78">
        <v>2012</v>
      </c>
      <c r="M75" s="78">
        <v>2013</v>
      </c>
      <c r="N75" s="78">
        <v>2014</v>
      </c>
      <c r="O75" s="78">
        <v>2015</v>
      </c>
      <c r="P75" s="78">
        <v>2016</v>
      </c>
      <c r="Q75" s="78">
        <v>2017</v>
      </c>
      <c r="R75" s="78">
        <v>2018</v>
      </c>
      <c r="S75" s="78">
        <v>2019</v>
      </c>
      <c r="T75" s="78">
        <v>2020</v>
      </c>
      <c r="U75" s="78">
        <v>2021</v>
      </c>
      <c r="V75" s="78">
        <v>2022</v>
      </c>
    </row>
    <row r="76" spans="1:22" customFormat="1" ht="18" customHeight="1">
      <c r="A76" s="56" t="s">
        <v>82</v>
      </c>
      <c r="B76" s="52">
        <f t="shared" ref="B76:U76" si="18">SUM(B77:B84)</f>
        <v>1</v>
      </c>
      <c r="C76" s="52">
        <f t="shared" si="18"/>
        <v>1</v>
      </c>
      <c r="D76" s="52">
        <f t="shared" si="18"/>
        <v>1</v>
      </c>
      <c r="E76" s="52">
        <f t="shared" si="18"/>
        <v>0.99999999999999989</v>
      </c>
      <c r="F76" s="52">
        <f t="shared" si="18"/>
        <v>1</v>
      </c>
      <c r="G76" s="52">
        <f t="shared" si="18"/>
        <v>0.99999999999999989</v>
      </c>
      <c r="H76" s="52">
        <f t="shared" si="18"/>
        <v>0.99999999999999989</v>
      </c>
      <c r="I76" s="52">
        <f t="shared" si="18"/>
        <v>0.99999999999999989</v>
      </c>
      <c r="J76" s="52">
        <f t="shared" si="18"/>
        <v>0.99999999999999989</v>
      </c>
      <c r="K76" s="52">
        <f t="shared" si="18"/>
        <v>1</v>
      </c>
      <c r="L76" s="52">
        <f t="shared" si="18"/>
        <v>1</v>
      </c>
      <c r="M76" s="52">
        <f t="shared" si="18"/>
        <v>0.99999999999999989</v>
      </c>
      <c r="N76" s="52">
        <f t="shared" si="18"/>
        <v>1</v>
      </c>
      <c r="O76" s="52">
        <f t="shared" si="18"/>
        <v>1</v>
      </c>
      <c r="P76" s="52">
        <f t="shared" si="18"/>
        <v>1</v>
      </c>
      <c r="Q76" s="52">
        <f t="shared" si="18"/>
        <v>0.99999999999999989</v>
      </c>
      <c r="R76" s="52">
        <f t="shared" si="18"/>
        <v>1</v>
      </c>
      <c r="S76" s="52">
        <f t="shared" si="18"/>
        <v>1</v>
      </c>
      <c r="T76" s="52">
        <f t="shared" si="18"/>
        <v>0.99999999999999989</v>
      </c>
      <c r="U76" s="52">
        <f t="shared" si="18"/>
        <v>1</v>
      </c>
      <c r="V76" s="52">
        <f>SUM(V77:V84)</f>
        <v>1</v>
      </c>
    </row>
    <row r="77" spans="1:22" customFormat="1" ht="18" customHeight="1">
      <c r="A77" s="36" t="s">
        <v>83</v>
      </c>
      <c r="B77" s="7">
        <f t="shared" ref="B77:U77" si="19">B35/B34</f>
        <v>0.38461538461538464</v>
      </c>
      <c r="C77" s="7">
        <f t="shared" si="19"/>
        <v>0.33333333333333331</v>
      </c>
      <c r="D77" s="7">
        <f t="shared" si="19"/>
        <v>0.24444444444444444</v>
      </c>
      <c r="E77" s="7">
        <f t="shared" si="19"/>
        <v>0.2</v>
      </c>
      <c r="F77" s="7">
        <f t="shared" si="19"/>
        <v>0.18840579710144928</v>
      </c>
      <c r="G77" s="7">
        <f t="shared" si="19"/>
        <v>0.64583333333333337</v>
      </c>
      <c r="H77" s="7">
        <f t="shared" si="19"/>
        <v>0.69747899159663862</v>
      </c>
      <c r="I77" s="7">
        <f t="shared" si="19"/>
        <v>0.676056338028169</v>
      </c>
      <c r="J77" s="7">
        <f t="shared" si="19"/>
        <v>0.66666666666666663</v>
      </c>
      <c r="K77" s="7">
        <f t="shared" si="19"/>
        <v>0.64071856287425155</v>
      </c>
      <c r="L77" s="7">
        <f t="shared" si="19"/>
        <v>0.64516129032258063</v>
      </c>
      <c r="M77" s="7">
        <f t="shared" si="19"/>
        <v>0.61111111111111116</v>
      </c>
      <c r="N77" s="7">
        <f t="shared" si="19"/>
        <v>0.57894736842105265</v>
      </c>
      <c r="O77" s="7">
        <f t="shared" si="19"/>
        <v>0.60305343511450382</v>
      </c>
      <c r="P77" s="7">
        <f t="shared" si="19"/>
        <v>0.58333333333333337</v>
      </c>
      <c r="Q77" s="7">
        <f t="shared" si="19"/>
        <v>0.60396039603960394</v>
      </c>
      <c r="R77" s="7">
        <f t="shared" si="19"/>
        <v>0.52475247524752477</v>
      </c>
      <c r="S77" s="7">
        <f t="shared" si="19"/>
        <v>0.51546391752577314</v>
      </c>
      <c r="T77" s="7">
        <f t="shared" si="19"/>
        <v>0.51546391752577314</v>
      </c>
      <c r="U77" s="7">
        <f t="shared" si="19"/>
        <v>0.43925233644859812</v>
      </c>
      <c r="V77" s="7">
        <f>V35/V34</f>
        <v>0.38260869565217392</v>
      </c>
    </row>
    <row r="78" spans="1:22" customFormat="1" ht="18" customHeight="1">
      <c r="A78" s="36" t="s">
        <v>84</v>
      </c>
      <c r="B78" s="7">
        <f t="shared" ref="B78:U78" si="20">B36/B34</f>
        <v>7.6923076923076927E-2</v>
      </c>
      <c r="C78" s="7">
        <f t="shared" si="20"/>
        <v>0.12121212121212122</v>
      </c>
      <c r="D78" s="7">
        <f t="shared" si="20"/>
        <v>0.28888888888888886</v>
      </c>
      <c r="E78" s="7">
        <f t="shared" si="20"/>
        <v>0.38181818181818183</v>
      </c>
      <c r="F78" s="7">
        <f t="shared" si="20"/>
        <v>0.42028985507246375</v>
      </c>
      <c r="G78" s="7">
        <f t="shared" si="20"/>
        <v>4.1666666666666664E-2</v>
      </c>
      <c r="H78" s="7">
        <f t="shared" si="20"/>
        <v>3.3613445378151259E-2</v>
      </c>
      <c r="I78" s="7">
        <f t="shared" si="20"/>
        <v>2.8169014084507043E-2</v>
      </c>
      <c r="J78" s="7">
        <f t="shared" si="20"/>
        <v>1.3071895424836602E-2</v>
      </c>
      <c r="K78" s="7">
        <f t="shared" si="20"/>
        <v>1.1976047904191617E-2</v>
      </c>
      <c r="L78" s="7">
        <f t="shared" si="20"/>
        <v>0</v>
      </c>
      <c r="M78" s="7">
        <f t="shared" si="20"/>
        <v>0</v>
      </c>
      <c r="N78" s="7">
        <f t="shared" si="20"/>
        <v>0</v>
      </c>
      <c r="O78" s="7">
        <f t="shared" si="20"/>
        <v>0</v>
      </c>
      <c r="P78" s="7">
        <f t="shared" si="20"/>
        <v>0</v>
      </c>
      <c r="Q78" s="7">
        <f t="shared" si="20"/>
        <v>0</v>
      </c>
      <c r="R78" s="7">
        <f t="shared" si="20"/>
        <v>0</v>
      </c>
      <c r="S78" s="7">
        <f t="shared" si="20"/>
        <v>0</v>
      </c>
      <c r="T78" s="7">
        <f t="shared" si="20"/>
        <v>0</v>
      </c>
      <c r="U78" s="7">
        <f t="shared" si="20"/>
        <v>0</v>
      </c>
      <c r="V78" s="7">
        <f>V36/V34</f>
        <v>8.6956521739130436E-3</v>
      </c>
    </row>
    <row r="79" spans="1:22" customFormat="1" ht="18" customHeight="1">
      <c r="A79" s="36" t="s">
        <v>85</v>
      </c>
      <c r="B79" s="7">
        <f t="shared" ref="B79:U79" si="21">B37/B34</f>
        <v>0.23076923076923078</v>
      </c>
      <c r="C79" s="7">
        <f t="shared" si="21"/>
        <v>9.0909090909090912E-2</v>
      </c>
      <c r="D79" s="7">
        <f t="shared" si="21"/>
        <v>0.15555555555555556</v>
      </c>
      <c r="E79" s="7">
        <f t="shared" si="21"/>
        <v>0.12727272727272726</v>
      </c>
      <c r="F79" s="7">
        <f t="shared" si="21"/>
        <v>0.17391304347826086</v>
      </c>
      <c r="G79" s="7">
        <f t="shared" si="21"/>
        <v>0.16666666666666666</v>
      </c>
      <c r="H79" s="7">
        <f t="shared" si="21"/>
        <v>0.13445378151260504</v>
      </c>
      <c r="I79" s="7">
        <f t="shared" si="21"/>
        <v>0.15492957746478872</v>
      </c>
      <c r="J79" s="7">
        <f t="shared" si="21"/>
        <v>0.16339869281045752</v>
      </c>
      <c r="K79" s="7">
        <f t="shared" si="21"/>
        <v>0.19161676646706588</v>
      </c>
      <c r="L79" s="7">
        <f t="shared" si="21"/>
        <v>0.2</v>
      </c>
      <c r="M79" s="7">
        <f t="shared" si="21"/>
        <v>0.27083333333333331</v>
      </c>
      <c r="N79" s="7">
        <f t="shared" si="21"/>
        <v>0.2781954887218045</v>
      </c>
      <c r="O79" s="7">
        <f t="shared" si="21"/>
        <v>0.28244274809160308</v>
      </c>
      <c r="P79" s="7">
        <f t="shared" si="21"/>
        <v>0.3</v>
      </c>
      <c r="Q79" s="7">
        <f t="shared" si="21"/>
        <v>0.29702970297029702</v>
      </c>
      <c r="R79" s="7">
        <f t="shared" si="21"/>
        <v>0.32673267326732675</v>
      </c>
      <c r="S79" s="7">
        <f t="shared" si="21"/>
        <v>0.31958762886597936</v>
      </c>
      <c r="T79" s="7">
        <f t="shared" si="21"/>
        <v>0.29896907216494845</v>
      </c>
      <c r="U79" s="7">
        <f t="shared" si="21"/>
        <v>0.27102803738317754</v>
      </c>
      <c r="V79" s="7">
        <f>V37/V34</f>
        <v>0.2608695652173913</v>
      </c>
    </row>
    <row r="80" spans="1:22" customFormat="1" ht="18" customHeight="1">
      <c r="A80" s="36" t="s">
        <v>86</v>
      </c>
      <c r="B80" s="7">
        <f t="shared" ref="B80:U80" si="22">B38/B34</f>
        <v>0</v>
      </c>
      <c r="C80" s="7">
        <f t="shared" si="22"/>
        <v>3.0303030303030304E-2</v>
      </c>
      <c r="D80" s="7">
        <f t="shared" si="22"/>
        <v>2.2222222222222223E-2</v>
      </c>
      <c r="E80" s="7">
        <f t="shared" si="22"/>
        <v>1.8181818181818181E-2</v>
      </c>
      <c r="F80" s="7">
        <f t="shared" si="22"/>
        <v>1.4492753623188406E-2</v>
      </c>
      <c r="G80" s="7">
        <f t="shared" si="22"/>
        <v>0</v>
      </c>
      <c r="H80" s="7">
        <f t="shared" si="22"/>
        <v>0</v>
      </c>
      <c r="I80" s="7">
        <f t="shared" si="22"/>
        <v>0</v>
      </c>
      <c r="J80" s="7">
        <f t="shared" si="22"/>
        <v>0</v>
      </c>
      <c r="K80" s="7">
        <f t="shared" si="22"/>
        <v>5.9880239520958087E-3</v>
      </c>
      <c r="L80" s="7">
        <f t="shared" si="22"/>
        <v>6.4516129032258064E-3</v>
      </c>
      <c r="M80" s="7">
        <f t="shared" si="22"/>
        <v>6.9444444444444441E-3</v>
      </c>
      <c r="N80" s="7">
        <f t="shared" si="22"/>
        <v>0</v>
      </c>
      <c r="O80" s="7">
        <f t="shared" si="22"/>
        <v>7.6335877862595417E-3</v>
      </c>
      <c r="P80" s="7">
        <f t="shared" si="22"/>
        <v>8.3333333333333332E-3</v>
      </c>
      <c r="Q80" s="7">
        <f t="shared" si="22"/>
        <v>0</v>
      </c>
      <c r="R80" s="7">
        <f t="shared" si="22"/>
        <v>0</v>
      </c>
      <c r="S80" s="7">
        <f t="shared" si="22"/>
        <v>0</v>
      </c>
      <c r="T80" s="7">
        <f t="shared" si="22"/>
        <v>0</v>
      </c>
      <c r="U80" s="7">
        <f t="shared" si="22"/>
        <v>9.3457943925233638E-3</v>
      </c>
      <c r="V80" s="7">
        <f>V38/V34</f>
        <v>8.6956521739130436E-3</v>
      </c>
    </row>
    <row r="81" spans="1:22" customFormat="1" ht="18" customHeight="1">
      <c r="A81" s="36" t="s">
        <v>87</v>
      </c>
      <c r="B81" s="7">
        <f t="shared" ref="B81:U81" si="23">B39/B34</f>
        <v>0</v>
      </c>
      <c r="C81" s="7">
        <f t="shared" si="23"/>
        <v>0</v>
      </c>
      <c r="D81" s="7">
        <f t="shared" si="23"/>
        <v>0</v>
      </c>
      <c r="E81" s="7">
        <f t="shared" si="23"/>
        <v>0</v>
      </c>
      <c r="F81" s="7">
        <f t="shared" si="23"/>
        <v>1.4492753623188406E-2</v>
      </c>
      <c r="G81" s="7">
        <f t="shared" si="23"/>
        <v>1.0416666666666666E-2</v>
      </c>
      <c r="H81" s="7">
        <f t="shared" si="23"/>
        <v>8.4033613445378148E-3</v>
      </c>
      <c r="I81" s="7">
        <f t="shared" si="23"/>
        <v>1.4084507042253521E-2</v>
      </c>
      <c r="J81" s="7">
        <f t="shared" si="23"/>
        <v>2.6143790849673203E-2</v>
      </c>
      <c r="K81" s="7">
        <f t="shared" si="23"/>
        <v>2.3952095808383235E-2</v>
      </c>
      <c r="L81" s="7">
        <f t="shared" si="23"/>
        <v>1.2903225806451613E-2</v>
      </c>
      <c r="M81" s="7">
        <f t="shared" si="23"/>
        <v>6.9444444444444441E-3</v>
      </c>
      <c r="N81" s="7">
        <f t="shared" si="23"/>
        <v>3.007518796992481E-2</v>
      </c>
      <c r="O81" s="7">
        <f t="shared" si="23"/>
        <v>7.6335877862595417E-3</v>
      </c>
      <c r="P81" s="7">
        <f t="shared" si="23"/>
        <v>1.6666666666666666E-2</v>
      </c>
      <c r="Q81" s="7">
        <f t="shared" si="23"/>
        <v>9.9009900990099011E-3</v>
      </c>
      <c r="R81" s="7">
        <f t="shared" si="23"/>
        <v>1.9801980198019802E-2</v>
      </c>
      <c r="S81" s="7">
        <f t="shared" si="23"/>
        <v>2.0618556701030927E-2</v>
      </c>
      <c r="T81" s="7">
        <f t="shared" si="23"/>
        <v>4.1237113402061855E-2</v>
      </c>
      <c r="U81" s="7">
        <f t="shared" si="23"/>
        <v>5.6074766355140186E-2</v>
      </c>
      <c r="V81" s="7">
        <f>V39/V34</f>
        <v>6.9565217391304349E-2</v>
      </c>
    </row>
    <row r="82" spans="1:22" customFormat="1" ht="18" customHeight="1">
      <c r="A82" s="36" t="s">
        <v>88</v>
      </c>
      <c r="B82" s="7">
        <f t="shared" ref="B82:U82" si="24">B40/B34</f>
        <v>0.30769230769230771</v>
      </c>
      <c r="C82" s="7">
        <f t="shared" si="24"/>
        <v>0.42424242424242425</v>
      </c>
      <c r="D82" s="7">
        <f t="shared" si="24"/>
        <v>0.28888888888888886</v>
      </c>
      <c r="E82" s="7">
        <f t="shared" si="24"/>
        <v>0.27272727272727271</v>
      </c>
      <c r="F82" s="7">
        <f t="shared" si="24"/>
        <v>0.18840579710144928</v>
      </c>
      <c r="G82" s="7">
        <f t="shared" si="24"/>
        <v>0.13541666666666666</v>
      </c>
      <c r="H82" s="7">
        <f t="shared" si="24"/>
        <v>0.11764705882352941</v>
      </c>
      <c r="I82" s="7">
        <f t="shared" si="24"/>
        <v>0.11971830985915492</v>
      </c>
      <c r="J82" s="7">
        <f t="shared" si="24"/>
        <v>0.13071895424836602</v>
      </c>
      <c r="K82" s="7">
        <f t="shared" si="24"/>
        <v>0.11976047904191617</v>
      </c>
      <c r="L82" s="7">
        <f t="shared" si="24"/>
        <v>0.12903225806451613</v>
      </c>
      <c r="M82" s="7">
        <f t="shared" si="24"/>
        <v>0.10416666666666667</v>
      </c>
      <c r="N82" s="7">
        <f t="shared" si="24"/>
        <v>0.11278195488721804</v>
      </c>
      <c r="O82" s="7">
        <f t="shared" si="24"/>
        <v>9.9236641221374045E-2</v>
      </c>
      <c r="P82" s="7">
        <f t="shared" si="24"/>
        <v>9.166666666666666E-2</v>
      </c>
      <c r="Q82" s="7">
        <f t="shared" si="24"/>
        <v>8.9108910891089105E-2</v>
      </c>
      <c r="R82" s="7">
        <f t="shared" si="24"/>
        <v>0.12871287128712872</v>
      </c>
      <c r="S82" s="7">
        <f t="shared" si="24"/>
        <v>0.14432989690721648</v>
      </c>
      <c r="T82" s="7">
        <f t="shared" si="24"/>
        <v>0.13402061855670103</v>
      </c>
      <c r="U82" s="7">
        <f t="shared" si="24"/>
        <v>0.22429906542056074</v>
      </c>
      <c r="V82" s="7">
        <f>V40/V34</f>
        <v>0.26956521739130435</v>
      </c>
    </row>
    <row r="83" spans="1:22" customFormat="1" ht="18" customHeight="1">
      <c r="A83" s="36" t="s">
        <v>89</v>
      </c>
      <c r="B83" s="7">
        <f t="shared" ref="B83:U83" si="25">B41/B34</f>
        <v>0</v>
      </c>
      <c r="C83" s="7">
        <f t="shared" si="25"/>
        <v>0</v>
      </c>
      <c r="D83" s="7">
        <f t="shared" si="25"/>
        <v>0</v>
      </c>
      <c r="E83" s="7">
        <f t="shared" si="25"/>
        <v>0</v>
      </c>
      <c r="F83" s="7">
        <f t="shared" si="25"/>
        <v>0</v>
      </c>
      <c r="G83" s="7">
        <f t="shared" si="25"/>
        <v>0</v>
      </c>
      <c r="H83" s="7">
        <f t="shared" si="25"/>
        <v>8.4033613445378148E-3</v>
      </c>
      <c r="I83" s="7">
        <f t="shared" si="25"/>
        <v>7.0422535211267607E-3</v>
      </c>
      <c r="J83" s="7">
        <f t="shared" si="25"/>
        <v>0</v>
      </c>
      <c r="K83" s="7">
        <f t="shared" si="25"/>
        <v>5.9880239520958087E-3</v>
      </c>
      <c r="L83" s="7">
        <f t="shared" si="25"/>
        <v>6.4516129032258064E-3</v>
      </c>
      <c r="M83" s="7">
        <f t="shared" si="25"/>
        <v>0</v>
      </c>
      <c r="N83" s="7">
        <f t="shared" si="25"/>
        <v>0</v>
      </c>
      <c r="O83" s="7">
        <f t="shared" si="25"/>
        <v>0</v>
      </c>
      <c r="P83" s="7">
        <f t="shared" si="25"/>
        <v>0</v>
      </c>
      <c r="Q83" s="7">
        <f t="shared" si="25"/>
        <v>0</v>
      </c>
      <c r="R83" s="7">
        <f t="shared" si="25"/>
        <v>0</v>
      </c>
      <c r="S83" s="7">
        <f t="shared" si="25"/>
        <v>0</v>
      </c>
      <c r="T83" s="7">
        <f t="shared" si="25"/>
        <v>1.0309278350515464E-2</v>
      </c>
      <c r="U83" s="7">
        <f t="shared" si="25"/>
        <v>0</v>
      </c>
      <c r="V83" s="7">
        <f>V41/V34</f>
        <v>0</v>
      </c>
    </row>
    <row r="84" spans="1:22" customFormat="1" ht="18" customHeight="1">
      <c r="A84" s="30" t="s">
        <v>90</v>
      </c>
      <c r="B84" s="95">
        <f t="shared" ref="B84:U84" si="26">B42/B34</f>
        <v>0</v>
      </c>
      <c r="C84" s="95">
        <f t="shared" si="26"/>
        <v>0</v>
      </c>
      <c r="D84" s="95">
        <f t="shared" si="26"/>
        <v>0</v>
      </c>
      <c r="E84" s="95">
        <f t="shared" si="26"/>
        <v>0</v>
      </c>
      <c r="F84" s="95">
        <f t="shared" si="26"/>
        <v>0</v>
      </c>
      <c r="G84" s="95">
        <f t="shared" si="26"/>
        <v>0</v>
      </c>
      <c r="H84" s="95">
        <f t="shared" si="26"/>
        <v>0</v>
      </c>
      <c r="I84" s="95">
        <f t="shared" si="26"/>
        <v>0</v>
      </c>
      <c r="J84" s="95">
        <f t="shared" si="26"/>
        <v>0</v>
      </c>
      <c r="K84" s="95">
        <f t="shared" si="26"/>
        <v>0</v>
      </c>
      <c r="L84" s="95">
        <f t="shared" si="26"/>
        <v>0</v>
      </c>
      <c r="M84" s="95">
        <f t="shared" si="26"/>
        <v>0</v>
      </c>
      <c r="N84" s="95">
        <f t="shared" si="26"/>
        <v>0</v>
      </c>
      <c r="O84" s="95">
        <f t="shared" si="26"/>
        <v>0</v>
      </c>
      <c r="P84" s="95">
        <f t="shared" si="26"/>
        <v>0</v>
      </c>
      <c r="Q84" s="95">
        <f t="shared" si="26"/>
        <v>0</v>
      </c>
      <c r="R84" s="95">
        <f t="shared" si="26"/>
        <v>0</v>
      </c>
      <c r="S84" s="95">
        <f t="shared" si="26"/>
        <v>0</v>
      </c>
      <c r="T84" s="95">
        <f t="shared" si="26"/>
        <v>0</v>
      </c>
      <c r="U84" s="95">
        <f t="shared" si="26"/>
        <v>0</v>
      </c>
      <c r="V84" s="95">
        <f>V42/V34</f>
        <v>0</v>
      </c>
    </row>
    <row r="85" spans="1:22" customFormat="1" ht="18" customHeight="1">
      <c r="A85" s="32" t="s">
        <v>52</v>
      </c>
      <c r="B85" s="33"/>
      <c r="C85" s="33"/>
      <c r="D85" s="33"/>
      <c r="E85" s="33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</row>
    <row r="86" spans="1:22" customFormat="1" ht="18" customHeight="1"/>
    <row r="87" spans="1:22" customFormat="1" ht="18" customHeight="1"/>
    <row r="88" spans="1:22" customFormat="1" ht="18" customHeight="1"/>
    <row r="89" spans="1:22" customFormat="1" ht="18" customHeight="1"/>
    <row r="90" spans="1:22" customFormat="1" ht="18" customHeight="1">
      <c r="A90" s="5"/>
      <c r="B90" s="5"/>
      <c r="C90" s="5"/>
      <c r="D90" s="5"/>
      <c r="E90" s="5"/>
      <c r="F90" s="5"/>
      <c r="G90" s="5"/>
    </row>
    <row r="91" spans="1:22" ht="18" customHeight="1"/>
    <row r="92" spans="1:22" ht="18" customHeight="1"/>
    <row r="93" spans="1:22" ht="18" customHeight="1"/>
    <row r="94" spans="1:22" ht="18" customHeight="1"/>
    <row r="95" spans="1:22" ht="18" customHeight="1"/>
    <row r="96" spans="1:22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24"/>
  <sheetViews>
    <sheetView zoomScale="75" workbookViewId="0">
      <selection activeCell="V14" sqref="V14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3" t="s">
        <v>0</v>
      </c>
    </row>
    <row r="2" spans="1:22" ht="30.75" customHeight="1">
      <c r="A2" s="44" t="s">
        <v>8</v>
      </c>
    </row>
    <row r="3" spans="1:22" ht="18" customHeight="1"/>
    <row r="4" spans="1:22" ht="18" customHeight="1"/>
    <row r="5" spans="1:22" ht="18" customHeight="1">
      <c r="A5" s="33" t="s">
        <v>92</v>
      </c>
    </row>
    <row r="6" spans="1:22" ht="18" customHeight="1"/>
    <row r="7" spans="1:22" customFormat="1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customFormat="1" ht="18" customHeight="1">
      <c r="A8" s="56" t="s">
        <v>82</v>
      </c>
      <c r="B8" s="40">
        <f>SUM(B9:B17)</f>
        <v>63</v>
      </c>
      <c r="C8" s="40">
        <v>63</v>
      </c>
      <c r="D8" s="40">
        <v>83</v>
      </c>
      <c r="E8" s="40">
        <v>103</v>
      </c>
      <c r="F8" s="40">
        <v>131</v>
      </c>
      <c r="G8" s="40">
        <v>203</v>
      </c>
      <c r="H8" s="40">
        <v>271</v>
      </c>
      <c r="I8" s="40">
        <v>341</v>
      </c>
      <c r="J8" s="40">
        <v>372</v>
      </c>
      <c r="K8" s="40">
        <v>396</v>
      </c>
      <c r="L8" s="40">
        <v>372</v>
      </c>
      <c r="M8" s="40">
        <v>346</v>
      </c>
      <c r="N8" s="40">
        <v>307</v>
      </c>
      <c r="O8" s="40">
        <v>285</v>
      </c>
      <c r="P8" s="40">
        <v>273</v>
      </c>
      <c r="Q8" s="40">
        <v>237</v>
      </c>
      <c r="R8" s="40">
        <v>230</v>
      </c>
      <c r="S8" s="40">
        <v>230</v>
      </c>
      <c r="T8" s="40">
        <v>243</v>
      </c>
      <c r="U8" s="40">
        <v>260</v>
      </c>
      <c r="V8" s="40">
        <v>250</v>
      </c>
    </row>
    <row r="9" spans="1:22" customFormat="1" ht="18" customHeight="1">
      <c r="A9" s="36" t="s">
        <v>83</v>
      </c>
      <c r="B9" s="6">
        <f>B23+B37</f>
        <v>9</v>
      </c>
      <c r="C9" s="6">
        <v>8</v>
      </c>
      <c r="D9" s="6">
        <v>7</v>
      </c>
      <c r="E9" s="6">
        <v>10</v>
      </c>
      <c r="F9" s="6">
        <v>9</v>
      </c>
      <c r="G9" s="6">
        <v>119</v>
      </c>
      <c r="H9" s="6">
        <v>178</v>
      </c>
      <c r="I9" s="6">
        <v>221</v>
      </c>
      <c r="J9" s="6">
        <v>236</v>
      </c>
      <c r="K9" s="6">
        <v>249</v>
      </c>
      <c r="L9" s="6">
        <v>235</v>
      </c>
      <c r="M9" s="6">
        <v>201</v>
      </c>
      <c r="N9" s="6">
        <v>172</v>
      </c>
      <c r="O9" s="6">
        <v>169</v>
      </c>
      <c r="P9" s="6">
        <v>155</v>
      </c>
      <c r="Q9" s="6">
        <v>135</v>
      </c>
      <c r="R9" s="6">
        <v>123</v>
      </c>
      <c r="S9" s="6">
        <v>111</v>
      </c>
      <c r="T9" s="6">
        <v>118</v>
      </c>
      <c r="U9" s="6">
        <v>114</v>
      </c>
      <c r="V9" s="6">
        <v>102</v>
      </c>
    </row>
    <row r="10" spans="1:22" customFormat="1" ht="18" customHeight="1">
      <c r="A10" s="36" t="s">
        <v>84</v>
      </c>
      <c r="B10" s="6">
        <f t="shared" ref="B10:B17" si="0">B24+B38</f>
        <v>7</v>
      </c>
      <c r="C10" s="6">
        <v>7</v>
      </c>
      <c r="D10" s="6">
        <v>22</v>
      </c>
      <c r="E10" s="6">
        <v>37</v>
      </c>
      <c r="F10" s="6">
        <v>62</v>
      </c>
      <c r="G10" s="6">
        <v>4</v>
      </c>
      <c r="H10" s="6">
        <v>5</v>
      </c>
      <c r="I10" s="6">
        <v>4</v>
      </c>
      <c r="J10" s="6">
        <v>2</v>
      </c>
      <c r="K10" s="6">
        <v>2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2</v>
      </c>
      <c r="V10" s="6">
        <v>3</v>
      </c>
    </row>
    <row r="11" spans="1:22" customFormat="1" ht="18" customHeight="1">
      <c r="A11" s="36" t="s">
        <v>85</v>
      </c>
      <c r="B11" s="6">
        <f t="shared" si="0"/>
        <v>28</v>
      </c>
      <c r="C11" s="6">
        <v>20</v>
      </c>
      <c r="D11" s="6">
        <v>26</v>
      </c>
      <c r="E11" s="6">
        <v>29</v>
      </c>
      <c r="F11" s="6">
        <v>38</v>
      </c>
      <c r="G11" s="6">
        <v>48</v>
      </c>
      <c r="H11" s="6">
        <v>51</v>
      </c>
      <c r="I11" s="6">
        <v>74</v>
      </c>
      <c r="J11" s="6">
        <v>77</v>
      </c>
      <c r="K11" s="6">
        <v>92</v>
      </c>
      <c r="L11" s="6">
        <v>93</v>
      </c>
      <c r="M11" s="6">
        <v>111</v>
      </c>
      <c r="N11" s="6">
        <v>107</v>
      </c>
      <c r="O11" s="6">
        <v>101</v>
      </c>
      <c r="P11" s="6">
        <v>104</v>
      </c>
      <c r="Q11" s="6">
        <v>93</v>
      </c>
      <c r="R11" s="6">
        <v>98</v>
      </c>
      <c r="S11" s="6">
        <v>102</v>
      </c>
      <c r="T11" s="6">
        <v>104</v>
      </c>
      <c r="U11" s="6">
        <v>112</v>
      </c>
      <c r="V11" s="6">
        <v>105</v>
      </c>
    </row>
    <row r="12" spans="1:22" customFormat="1" ht="18" customHeight="1">
      <c r="A12" s="36" t="s">
        <v>86</v>
      </c>
      <c r="B12" s="6">
        <f t="shared" si="0"/>
        <v>0</v>
      </c>
      <c r="C12" s="6">
        <v>2</v>
      </c>
      <c r="D12" s="6">
        <v>2</v>
      </c>
      <c r="E12" s="6">
        <v>2</v>
      </c>
      <c r="F12" s="6">
        <v>1</v>
      </c>
      <c r="G12" s="6">
        <v>1</v>
      </c>
      <c r="H12" s="6">
        <v>1</v>
      </c>
      <c r="I12" s="6">
        <v>1</v>
      </c>
      <c r="J12" s="6">
        <v>2</v>
      </c>
      <c r="K12" s="6">
        <v>4</v>
      </c>
      <c r="L12" s="6">
        <v>4</v>
      </c>
      <c r="M12" s="6">
        <v>4</v>
      </c>
      <c r="N12" s="6">
        <v>2</v>
      </c>
      <c r="O12" s="6">
        <v>3</v>
      </c>
      <c r="P12" s="6">
        <v>3</v>
      </c>
      <c r="Q12" s="6">
        <v>2</v>
      </c>
      <c r="R12" s="6">
        <v>1</v>
      </c>
      <c r="S12" s="6">
        <v>2</v>
      </c>
      <c r="T12" s="6">
        <v>1</v>
      </c>
      <c r="U12" s="6">
        <v>1</v>
      </c>
      <c r="V12" s="6">
        <v>1</v>
      </c>
    </row>
    <row r="13" spans="1:22" customFormat="1" ht="18" customHeight="1">
      <c r="A13" s="36" t="s">
        <v>87</v>
      </c>
      <c r="B13" s="6">
        <f t="shared" si="0"/>
        <v>0</v>
      </c>
      <c r="C13" s="6">
        <v>1</v>
      </c>
      <c r="D13" s="6">
        <v>1</v>
      </c>
      <c r="E13" s="6">
        <v>1</v>
      </c>
      <c r="F13" s="6">
        <v>2</v>
      </c>
      <c r="G13" s="6">
        <v>3</v>
      </c>
      <c r="H13" s="6">
        <v>2</v>
      </c>
      <c r="I13" s="6">
        <v>4</v>
      </c>
      <c r="J13" s="6">
        <v>6</v>
      </c>
      <c r="K13" s="6">
        <v>8</v>
      </c>
      <c r="L13" s="6">
        <v>6</v>
      </c>
      <c r="M13" s="6">
        <v>4</v>
      </c>
      <c r="N13" s="6">
        <v>9</v>
      </c>
      <c r="O13" s="6">
        <v>2</v>
      </c>
      <c r="P13" s="6">
        <v>3</v>
      </c>
      <c r="Q13" s="6">
        <v>1</v>
      </c>
      <c r="R13" s="6">
        <v>2</v>
      </c>
      <c r="S13" s="6">
        <v>3</v>
      </c>
      <c r="T13" s="6">
        <v>6</v>
      </c>
      <c r="U13" s="6">
        <v>6</v>
      </c>
      <c r="V13" s="6">
        <v>7</v>
      </c>
    </row>
    <row r="14" spans="1:22" customFormat="1" ht="18" customHeight="1">
      <c r="A14" s="36" t="s">
        <v>88</v>
      </c>
      <c r="B14" s="6">
        <f t="shared" si="0"/>
        <v>17</v>
      </c>
      <c r="C14" s="6">
        <v>20</v>
      </c>
      <c r="D14" s="6">
        <v>21</v>
      </c>
      <c r="E14" s="6">
        <v>21</v>
      </c>
      <c r="F14" s="6">
        <v>15</v>
      </c>
      <c r="G14" s="6">
        <v>20</v>
      </c>
      <c r="H14" s="6">
        <v>23</v>
      </c>
      <c r="I14" s="6">
        <v>26</v>
      </c>
      <c r="J14" s="6">
        <v>33</v>
      </c>
      <c r="K14" s="6">
        <v>28</v>
      </c>
      <c r="L14" s="6">
        <v>21</v>
      </c>
      <c r="M14" s="6">
        <v>16</v>
      </c>
      <c r="N14" s="6">
        <v>12</v>
      </c>
      <c r="O14" s="6">
        <v>6</v>
      </c>
      <c r="P14" s="6">
        <v>5</v>
      </c>
      <c r="Q14" s="6">
        <v>5</v>
      </c>
      <c r="R14" s="6">
        <v>5</v>
      </c>
      <c r="S14" s="6">
        <v>6</v>
      </c>
      <c r="T14" s="6">
        <v>6</v>
      </c>
      <c r="U14" s="6">
        <v>20</v>
      </c>
      <c r="V14" s="6">
        <v>28</v>
      </c>
    </row>
    <row r="15" spans="1:22" customFormat="1" ht="18" customHeight="1">
      <c r="A15" s="36" t="s">
        <v>89</v>
      </c>
      <c r="B15" s="6">
        <f t="shared" si="0"/>
        <v>2</v>
      </c>
      <c r="C15" s="6">
        <v>5</v>
      </c>
      <c r="D15" s="6">
        <v>4</v>
      </c>
      <c r="E15" s="6">
        <v>3</v>
      </c>
      <c r="F15" s="6">
        <v>4</v>
      </c>
      <c r="G15" s="6">
        <v>8</v>
      </c>
      <c r="H15" s="6">
        <v>11</v>
      </c>
      <c r="I15" s="6">
        <v>11</v>
      </c>
      <c r="J15" s="6">
        <v>16</v>
      </c>
      <c r="K15" s="6">
        <v>13</v>
      </c>
      <c r="L15" s="6">
        <v>13</v>
      </c>
      <c r="M15" s="6">
        <v>10</v>
      </c>
      <c r="N15" s="6">
        <v>5</v>
      </c>
      <c r="O15" s="6">
        <v>4</v>
      </c>
      <c r="P15" s="6">
        <v>3</v>
      </c>
      <c r="Q15" s="6">
        <v>1</v>
      </c>
      <c r="R15" s="6">
        <v>1</v>
      </c>
      <c r="S15" s="6">
        <v>6</v>
      </c>
      <c r="T15" s="6">
        <v>8</v>
      </c>
      <c r="U15" s="6">
        <v>5</v>
      </c>
      <c r="V15" s="6">
        <v>4</v>
      </c>
    </row>
    <row r="16" spans="1:22" customFormat="1" ht="18" customHeight="1">
      <c r="A16" s="36" t="s">
        <v>90</v>
      </c>
      <c r="B16" s="6">
        <f t="shared" si="0"/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</row>
    <row r="17" spans="1:22" customFormat="1" ht="18" customHeight="1">
      <c r="A17" s="30" t="s">
        <v>93</v>
      </c>
      <c r="B17" s="54">
        <f t="shared" si="0"/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8" customHeight="1">
      <c r="A18" s="32" t="s">
        <v>47</v>
      </c>
      <c r="B18" s="33"/>
      <c r="C18" s="33"/>
      <c r="D18" s="33"/>
      <c r="E18" s="33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customFormat="1" ht="18" customHeight="1">
      <c r="A21" s="77" t="s">
        <v>48</v>
      </c>
      <c r="B21" s="78">
        <v>2002</v>
      </c>
      <c r="C21" s="78">
        <v>2003</v>
      </c>
      <c r="D21" s="78">
        <v>2004</v>
      </c>
      <c r="E21" s="78">
        <v>2005</v>
      </c>
      <c r="F21" s="78">
        <v>2006</v>
      </c>
      <c r="G21" s="78">
        <v>2007</v>
      </c>
      <c r="H21" s="78">
        <v>2008</v>
      </c>
      <c r="I21" s="78">
        <v>2009</v>
      </c>
      <c r="J21" s="78">
        <v>2010</v>
      </c>
      <c r="K21" s="78">
        <v>2011</v>
      </c>
      <c r="L21" s="78">
        <v>2012</v>
      </c>
      <c r="M21" s="78">
        <v>2013</v>
      </c>
      <c r="N21" s="78">
        <v>2014</v>
      </c>
      <c r="O21" s="78">
        <v>2015</v>
      </c>
      <c r="P21" s="78">
        <v>2016</v>
      </c>
      <c r="Q21" s="78">
        <v>2017</v>
      </c>
      <c r="R21" s="78">
        <v>2018</v>
      </c>
      <c r="S21" s="78">
        <v>2019</v>
      </c>
      <c r="T21" s="78">
        <v>2020</v>
      </c>
      <c r="U21" s="78">
        <v>2021</v>
      </c>
      <c r="V21" s="78">
        <v>2022</v>
      </c>
    </row>
    <row r="22" spans="1:22" customFormat="1" ht="18" customHeight="1">
      <c r="A22" s="56" t="s">
        <v>82</v>
      </c>
      <c r="B22" s="40">
        <f>SUM(B23:B31)</f>
        <v>43</v>
      </c>
      <c r="C22" s="40">
        <v>41</v>
      </c>
      <c r="D22" s="40">
        <v>52</v>
      </c>
      <c r="E22" s="40">
        <v>59</v>
      </c>
      <c r="F22" s="40">
        <v>75</v>
      </c>
      <c r="G22" s="40">
        <v>120</v>
      </c>
      <c r="H22" s="40">
        <v>161</v>
      </c>
      <c r="I22" s="40">
        <v>207</v>
      </c>
      <c r="J22" s="40">
        <v>222</v>
      </c>
      <c r="K22" s="40">
        <v>227</v>
      </c>
      <c r="L22" s="40">
        <v>215</v>
      </c>
      <c r="M22" s="40">
        <v>194</v>
      </c>
      <c r="N22" s="40">
        <v>167</v>
      </c>
      <c r="O22" s="40">
        <v>150</v>
      </c>
      <c r="P22" s="40">
        <v>147</v>
      </c>
      <c r="Q22" s="40">
        <v>129</v>
      </c>
      <c r="R22" s="40">
        <v>123</v>
      </c>
      <c r="S22" s="40">
        <v>131</v>
      </c>
      <c r="T22" s="40">
        <v>137</v>
      </c>
      <c r="U22" s="40">
        <v>143</v>
      </c>
      <c r="V22" s="40">
        <v>129</v>
      </c>
    </row>
    <row r="23" spans="1:22" customFormat="1" ht="18" customHeight="1">
      <c r="A23" s="36" t="s">
        <v>83</v>
      </c>
      <c r="B23" s="6">
        <v>7</v>
      </c>
      <c r="C23" s="6">
        <v>6</v>
      </c>
      <c r="D23" s="6">
        <v>6</v>
      </c>
      <c r="E23" s="6">
        <v>8</v>
      </c>
      <c r="F23" s="6">
        <v>7</v>
      </c>
      <c r="G23" s="6">
        <v>66</v>
      </c>
      <c r="H23" s="6">
        <v>102</v>
      </c>
      <c r="I23" s="6">
        <v>129</v>
      </c>
      <c r="J23" s="6">
        <v>134</v>
      </c>
      <c r="K23" s="6">
        <v>139</v>
      </c>
      <c r="L23" s="6">
        <v>132</v>
      </c>
      <c r="M23" s="6">
        <v>109</v>
      </c>
      <c r="N23" s="6">
        <v>91</v>
      </c>
      <c r="O23" s="6">
        <v>87</v>
      </c>
      <c r="P23" s="6">
        <v>81</v>
      </c>
      <c r="Q23" s="6">
        <v>69</v>
      </c>
      <c r="R23" s="6">
        <v>64</v>
      </c>
      <c r="S23" s="6">
        <v>57</v>
      </c>
      <c r="T23" s="6">
        <v>61</v>
      </c>
      <c r="U23" s="6">
        <v>59</v>
      </c>
      <c r="V23" s="6">
        <v>50</v>
      </c>
    </row>
    <row r="24" spans="1:22" customFormat="1" ht="18" customHeight="1">
      <c r="A24" s="36" t="s">
        <v>84</v>
      </c>
      <c r="B24" s="6">
        <v>6</v>
      </c>
      <c r="C24" s="6">
        <v>3</v>
      </c>
      <c r="D24" s="6">
        <v>11</v>
      </c>
      <c r="E24" s="6">
        <v>18</v>
      </c>
      <c r="F24" s="6">
        <v>33</v>
      </c>
      <c r="G24" s="6">
        <v>1</v>
      </c>
      <c r="H24" s="6">
        <v>2</v>
      </c>
      <c r="I24" s="6">
        <v>1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2</v>
      </c>
      <c r="V24" s="6">
        <v>2</v>
      </c>
    </row>
    <row r="25" spans="1:22" customFormat="1" ht="18" customHeight="1">
      <c r="A25" s="36" t="s">
        <v>85</v>
      </c>
      <c r="B25" s="6">
        <v>21</v>
      </c>
      <c r="C25" s="6">
        <v>17</v>
      </c>
      <c r="D25" s="6">
        <v>19</v>
      </c>
      <c r="E25" s="6">
        <v>22</v>
      </c>
      <c r="F25" s="6">
        <v>25</v>
      </c>
      <c r="G25" s="6">
        <v>31</v>
      </c>
      <c r="H25" s="6">
        <v>32</v>
      </c>
      <c r="I25" s="6">
        <v>49</v>
      </c>
      <c r="J25" s="6">
        <v>49</v>
      </c>
      <c r="K25" s="6">
        <v>55</v>
      </c>
      <c r="L25" s="6">
        <v>55</v>
      </c>
      <c r="M25" s="6">
        <v>62</v>
      </c>
      <c r="N25" s="6">
        <v>60</v>
      </c>
      <c r="O25" s="6">
        <v>54</v>
      </c>
      <c r="P25" s="6">
        <v>58</v>
      </c>
      <c r="Q25" s="6">
        <v>55</v>
      </c>
      <c r="R25" s="6">
        <v>57</v>
      </c>
      <c r="S25" s="6">
        <v>65</v>
      </c>
      <c r="T25" s="6">
        <v>65</v>
      </c>
      <c r="U25" s="6">
        <v>71</v>
      </c>
      <c r="V25" s="6">
        <v>65</v>
      </c>
    </row>
    <row r="26" spans="1:22" customFormat="1" ht="18" customHeight="1">
      <c r="A26" s="36" t="s">
        <v>86</v>
      </c>
      <c r="B26" s="6">
        <v>0</v>
      </c>
      <c r="C26" s="6">
        <v>1</v>
      </c>
      <c r="D26" s="6">
        <v>1</v>
      </c>
      <c r="E26" s="6">
        <v>1</v>
      </c>
      <c r="F26" s="6">
        <v>0</v>
      </c>
      <c r="G26" s="6">
        <v>0</v>
      </c>
      <c r="H26" s="6">
        <v>0</v>
      </c>
      <c r="I26" s="6">
        <v>0</v>
      </c>
      <c r="J26" s="6">
        <v>1</v>
      </c>
      <c r="K26" s="6">
        <v>1</v>
      </c>
      <c r="L26" s="6">
        <v>1</v>
      </c>
      <c r="M26" s="6">
        <v>1</v>
      </c>
      <c r="N26" s="6">
        <v>1</v>
      </c>
      <c r="O26" s="6">
        <v>2</v>
      </c>
      <c r="P26" s="6">
        <v>2</v>
      </c>
      <c r="Q26" s="6">
        <v>1</v>
      </c>
      <c r="R26" s="6">
        <v>0</v>
      </c>
      <c r="S26" s="6">
        <v>1</v>
      </c>
      <c r="T26" s="6">
        <v>1</v>
      </c>
      <c r="U26" s="6">
        <v>0</v>
      </c>
      <c r="V26" s="6">
        <v>0</v>
      </c>
    </row>
    <row r="27" spans="1:22" customFormat="1" ht="18" customHeight="1">
      <c r="A27" s="36" t="s">
        <v>87</v>
      </c>
      <c r="B27" s="29">
        <v>0</v>
      </c>
      <c r="C27" s="29">
        <v>1</v>
      </c>
      <c r="D27" s="29">
        <v>1</v>
      </c>
      <c r="E27" s="29">
        <v>1</v>
      </c>
      <c r="F27" s="29">
        <v>1</v>
      </c>
      <c r="G27" s="29">
        <v>2</v>
      </c>
      <c r="H27" s="29">
        <v>2</v>
      </c>
      <c r="I27" s="29">
        <v>3</v>
      </c>
      <c r="J27" s="29">
        <v>3</v>
      </c>
      <c r="K27" s="29">
        <v>4</v>
      </c>
      <c r="L27" s="29">
        <v>4</v>
      </c>
      <c r="M27" s="29">
        <v>3</v>
      </c>
      <c r="N27" s="29">
        <v>5</v>
      </c>
      <c r="O27" s="29">
        <v>1</v>
      </c>
      <c r="P27" s="29">
        <v>1</v>
      </c>
      <c r="Q27" s="29">
        <v>0</v>
      </c>
      <c r="R27" s="29">
        <v>0</v>
      </c>
      <c r="S27" s="29">
        <v>0</v>
      </c>
      <c r="T27" s="29">
        <v>1</v>
      </c>
      <c r="U27" s="29">
        <v>1</v>
      </c>
      <c r="V27" s="29">
        <v>1</v>
      </c>
    </row>
    <row r="28" spans="1:22" customFormat="1" ht="18" customHeight="1">
      <c r="A28" s="36" t="s">
        <v>88</v>
      </c>
      <c r="B28" s="29">
        <v>7</v>
      </c>
      <c r="C28" s="29">
        <v>8</v>
      </c>
      <c r="D28" s="29">
        <v>10</v>
      </c>
      <c r="E28" s="29">
        <v>6</v>
      </c>
      <c r="F28" s="29">
        <v>5</v>
      </c>
      <c r="G28" s="29">
        <v>12</v>
      </c>
      <c r="H28" s="29">
        <v>13</v>
      </c>
      <c r="I28" s="29">
        <v>15</v>
      </c>
      <c r="J28" s="29">
        <v>19</v>
      </c>
      <c r="K28" s="29">
        <v>16</v>
      </c>
      <c r="L28" s="29">
        <v>11</v>
      </c>
      <c r="M28" s="29">
        <v>9</v>
      </c>
      <c r="N28" s="29">
        <v>5</v>
      </c>
      <c r="O28" s="29">
        <v>2</v>
      </c>
      <c r="P28" s="29">
        <v>2</v>
      </c>
      <c r="Q28" s="29">
        <v>3</v>
      </c>
      <c r="R28" s="29">
        <v>1</v>
      </c>
      <c r="S28" s="29">
        <v>2</v>
      </c>
      <c r="T28" s="29">
        <v>2</v>
      </c>
      <c r="U28" s="29">
        <v>5</v>
      </c>
      <c r="V28" s="29">
        <v>7</v>
      </c>
    </row>
    <row r="29" spans="1:22" customFormat="1" ht="18" customHeight="1">
      <c r="A29" s="36" t="s">
        <v>89</v>
      </c>
      <c r="B29" s="29">
        <v>2</v>
      </c>
      <c r="C29" s="29">
        <v>5</v>
      </c>
      <c r="D29" s="29">
        <v>4</v>
      </c>
      <c r="E29" s="29">
        <v>3</v>
      </c>
      <c r="F29" s="29">
        <v>4</v>
      </c>
      <c r="G29" s="29">
        <v>8</v>
      </c>
      <c r="H29" s="29">
        <v>10</v>
      </c>
      <c r="I29" s="29">
        <v>10</v>
      </c>
      <c r="J29" s="29">
        <v>16</v>
      </c>
      <c r="K29" s="29">
        <v>12</v>
      </c>
      <c r="L29" s="29">
        <v>12</v>
      </c>
      <c r="M29" s="29">
        <v>10</v>
      </c>
      <c r="N29" s="29">
        <v>5</v>
      </c>
      <c r="O29" s="29">
        <v>4</v>
      </c>
      <c r="P29" s="29">
        <v>3</v>
      </c>
      <c r="Q29" s="29">
        <v>1</v>
      </c>
      <c r="R29" s="29">
        <v>1</v>
      </c>
      <c r="S29" s="29">
        <v>6</v>
      </c>
      <c r="T29" s="29">
        <v>7</v>
      </c>
      <c r="U29" s="29">
        <v>5</v>
      </c>
      <c r="V29" s="29">
        <v>4</v>
      </c>
    </row>
    <row r="30" spans="1:22" customFormat="1" ht="18" customHeight="1">
      <c r="A30" s="36" t="s">
        <v>90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</row>
    <row r="31" spans="1:22" customFormat="1" ht="18" customHeight="1">
      <c r="A31" s="30" t="s">
        <v>93</v>
      </c>
      <c r="B31" s="54">
        <v>0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8" customHeight="1">
      <c r="A32" s="32" t="s">
        <v>47</v>
      </c>
      <c r="B32" s="33"/>
      <c r="C32" s="33"/>
      <c r="D32" s="33"/>
      <c r="E32" s="33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:22" customFormat="1" ht="18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customFormat="1" ht="18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customFormat="1" ht="18" customHeight="1">
      <c r="A35" s="77" t="s">
        <v>49</v>
      </c>
      <c r="B35" s="78">
        <v>2002</v>
      </c>
      <c r="C35" s="78">
        <v>2003</v>
      </c>
      <c r="D35" s="78">
        <v>2004</v>
      </c>
      <c r="E35" s="78">
        <v>2005</v>
      </c>
      <c r="F35" s="78">
        <v>2006</v>
      </c>
      <c r="G35" s="78">
        <v>2007</v>
      </c>
      <c r="H35" s="78">
        <v>2008</v>
      </c>
      <c r="I35" s="78">
        <v>2009</v>
      </c>
      <c r="J35" s="78">
        <v>2010</v>
      </c>
      <c r="K35" s="78">
        <v>2011</v>
      </c>
      <c r="L35" s="78">
        <v>2012</v>
      </c>
      <c r="M35" s="78">
        <v>2013</v>
      </c>
      <c r="N35" s="78">
        <v>2014</v>
      </c>
      <c r="O35" s="78">
        <v>2015</v>
      </c>
      <c r="P35" s="78">
        <v>2016</v>
      </c>
      <c r="Q35" s="78">
        <v>2017</v>
      </c>
      <c r="R35" s="78">
        <v>2018</v>
      </c>
      <c r="S35" s="78">
        <v>2019</v>
      </c>
      <c r="T35" s="78">
        <v>2020</v>
      </c>
      <c r="U35" s="78">
        <v>2021</v>
      </c>
      <c r="V35" s="78">
        <v>2022</v>
      </c>
    </row>
    <row r="36" spans="1:22" customFormat="1" ht="18" customHeight="1">
      <c r="A36" s="56" t="s">
        <v>82</v>
      </c>
      <c r="B36" s="40">
        <f>SUM(B37:B45)</f>
        <v>20</v>
      </c>
      <c r="C36" s="40">
        <v>22</v>
      </c>
      <c r="D36" s="40">
        <v>31</v>
      </c>
      <c r="E36" s="40">
        <v>44</v>
      </c>
      <c r="F36" s="40">
        <v>56</v>
      </c>
      <c r="G36" s="40">
        <v>83</v>
      </c>
      <c r="H36" s="40">
        <v>110</v>
      </c>
      <c r="I36" s="40">
        <v>134</v>
      </c>
      <c r="J36" s="40">
        <v>150</v>
      </c>
      <c r="K36" s="40">
        <v>169</v>
      </c>
      <c r="L36" s="40">
        <v>157</v>
      </c>
      <c r="M36" s="40">
        <v>152</v>
      </c>
      <c r="N36" s="40">
        <v>140</v>
      </c>
      <c r="O36" s="40">
        <v>135</v>
      </c>
      <c r="P36" s="40">
        <v>126</v>
      </c>
      <c r="Q36" s="40">
        <v>108</v>
      </c>
      <c r="R36" s="40">
        <v>107</v>
      </c>
      <c r="S36" s="40">
        <v>99</v>
      </c>
      <c r="T36" s="40">
        <v>106</v>
      </c>
      <c r="U36" s="40">
        <v>117</v>
      </c>
      <c r="V36" s="40">
        <v>121</v>
      </c>
    </row>
    <row r="37" spans="1:22" customFormat="1" ht="18" customHeight="1">
      <c r="A37" s="36" t="s">
        <v>83</v>
      </c>
      <c r="B37" s="6">
        <v>2</v>
      </c>
      <c r="C37" s="6">
        <v>2</v>
      </c>
      <c r="D37" s="6">
        <v>1</v>
      </c>
      <c r="E37" s="6">
        <v>2</v>
      </c>
      <c r="F37" s="6">
        <v>2</v>
      </c>
      <c r="G37" s="6">
        <v>53</v>
      </c>
      <c r="H37" s="6">
        <v>76</v>
      </c>
      <c r="I37" s="6">
        <v>92</v>
      </c>
      <c r="J37" s="6">
        <v>102</v>
      </c>
      <c r="K37" s="6">
        <v>110</v>
      </c>
      <c r="L37" s="6">
        <v>103</v>
      </c>
      <c r="M37" s="6">
        <v>92</v>
      </c>
      <c r="N37" s="6">
        <v>81</v>
      </c>
      <c r="O37" s="6">
        <v>82</v>
      </c>
      <c r="P37" s="6">
        <v>74</v>
      </c>
      <c r="Q37" s="6">
        <v>66</v>
      </c>
      <c r="R37" s="6">
        <v>59</v>
      </c>
      <c r="S37" s="6">
        <v>54</v>
      </c>
      <c r="T37" s="6">
        <v>57</v>
      </c>
      <c r="U37" s="6">
        <v>55</v>
      </c>
      <c r="V37" s="6">
        <v>52</v>
      </c>
    </row>
    <row r="38" spans="1:22" customFormat="1" ht="18" customHeight="1">
      <c r="A38" s="36" t="s">
        <v>84</v>
      </c>
      <c r="B38" s="6">
        <v>1</v>
      </c>
      <c r="C38" s="6">
        <v>4</v>
      </c>
      <c r="D38" s="6">
        <v>11</v>
      </c>
      <c r="E38" s="6">
        <v>19</v>
      </c>
      <c r="F38" s="6">
        <v>29</v>
      </c>
      <c r="G38" s="6">
        <v>3</v>
      </c>
      <c r="H38" s="6">
        <v>3</v>
      </c>
      <c r="I38" s="6">
        <v>3</v>
      </c>
      <c r="J38" s="6">
        <v>2</v>
      </c>
      <c r="K38" s="6">
        <v>2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1</v>
      </c>
    </row>
    <row r="39" spans="1:22" customFormat="1" ht="18" customHeight="1">
      <c r="A39" s="36" t="s">
        <v>85</v>
      </c>
      <c r="B39" s="6">
        <v>7</v>
      </c>
      <c r="C39" s="6">
        <v>3</v>
      </c>
      <c r="D39" s="6">
        <v>7</v>
      </c>
      <c r="E39" s="6">
        <v>7</v>
      </c>
      <c r="F39" s="6">
        <v>13</v>
      </c>
      <c r="G39" s="6">
        <v>17</v>
      </c>
      <c r="H39" s="6">
        <v>19</v>
      </c>
      <c r="I39" s="6">
        <v>25</v>
      </c>
      <c r="J39" s="6">
        <v>28</v>
      </c>
      <c r="K39" s="6">
        <v>37</v>
      </c>
      <c r="L39" s="6">
        <v>38</v>
      </c>
      <c r="M39" s="6">
        <v>49</v>
      </c>
      <c r="N39" s="6">
        <v>47</v>
      </c>
      <c r="O39" s="6">
        <v>47</v>
      </c>
      <c r="P39" s="6">
        <v>46</v>
      </c>
      <c r="Q39" s="6">
        <v>38</v>
      </c>
      <c r="R39" s="6">
        <v>41</v>
      </c>
      <c r="S39" s="6">
        <v>37</v>
      </c>
      <c r="T39" s="6">
        <v>39</v>
      </c>
      <c r="U39" s="6">
        <v>41</v>
      </c>
      <c r="V39" s="6">
        <v>40</v>
      </c>
    </row>
    <row r="40" spans="1:22" customFormat="1" ht="18" customHeight="1">
      <c r="A40" s="36" t="s">
        <v>86</v>
      </c>
      <c r="B40" s="6">
        <v>0</v>
      </c>
      <c r="C40" s="6">
        <v>1</v>
      </c>
      <c r="D40" s="6">
        <v>1</v>
      </c>
      <c r="E40" s="6">
        <v>1</v>
      </c>
      <c r="F40" s="6">
        <v>1</v>
      </c>
      <c r="G40" s="6">
        <v>1</v>
      </c>
      <c r="H40" s="6">
        <v>1</v>
      </c>
      <c r="I40" s="6">
        <v>1</v>
      </c>
      <c r="J40" s="6">
        <v>1</v>
      </c>
      <c r="K40" s="6">
        <v>3</v>
      </c>
      <c r="L40" s="6">
        <v>3</v>
      </c>
      <c r="M40" s="6">
        <v>3</v>
      </c>
      <c r="N40" s="6">
        <v>1</v>
      </c>
      <c r="O40" s="6">
        <v>1</v>
      </c>
      <c r="P40" s="6">
        <v>1</v>
      </c>
      <c r="Q40" s="6">
        <v>1</v>
      </c>
      <c r="R40" s="6">
        <v>1</v>
      </c>
      <c r="S40" s="6">
        <v>1</v>
      </c>
      <c r="T40" s="6">
        <v>0</v>
      </c>
      <c r="U40" s="6">
        <v>1</v>
      </c>
      <c r="V40" s="6">
        <v>1</v>
      </c>
    </row>
    <row r="41" spans="1:22" customFormat="1" ht="18" customHeight="1">
      <c r="A41" s="36" t="s">
        <v>87</v>
      </c>
      <c r="B41" s="6">
        <v>0</v>
      </c>
      <c r="C41" s="6">
        <v>0</v>
      </c>
      <c r="D41" s="6">
        <v>0</v>
      </c>
      <c r="E41" s="6">
        <v>0</v>
      </c>
      <c r="F41" s="6">
        <v>1</v>
      </c>
      <c r="G41" s="6">
        <v>1</v>
      </c>
      <c r="H41" s="6">
        <v>0</v>
      </c>
      <c r="I41" s="6">
        <v>1</v>
      </c>
      <c r="J41" s="6">
        <v>3</v>
      </c>
      <c r="K41" s="6">
        <v>4</v>
      </c>
      <c r="L41" s="6">
        <v>2</v>
      </c>
      <c r="M41" s="6">
        <v>1</v>
      </c>
      <c r="N41" s="6">
        <v>4</v>
      </c>
      <c r="O41" s="6">
        <v>1</v>
      </c>
      <c r="P41" s="6">
        <v>2</v>
      </c>
      <c r="Q41" s="6">
        <v>1</v>
      </c>
      <c r="R41" s="6">
        <v>2</v>
      </c>
      <c r="S41" s="6">
        <v>3</v>
      </c>
      <c r="T41" s="6">
        <v>5</v>
      </c>
      <c r="U41" s="6">
        <v>5</v>
      </c>
      <c r="V41" s="6">
        <v>6</v>
      </c>
    </row>
    <row r="42" spans="1:22" customFormat="1" ht="18" customHeight="1">
      <c r="A42" s="36" t="s">
        <v>88</v>
      </c>
      <c r="B42" s="29">
        <v>10</v>
      </c>
      <c r="C42" s="29">
        <v>12</v>
      </c>
      <c r="D42" s="29">
        <v>11</v>
      </c>
      <c r="E42" s="29">
        <v>15</v>
      </c>
      <c r="F42" s="29">
        <v>10</v>
      </c>
      <c r="G42" s="29">
        <v>8</v>
      </c>
      <c r="H42" s="29">
        <v>10</v>
      </c>
      <c r="I42" s="29">
        <v>11</v>
      </c>
      <c r="J42" s="29">
        <v>14</v>
      </c>
      <c r="K42" s="29">
        <v>12</v>
      </c>
      <c r="L42" s="29">
        <v>10</v>
      </c>
      <c r="M42" s="29">
        <v>7</v>
      </c>
      <c r="N42" s="29">
        <v>7</v>
      </c>
      <c r="O42" s="29">
        <v>4</v>
      </c>
      <c r="P42" s="29">
        <v>3</v>
      </c>
      <c r="Q42" s="29">
        <v>2</v>
      </c>
      <c r="R42" s="29">
        <v>4</v>
      </c>
      <c r="S42" s="29">
        <v>4</v>
      </c>
      <c r="T42" s="29">
        <v>4</v>
      </c>
      <c r="U42" s="29">
        <v>15</v>
      </c>
      <c r="V42" s="29">
        <v>21</v>
      </c>
    </row>
    <row r="43" spans="1:22" customFormat="1" ht="18" customHeight="1">
      <c r="A43" s="36" t="s">
        <v>89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1</v>
      </c>
      <c r="I43" s="29">
        <v>1</v>
      </c>
      <c r="J43" s="29">
        <v>0</v>
      </c>
      <c r="K43" s="29">
        <v>1</v>
      </c>
      <c r="L43" s="29">
        <v>1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9">
        <v>0</v>
      </c>
      <c r="T43" s="29">
        <v>1</v>
      </c>
      <c r="U43" s="29">
        <v>0</v>
      </c>
      <c r="V43" s="29">
        <v>0</v>
      </c>
    </row>
    <row r="44" spans="1:22" customFormat="1" ht="18" customHeight="1">
      <c r="A44" s="36" t="s">
        <v>90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v>0</v>
      </c>
    </row>
    <row r="45" spans="1:22" customFormat="1" ht="18" customHeight="1">
      <c r="A45" s="30" t="s">
        <v>93</v>
      </c>
      <c r="B45" s="54">
        <v>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8" customHeight="1">
      <c r="A46" s="32" t="s">
        <v>47</v>
      </c>
      <c r="B46" s="33"/>
      <c r="C46" s="33"/>
      <c r="D46" s="33"/>
      <c r="E46" s="33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</row>
    <row r="47" spans="1:22" customFormat="1" ht="18" customHeight="1"/>
    <row r="48" spans="1:22" customFormat="1" ht="18" customHeight="1"/>
    <row r="49" spans="1:22" customFormat="1" ht="18" customHeight="1"/>
    <row r="50" spans="1:22" customFormat="1" ht="18" customHeight="1">
      <c r="A50" s="33" t="s">
        <v>94</v>
      </c>
      <c r="B50" s="5"/>
      <c r="C50" s="5"/>
      <c r="D50" s="5"/>
      <c r="E50" s="5"/>
      <c r="F50" s="5"/>
      <c r="G50" s="5"/>
    </row>
    <row r="51" spans="1:22" customFormat="1" ht="18" customHeight="1"/>
    <row r="52" spans="1:22" customFormat="1" ht="18" customHeight="1">
      <c r="A52" s="77" t="s">
        <v>14</v>
      </c>
      <c r="B52" s="78">
        <v>2002</v>
      </c>
      <c r="C52" s="78">
        <v>2003</v>
      </c>
      <c r="D52" s="78">
        <v>2004</v>
      </c>
      <c r="E52" s="78">
        <v>2005</v>
      </c>
      <c r="F52" s="78">
        <v>2006</v>
      </c>
      <c r="G52" s="78">
        <v>2007</v>
      </c>
      <c r="H52" s="78">
        <v>2008</v>
      </c>
      <c r="I52" s="78">
        <v>2009</v>
      </c>
      <c r="J52" s="78">
        <v>2010</v>
      </c>
      <c r="K52" s="78">
        <v>2011</v>
      </c>
      <c r="L52" s="78">
        <v>2012</v>
      </c>
      <c r="M52" s="78">
        <v>2013</v>
      </c>
      <c r="N52" s="78">
        <v>2014</v>
      </c>
      <c r="O52" s="78">
        <v>2015</v>
      </c>
      <c r="P52" s="78">
        <v>2016</v>
      </c>
      <c r="Q52" s="78">
        <v>2017</v>
      </c>
      <c r="R52" s="78">
        <v>2018</v>
      </c>
      <c r="S52" s="78">
        <v>2019</v>
      </c>
      <c r="T52" s="78">
        <v>2020</v>
      </c>
      <c r="U52" s="78">
        <v>2021</v>
      </c>
      <c r="V52" s="78">
        <v>2022</v>
      </c>
    </row>
    <row r="53" spans="1:22" customFormat="1" ht="18" customHeight="1">
      <c r="A53" s="56" t="s">
        <v>82</v>
      </c>
      <c r="B53" s="52">
        <f t="shared" ref="B53:T53" si="1">SUM(B54:B62)</f>
        <v>0.99999999999999989</v>
      </c>
      <c r="C53" s="52">
        <f t="shared" si="1"/>
        <v>1</v>
      </c>
      <c r="D53" s="52">
        <f t="shared" si="1"/>
        <v>1</v>
      </c>
      <c r="E53" s="52">
        <f t="shared" si="1"/>
        <v>1</v>
      </c>
      <c r="F53" s="52">
        <f t="shared" si="1"/>
        <v>1</v>
      </c>
      <c r="G53" s="52">
        <f t="shared" si="1"/>
        <v>0.99999999999999989</v>
      </c>
      <c r="H53" s="52">
        <f t="shared" si="1"/>
        <v>0.99999999999999989</v>
      </c>
      <c r="I53" s="52">
        <f t="shared" si="1"/>
        <v>1</v>
      </c>
      <c r="J53" s="52">
        <f t="shared" si="1"/>
        <v>1</v>
      </c>
      <c r="K53" s="52">
        <f t="shared" si="1"/>
        <v>1</v>
      </c>
      <c r="L53" s="52">
        <f t="shared" si="1"/>
        <v>0.99999999999999989</v>
      </c>
      <c r="M53" s="52">
        <f t="shared" si="1"/>
        <v>1</v>
      </c>
      <c r="N53" s="52">
        <f t="shared" si="1"/>
        <v>1</v>
      </c>
      <c r="O53" s="52">
        <f t="shared" si="1"/>
        <v>1</v>
      </c>
      <c r="P53" s="52">
        <f t="shared" si="1"/>
        <v>0.99999999999999989</v>
      </c>
      <c r="Q53" s="52">
        <f t="shared" si="1"/>
        <v>0.99999999999999989</v>
      </c>
      <c r="R53" s="52">
        <f t="shared" si="1"/>
        <v>0.99999999999999989</v>
      </c>
      <c r="S53" s="52">
        <f t="shared" si="1"/>
        <v>0.99999999999999989</v>
      </c>
      <c r="T53" s="52">
        <f t="shared" si="1"/>
        <v>1</v>
      </c>
      <c r="U53" s="52">
        <f>SUM(U54:U62)</f>
        <v>1</v>
      </c>
      <c r="V53" s="52">
        <f>SUM(V54:V62)</f>
        <v>1</v>
      </c>
    </row>
    <row r="54" spans="1:22" customFormat="1" ht="18" customHeight="1">
      <c r="A54" s="36" t="s">
        <v>83</v>
      </c>
      <c r="B54" s="7">
        <f t="shared" ref="B54:T54" si="2">B9/B8</f>
        <v>0.14285714285714285</v>
      </c>
      <c r="C54" s="7">
        <f t="shared" si="2"/>
        <v>0.12698412698412698</v>
      </c>
      <c r="D54" s="7">
        <f t="shared" si="2"/>
        <v>8.4337349397590355E-2</v>
      </c>
      <c r="E54" s="7">
        <f t="shared" si="2"/>
        <v>9.7087378640776698E-2</v>
      </c>
      <c r="F54" s="7">
        <f t="shared" si="2"/>
        <v>6.8702290076335881E-2</v>
      </c>
      <c r="G54" s="7">
        <f t="shared" si="2"/>
        <v>0.58620689655172409</v>
      </c>
      <c r="H54" s="7">
        <f t="shared" si="2"/>
        <v>0.65682656826568264</v>
      </c>
      <c r="I54" s="7">
        <f t="shared" si="2"/>
        <v>0.64809384164222872</v>
      </c>
      <c r="J54" s="7">
        <f t="shared" si="2"/>
        <v>0.63440860215053763</v>
      </c>
      <c r="K54" s="7">
        <f t="shared" si="2"/>
        <v>0.62878787878787878</v>
      </c>
      <c r="L54" s="7">
        <f t="shared" si="2"/>
        <v>0.63172043010752688</v>
      </c>
      <c r="M54" s="7">
        <f t="shared" si="2"/>
        <v>0.58092485549132944</v>
      </c>
      <c r="N54" s="7">
        <f t="shared" si="2"/>
        <v>0.56026058631921827</v>
      </c>
      <c r="O54" s="7">
        <f t="shared" si="2"/>
        <v>0.59298245614035083</v>
      </c>
      <c r="P54" s="7">
        <f t="shared" si="2"/>
        <v>0.56776556776556775</v>
      </c>
      <c r="Q54" s="7">
        <f t="shared" si="2"/>
        <v>0.569620253164557</v>
      </c>
      <c r="R54" s="7">
        <f t="shared" si="2"/>
        <v>0.5347826086956522</v>
      </c>
      <c r="S54" s="7">
        <f t="shared" si="2"/>
        <v>0.4826086956521739</v>
      </c>
      <c r="T54" s="7">
        <f t="shared" si="2"/>
        <v>0.48559670781893005</v>
      </c>
      <c r="U54" s="7">
        <f>U9/U8</f>
        <v>0.43846153846153846</v>
      </c>
      <c r="V54" s="7">
        <f>V9/V8</f>
        <v>0.40799999999999997</v>
      </c>
    </row>
    <row r="55" spans="1:22" customFormat="1" ht="18" customHeight="1">
      <c r="A55" s="36" t="s">
        <v>84</v>
      </c>
      <c r="B55" s="7">
        <f t="shared" ref="B55:T55" si="3">B10/B8</f>
        <v>0.1111111111111111</v>
      </c>
      <c r="C55" s="7">
        <f t="shared" si="3"/>
        <v>0.1111111111111111</v>
      </c>
      <c r="D55" s="7">
        <f t="shared" si="3"/>
        <v>0.26506024096385544</v>
      </c>
      <c r="E55" s="7">
        <f t="shared" si="3"/>
        <v>0.35922330097087379</v>
      </c>
      <c r="F55" s="7">
        <f t="shared" si="3"/>
        <v>0.47328244274809161</v>
      </c>
      <c r="G55" s="7">
        <f t="shared" si="3"/>
        <v>1.9704433497536946E-2</v>
      </c>
      <c r="H55" s="7">
        <f t="shared" si="3"/>
        <v>1.8450184501845018E-2</v>
      </c>
      <c r="I55" s="7">
        <f t="shared" si="3"/>
        <v>1.1730205278592375E-2</v>
      </c>
      <c r="J55" s="7">
        <f t="shared" si="3"/>
        <v>5.3763440860215058E-3</v>
      </c>
      <c r="K55" s="7">
        <f t="shared" si="3"/>
        <v>5.0505050505050509E-3</v>
      </c>
      <c r="L55" s="7">
        <f t="shared" si="3"/>
        <v>0</v>
      </c>
      <c r="M55" s="7">
        <f t="shared" si="3"/>
        <v>0</v>
      </c>
      <c r="N55" s="7">
        <f t="shared" si="3"/>
        <v>0</v>
      </c>
      <c r="O55" s="7">
        <f t="shared" si="3"/>
        <v>0</v>
      </c>
      <c r="P55" s="7">
        <f t="shared" si="3"/>
        <v>0</v>
      </c>
      <c r="Q55" s="7">
        <f t="shared" si="3"/>
        <v>0</v>
      </c>
      <c r="R55" s="7">
        <f t="shared" si="3"/>
        <v>0</v>
      </c>
      <c r="S55" s="7">
        <f t="shared" si="3"/>
        <v>0</v>
      </c>
      <c r="T55" s="7">
        <f t="shared" si="3"/>
        <v>0</v>
      </c>
      <c r="U55" s="7">
        <f>U10/U8</f>
        <v>7.6923076923076927E-3</v>
      </c>
      <c r="V55" s="7">
        <f>V10/V8</f>
        <v>1.2E-2</v>
      </c>
    </row>
    <row r="56" spans="1:22" customFormat="1" ht="18" customHeight="1">
      <c r="A56" s="36" t="s">
        <v>85</v>
      </c>
      <c r="B56" s="7">
        <f t="shared" ref="B56:T56" si="4">B11/B8</f>
        <v>0.44444444444444442</v>
      </c>
      <c r="C56" s="7">
        <f t="shared" si="4"/>
        <v>0.31746031746031744</v>
      </c>
      <c r="D56" s="7">
        <f t="shared" si="4"/>
        <v>0.31325301204819278</v>
      </c>
      <c r="E56" s="7">
        <f t="shared" si="4"/>
        <v>0.28155339805825241</v>
      </c>
      <c r="F56" s="7">
        <f t="shared" si="4"/>
        <v>0.29007633587786258</v>
      </c>
      <c r="G56" s="7">
        <f t="shared" si="4"/>
        <v>0.23645320197044334</v>
      </c>
      <c r="H56" s="7">
        <f t="shared" si="4"/>
        <v>0.18819188191881919</v>
      </c>
      <c r="I56" s="7">
        <f t="shared" si="4"/>
        <v>0.21700879765395895</v>
      </c>
      <c r="J56" s="7">
        <f t="shared" si="4"/>
        <v>0.20698924731182797</v>
      </c>
      <c r="K56" s="7">
        <f t="shared" si="4"/>
        <v>0.23232323232323232</v>
      </c>
      <c r="L56" s="7">
        <f t="shared" si="4"/>
        <v>0.25</v>
      </c>
      <c r="M56" s="7">
        <f t="shared" si="4"/>
        <v>0.32080924855491327</v>
      </c>
      <c r="N56" s="7">
        <f t="shared" si="4"/>
        <v>0.34853420195439738</v>
      </c>
      <c r="O56" s="7">
        <f t="shared" si="4"/>
        <v>0.35438596491228069</v>
      </c>
      <c r="P56" s="7">
        <f t="shared" si="4"/>
        <v>0.38095238095238093</v>
      </c>
      <c r="Q56" s="7">
        <f t="shared" si="4"/>
        <v>0.39240506329113922</v>
      </c>
      <c r="R56" s="7">
        <f t="shared" si="4"/>
        <v>0.42608695652173911</v>
      </c>
      <c r="S56" s="7">
        <f t="shared" si="4"/>
        <v>0.44347826086956521</v>
      </c>
      <c r="T56" s="7">
        <f t="shared" si="4"/>
        <v>0.4279835390946502</v>
      </c>
      <c r="U56" s="7">
        <f>U11/U8</f>
        <v>0.43076923076923079</v>
      </c>
      <c r="V56" s="7">
        <f>V11/V8</f>
        <v>0.42</v>
      </c>
    </row>
    <row r="57" spans="1:22" customFormat="1" ht="18" customHeight="1">
      <c r="A57" s="36" t="s">
        <v>86</v>
      </c>
      <c r="B57" s="7">
        <f t="shared" ref="B57:T57" si="5">B12/B8</f>
        <v>0</v>
      </c>
      <c r="C57" s="7">
        <f t="shared" si="5"/>
        <v>3.1746031746031744E-2</v>
      </c>
      <c r="D57" s="7">
        <f t="shared" si="5"/>
        <v>2.4096385542168676E-2</v>
      </c>
      <c r="E57" s="7">
        <f t="shared" si="5"/>
        <v>1.9417475728155338E-2</v>
      </c>
      <c r="F57" s="7">
        <f t="shared" si="5"/>
        <v>7.6335877862595417E-3</v>
      </c>
      <c r="G57" s="7">
        <f t="shared" si="5"/>
        <v>4.9261083743842365E-3</v>
      </c>
      <c r="H57" s="7">
        <f t="shared" si="5"/>
        <v>3.6900369003690036E-3</v>
      </c>
      <c r="I57" s="7">
        <f t="shared" si="5"/>
        <v>2.9325513196480938E-3</v>
      </c>
      <c r="J57" s="7">
        <f t="shared" si="5"/>
        <v>5.3763440860215058E-3</v>
      </c>
      <c r="K57" s="7">
        <f t="shared" si="5"/>
        <v>1.0101010101010102E-2</v>
      </c>
      <c r="L57" s="7">
        <f t="shared" si="5"/>
        <v>1.0752688172043012E-2</v>
      </c>
      <c r="M57" s="7">
        <f t="shared" si="5"/>
        <v>1.1560693641618497E-2</v>
      </c>
      <c r="N57" s="7">
        <f t="shared" si="5"/>
        <v>6.5146579804560263E-3</v>
      </c>
      <c r="O57" s="7">
        <f t="shared" si="5"/>
        <v>1.0526315789473684E-2</v>
      </c>
      <c r="P57" s="7">
        <f t="shared" si="5"/>
        <v>1.098901098901099E-2</v>
      </c>
      <c r="Q57" s="7">
        <f t="shared" si="5"/>
        <v>8.4388185654008432E-3</v>
      </c>
      <c r="R57" s="7">
        <f t="shared" si="5"/>
        <v>4.3478260869565218E-3</v>
      </c>
      <c r="S57" s="7">
        <f t="shared" si="5"/>
        <v>8.6956521739130436E-3</v>
      </c>
      <c r="T57" s="7">
        <f t="shared" si="5"/>
        <v>4.11522633744856E-3</v>
      </c>
      <c r="U57" s="7">
        <f>U12/U8</f>
        <v>3.8461538461538464E-3</v>
      </c>
      <c r="V57" s="7">
        <f>V12/V8</f>
        <v>4.0000000000000001E-3</v>
      </c>
    </row>
    <row r="58" spans="1:22" customFormat="1" ht="18" customHeight="1">
      <c r="A58" s="36" t="s">
        <v>87</v>
      </c>
      <c r="B58" s="7">
        <f t="shared" ref="B58:T58" si="6">B13/B8</f>
        <v>0</v>
      </c>
      <c r="C58" s="7">
        <f t="shared" si="6"/>
        <v>1.5873015873015872E-2</v>
      </c>
      <c r="D58" s="7">
        <f t="shared" si="6"/>
        <v>1.2048192771084338E-2</v>
      </c>
      <c r="E58" s="7">
        <f t="shared" si="6"/>
        <v>9.7087378640776691E-3</v>
      </c>
      <c r="F58" s="7">
        <f t="shared" si="6"/>
        <v>1.5267175572519083E-2</v>
      </c>
      <c r="G58" s="7">
        <f t="shared" si="6"/>
        <v>1.4778325123152709E-2</v>
      </c>
      <c r="H58" s="7">
        <f t="shared" si="6"/>
        <v>7.3800738007380072E-3</v>
      </c>
      <c r="I58" s="7">
        <f t="shared" si="6"/>
        <v>1.1730205278592375E-2</v>
      </c>
      <c r="J58" s="7">
        <f t="shared" si="6"/>
        <v>1.6129032258064516E-2</v>
      </c>
      <c r="K58" s="7">
        <f t="shared" si="6"/>
        <v>2.0202020202020204E-2</v>
      </c>
      <c r="L58" s="7">
        <f t="shared" si="6"/>
        <v>1.6129032258064516E-2</v>
      </c>
      <c r="M58" s="7">
        <f t="shared" si="6"/>
        <v>1.1560693641618497E-2</v>
      </c>
      <c r="N58" s="7">
        <f t="shared" si="6"/>
        <v>2.9315960912052116E-2</v>
      </c>
      <c r="O58" s="7">
        <f t="shared" si="6"/>
        <v>7.0175438596491229E-3</v>
      </c>
      <c r="P58" s="7">
        <f t="shared" si="6"/>
        <v>1.098901098901099E-2</v>
      </c>
      <c r="Q58" s="7">
        <f t="shared" si="6"/>
        <v>4.2194092827004216E-3</v>
      </c>
      <c r="R58" s="7">
        <f t="shared" si="6"/>
        <v>8.6956521739130436E-3</v>
      </c>
      <c r="S58" s="7">
        <f t="shared" si="6"/>
        <v>1.3043478260869565E-2</v>
      </c>
      <c r="T58" s="7">
        <f t="shared" si="6"/>
        <v>2.4691358024691357E-2</v>
      </c>
      <c r="U58" s="7">
        <f>U13/U8</f>
        <v>2.3076923076923078E-2</v>
      </c>
      <c r="V58" s="7">
        <f>V13/V8</f>
        <v>2.8000000000000001E-2</v>
      </c>
    </row>
    <row r="59" spans="1:22" customFormat="1" ht="18" customHeight="1">
      <c r="A59" s="36" t="s">
        <v>88</v>
      </c>
      <c r="B59" s="37">
        <f t="shared" ref="B59:T59" si="7">B14/B8</f>
        <v>0.26984126984126983</v>
      </c>
      <c r="C59" s="37">
        <f t="shared" si="7"/>
        <v>0.31746031746031744</v>
      </c>
      <c r="D59" s="37">
        <f t="shared" si="7"/>
        <v>0.25301204819277107</v>
      </c>
      <c r="E59" s="37">
        <f t="shared" si="7"/>
        <v>0.20388349514563106</v>
      </c>
      <c r="F59" s="37">
        <f t="shared" si="7"/>
        <v>0.11450381679389313</v>
      </c>
      <c r="G59" s="37">
        <f t="shared" si="7"/>
        <v>9.8522167487684734E-2</v>
      </c>
      <c r="H59" s="37">
        <f t="shared" si="7"/>
        <v>8.4870848708487087E-2</v>
      </c>
      <c r="I59" s="37">
        <f t="shared" si="7"/>
        <v>7.6246334310850442E-2</v>
      </c>
      <c r="J59" s="37">
        <f t="shared" si="7"/>
        <v>8.8709677419354843E-2</v>
      </c>
      <c r="K59" s="37">
        <f t="shared" si="7"/>
        <v>7.0707070707070704E-2</v>
      </c>
      <c r="L59" s="37">
        <f t="shared" si="7"/>
        <v>5.6451612903225805E-2</v>
      </c>
      <c r="M59" s="37">
        <f t="shared" si="7"/>
        <v>4.6242774566473986E-2</v>
      </c>
      <c r="N59" s="37">
        <f t="shared" si="7"/>
        <v>3.9087947882736153E-2</v>
      </c>
      <c r="O59" s="37">
        <f t="shared" si="7"/>
        <v>2.1052631578947368E-2</v>
      </c>
      <c r="P59" s="37">
        <f t="shared" si="7"/>
        <v>1.8315018315018316E-2</v>
      </c>
      <c r="Q59" s="37">
        <f t="shared" si="7"/>
        <v>2.1097046413502109E-2</v>
      </c>
      <c r="R59" s="37">
        <f t="shared" si="7"/>
        <v>2.1739130434782608E-2</v>
      </c>
      <c r="S59" s="37">
        <f t="shared" si="7"/>
        <v>2.6086956521739129E-2</v>
      </c>
      <c r="T59" s="37">
        <f t="shared" si="7"/>
        <v>2.4691358024691357E-2</v>
      </c>
      <c r="U59" s="7">
        <f>U14/U8</f>
        <v>7.6923076923076927E-2</v>
      </c>
      <c r="V59" s="7">
        <f>V14/V8</f>
        <v>0.112</v>
      </c>
    </row>
    <row r="60" spans="1:22" customFormat="1" ht="18" customHeight="1">
      <c r="A60" s="36" t="s">
        <v>89</v>
      </c>
      <c r="B60" s="37">
        <f t="shared" ref="B60:T60" si="8">B15/B8</f>
        <v>3.1746031746031744E-2</v>
      </c>
      <c r="C60" s="37">
        <f t="shared" si="8"/>
        <v>7.9365079365079361E-2</v>
      </c>
      <c r="D60" s="37">
        <f t="shared" si="8"/>
        <v>4.8192771084337352E-2</v>
      </c>
      <c r="E60" s="37">
        <f t="shared" si="8"/>
        <v>2.9126213592233011E-2</v>
      </c>
      <c r="F60" s="37">
        <f t="shared" si="8"/>
        <v>3.0534351145038167E-2</v>
      </c>
      <c r="G60" s="37">
        <f t="shared" si="8"/>
        <v>3.9408866995073892E-2</v>
      </c>
      <c r="H60" s="37">
        <f t="shared" si="8"/>
        <v>4.0590405904059039E-2</v>
      </c>
      <c r="I60" s="37">
        <f t="shared" si="8"/>
        <v>3.2258064516129031E-2</v>
      </c>
      <c r="J60" s="37">
        <f t="shared" si="8"/>
        <v>4.3010752688172046E-2</v>
      </c>
      <c r="K60" s="37">
        <f t="shared" si="8"/>
        <v>3.2828282828282832E-2</v>
      </c>
      <c r="L60" s="37">
        <f t="shared" si="8"/>
        <v>3.4946236559139782E-2</v>
      </c>
      <c r="M60" s="37">
        <f t="shared" si="8"/>
        <v>2.8901734104046242E-2</v>
      </c>
      <c r="N60" s="37">
        <f t="shared" si="8"/>
        <v>1.6286644951140065E-2</v>
      </c>
      <c r="O60" s="37">
        <f t="shared" si="8"/>
        <v>1.4035087719298246E-2</v>
      </c>
      <c r="P60" s="37">
        <f t="shared" si="8"/>
        <v>1.098901098901099E-2</v>
      </c>
      <c r="Q60" s="37">
        <f t="shared" si="8"/>
        <v>4.2194092827004216E-3</v>
      </c>
      <c r="R60" s="37">
        <f t="shared" si="8"/>
        <v>4.3478260869565218E-3</v>
      </c>
      <c r="S60" s="37">
        <f t="shared" si="8"/>
        <v>2.6086956521739129E-2</v>
      </c>
      <c r="T60" s="37">
        <f t="shared" si="8"/>
        <v>3.292181069958848E-2</v>
      </c>
      <c r="U60" s="7">
        <f>U15/U8</f>
        <v>1.9230769230769232E-2</v>
      </c>
      <c r="V60" s="7">
        <f>V15/V8</f>
        <v>1.6E-2</v>
      </c>
    </row>
    <row r="61" spans="1:22" customFormat="1" ht="18" customHeight="1">
      <c r="A61" s="36" t="s">
        <v>90</v>
      </c>
      <c r="B61" s="37">
        <f t="shared" ref="B61:T61" si="9">B16/B8</f>
        <v>0</v>
      </c>
      <c r="C61" s="37">
        <f t="shared" si="9"/>
        <v>0</v>
      </c>
      <c r="D61" s="37">
        <f t="shared" si="9"/>
        <v>0</v>
      </c>
      <c r="E61" s="37">
        <f t="shared" si="9"/>
        <v>0</v>
      </c>
      <c r="F61" s="37">
        <f t="shared" si="9"/>
        <v>0</v>
      </c>
      <c r="G61" s="37">
        <f t="shared" si="9"/>
        <v>0</v>
      </c>
      <c r="H61" s="37">
        <f t="shared" si="9"/>
        <v>0</v>
      </c>
      <c r="I61" s="37">
        <f t="shared" si="9"/>
        <v>0</v>
      </c>
      <c r="J61" s="37">
        <f t="shared" si="9"/>
        <v>0</v>
      </c>
      <c r="K61" s="37">
        <f t="shared" si="9"/>
        <v>0</v>
      </c>
      <c r="L61" s="37">
        <f t="shared" si="9"/>
        <v>0</v>
      </c>
      <c r="M61" s="37">
        <f t="shared" si="9"/>
        <v>0</v>
      </c>
      <c r="N61" s="37">
        <f t="shared" si="9"/>
        <v>0</v>
      </c>
      <c r="O61" s="37">
        <f t="shared" si="9"/>
        <v>0</v>
      </c>
      <c r="P61" s="37">
        <f t="shared" si="9"/>
        <v>0</v>
      </c>
      <c r="Q61" s="37">
        <f t="shared" si="9"/>
        <v>0</v>
      </c>
      <c r="R61" s="37">
        <f t="shared" si="9"/>
        <v>0</v>
      </c>
      <c r="S61" s="37">
        <f t="shared" si="9"/>
        <v>0</v>
      </c>
      <c r="T61" s="37">
        <f t="shared" si="9"/>
        <v>0</v>
      </c>
      <c r="U61" s="7">
        <f>U16/U8</f>
        <v>0</v>
      </c>
      <c r="V61" s="7">
        <f>V16/V8</f>
        <v>0</v>
      </c>
    </row>
    <row r="62" spans="1:22" customFormat="1" ht="18" customHeight="1">
      <c r="A62" s="30" t="s">
        <v>93</v>
      </c>
      <c r="B62" s="55">
        <f t="shared" ref="B62:T62" si="10">B17/B8</f>
        <v>0</v>
      </c>
      <c r="C62" s="55">
        <f t="shared" si="10"/>
        <v>0</v>
      </c>
      <c r="D62" s="55">
        <f t="shared" si="10"/>
        <v>0</v>
      </c>
      <c r="E62" s="55">
        <f t="shared" si="10"/>
        <v>0</v>
      </c>
      <c r="F62" s="55">
        <f t="shared" si="10"/>
        <v>0</v>
      </c>
      <c r="G62" s="55">
        <f t="shared" si="10"/>
        <v>0</v>
      </c>
      <c r="H62" s="55">
        <f t="shared" si="10"/>
        <v>0</v>
      </c>
      <c r="I62" s="55">
        <f t="shared" si="10"/>
        <v>0</v>
      </c>
      <c r="J62" s="55">
        <f t="shared" si="10"/>
        <v>0</v>
      </c>
      <c r="K62" s="55">
        <f t="shared" si="10"/>
        <v>0</v>
      </c>
      <c r="L62" s="55">
        <f t="shared" si="10"/>
        <v>0</v>
      </c>
      <c r="M62" s="55">
        <f t="shared" si="10"/>
        <v>0</v>
      </c>
      <c r="N62" s="55">
        <f t="shared" si="10"/>
        <v>0</v>
      </c>
      <c r="O62" s="55">
        <f t="shared" si="10"/>
        <v>0</v>
      </c>
      <c r="P62" s="55">
        <f t="shared" si="10"/>
        <v>0</v>
      </c>
      <c r="Q62" s="55">
        <f t="shared" si="10"/>
        <v>0</v>
      </c>
      <c r="R62" s="55">
        <f t="shared" si="10"/>
        <v>0</v>
      </c>
      <c r="S62" s="55">
        <f t="shared" si="10"/>
        <v>0</v>
      </c>
      <c r="T62" s="55">
        <f t="shared" si="10"/>
        <v>0</v>
      </c>
      <c r="U62" s="95">
        <f>U17/U8</f>
        <v>0</v>
      </c>
      <c r="V62" s="95">
        <f>V17/V8</f>
        <v>0</v>
      </c>
    </row>
    <row r="63" spans="1:22" customFormat="1" ht="18" customHeight="1">
      <c r="A63" s="32" t="s">
        <v>52</v>
      </c>
      <c r="B63" s="33"/>
      <c r="C63" s="33"/>
      <c r="D63" s="33"/>
      <c r="E63" s="33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</row>
    <row r="64" spans="1:22" customFormat="1" ht="18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customFormat="1" ht="18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customFormat="1" ht="18" customHeight="1">
      <c r="A66" s="77" t="s">
        <v>48</v>
      </c>
      <c r="B66" s="78">
        <v>2002</v>
      </c>
      <c r="C66" s="78">
        <v>2003</v>
      </c>
      <c r="D66" s="78">
        <v>2004</v>
      </c>
      <c r="E66" s="78">
        <v>2005</v>
      </c>
      <c r="F66" s="78">
        <v>2006</v>
      </c>
      <c r="G66" s="78">
        <v>2007</v>
      </c>
      <c r="H66" s="78">
        <v>2008</v>
      </c>
      <c r="I66" s="78">
        <v>2009</v>
      </c>
      <c r="J66" s="78">
        <v>2010</v>
      </c>
      <c r="K66" s="78">
        <v>2011</v>
      </c>
      <c r="L66" s="78">
        <v>2012</v>
      </c>
      <c r="M66" s="78">
        <v>2013</v>
      </c>
      <c r="N66" s="78">
        <v>2014</v>
      </c>
      <c r="O66" s="78">
        <v>2015</v>
      </c>
      <c r="P66" s="78">
        <v>2016</v>
      </c>
      <c r="Q66" s="78">
        <v>2017</v>
      </c>
      <c r="R66" s="78">
        <v>2018</v>
      </c>
      <c r="S66" s="78">
        <v>2019</v>
      </c>
      <c r="T66" s="78">
        <v>2020</v>
      </c>
      <c r="U66" s="78">
        <v>2021</v>
      </c>
      <c r="V66" s="78">
        <v>2022</v>
      </c>
    </row>
    <row r="67" spans="1:22" customFormat="1" ht="18" customHeight="1">
      <c r="A67" s="56" t="s">
        <v>82</v>
      </c>
      <c r="B67" s="52">
        <f t="shared" ref="B67:T67" si="11">SUM(B68:B76)</f>
        <v>0.99999999999999989</v>
      </c>
      <c r="C67" s="52">
        <f t="shared" si="11"/>
        <v>0.99999999999999989</v>
      </c>
      <c r="D67" s="52">
        <f t="shared" si="11"/>
        <v>1</v>
      </c>
      <c r="E67" s="52">
        <f t="shared" si="11"/>
        <v>0.99999999999999989</v>
      </c>
      <c r="F67" s="52">
        <f t="shared" si="11"/>
        <v>1</v>
      </c>
      <c r="G67" s="52">
        <f t="shared" si="11"/>
        <v>1</v>
      </c>
      <c r="H67" s="52">
        <f t="shared" si="11"/>
        <v>1</v>
      </c>
      <c r="I67" s="52">
        <f t="shared" si="11"/>
        <v>1</v>
      </c>
      <c r="J67" s="52">
        <f t="shared" si="11"/>
        <v>1</v>
      </c>
      <c r="K67" s="52">
        <f t="shared" si="11"/>
        <v>1</v>
      </c>
      <c r="L67" s="52">
        <f t="shared" si="11"/>
        <v>1</v>
      </c>
      <c r="M67" s="52">
        <f t="shared" si="11"/>
        <v>1</v>
      </c>
      <c r="N67" s="52">
        <f t="shared" si="11"/>
        <v>1</v>
      </c>
      <c r="O67" s="52">
        <f t="shared" si="11"/>
        <v>0.99999999999999989</v>
      </c>
      <c r="P67" s="52">
        <f t="shared" si="11"/>
        <v>1</v>
      </c>
      <c r="Q67" s="52">
        <f t="shared" si="11"/>
        <v>1</v>
      </c>
      <c r="R67" s="52">
        <f t="shared" si="11"/>
        <v>1.0000000000000002</v>
      </c>
      <c r="S67" s="52">
        <f t="shared" si="11"/>
        <v>1</v>
      </c>
      <c r="T67" s="52">
        <f t="shared" si="11"/>
        <v>1</v>
      </c>
      <c r="U67" s="52">
        <f>SUM(U68:U76)</f>
        <v>1</v>
      </c>
      <c r="V67" s="52">
        <f>SUM(V68:V76)</f>
        <v>1</v>
      </c>
    </row>
    <row r="68" spans="1:22" customFormat="1" ht="18" customHeight="1">
      <c r="A68" s="36" t="s">
        <v>83</v>
      </c>
      <c r="B68" s="7">
        <f t="shared" ref="B68:T68" si="12">B23/B22</f>
        <v>0.16279069767441862</v>
      </c>
      <c r="C68" s="7">
        <f t="shared" si="12"/>
        <v>0.14634146341463414</v>
      </c>
      <c r="D68" s="7">
        <f t="shared" si="12"/>
        <v>0.11538461538461539</v>
      </c>
      <c r="E68" s="7">
        <f t="shared" si="12"/>
        <v>0.13559322033898305</v>
      </c>
      <c r="F68" s="7">
        <f t="shared" si="12"/>
        <v>9.3333333333333338E-2</v>
      </c>
      <c r="G68" s="7">
        <f t="shared" si="12"/>
        <v>0.55000000000000004</v>
      </c>
      <c r="H68" s="7">
        <f t="shared" si="12"/>
        <v>0.63354037267080743</v>
      </c>
      <c r="I68" s="7">
        <f t="shared" si="12"/>
        <v>0.62318840579710144</v>
      </c>
      <c r="J68" s="7">
        <f t="shared" si="12"/>
        <v>0.60360360360360366</v>
      </c>
      <c r="K68" s="7">
        <f t="shared" si="12"/>
        <v>0.61233480176211452</v>
      </c>
      <c r="L68" s="7">
        <f t="shared" si="12"/>
        <v>0.61395348837209307</v>
      </c>
      <c r="M68" s="7">
        <f t="shared" si="12"/>
        <v>0.56185567010309279</v>
      </c>
      <c r="N68" s="7">
        <f t="shared" si="12"/>
        <v>0.54491017964071853</v>
      </c>
      <c r="O68" s="7">
        <f t="shared" si="12"/>
        <v>0.57999999999999996</v>
      </c>
      <c r="P68" s="7">
        <f t="shared" si="12"/>
        <v>0.55102040816326525</v>
      </c>
      <c r="Q68" s="7">
        <f t="shared" si="12"/>
        <v>0.53488372093023251</v>
      </c>
      <c r="R68" s="7">
        <f t="shared" si="12"/>
        <v>0.52032520325203258</v>
      </c>
      <c r="S68" s="7">
        <f t="shared" si="12"/>
        <v>0.4351145038167939</v>
      </c>
      <c r="T68" s="7">
        <f t="shared" si="12"/>
        <v>0.44525547445255476</v>
      </c>
      <c r="U68" s="7">
        <f>U23/U22</f>
        <v>0.41258741258741261</v>
      </c>
      <c r="V68" s="7">
        <f>V23/V22</f>
        <v>0.38759689922480622</v>
      </c>
    </row>
    <row r="69" spans="1:22" customFormat="1" ht="18" customHeight="1">
      <c r="A69" s="36" t="s">
        <v>84</v>
      </c>
      <c r="B69" s="7">
        <f t="shared" ref="B69:T69" si="13">B24/B22</f>
        <v>0.13953488372093023</v>
      </c>
      <c r="C69" s="7">
        <f t="shared" si="13"/>
        <v>7.3170731707317069E-2</v>
      </c>
      <c r="D69" s="7">
        <f t="shared" si="13"/>
        <v>0.21153846153846154</v>
      </c>
      <c r="E69" s="7">
        <f t="shared" si="13"/>
        <v>0.30508474576271188</v>
      </c>
      <c r="F69" s="7">
        <f t="shared" si="13"/>
        <v>0.44</v>
      </c>
      <c r="G69" s="7">
        <f t="shared" si="13"/>
        <v>8.3333333333333332E-3</v>
      </c>
      <c r="H69" s="7">
        <f t="shared" si="13"/>
        <v>1.2422360248447204E-2</v>
      </c>
      <c r="I69" s="7">
        <f t="shared" si="13"/>
        <v>4.830917874396135E-3</v>
      </c>
      <c r="J69" s="7">
        <f t="shared" si="13"/>
        <v>0</v>
      </c>
      <c r="K69" s="7">
        <f t="shared" si="13"/>
        <v>0</v>
      </c>
      <c r="L69" s="7">
        <f t="shared" si="13"/>
        <v>0</v>
      </c>
      <c r="M69" s="7">
        <f t="shared" si="13"/>
        <v>0</v>
      </c>
      <c r="N69" s="7">
        <f t="shared" si="13"/>
        <v>0</v>
      </c>
      <c r="O69" s="7">
        <f t="shared" si="13"/>
        <v>0</v>
      </c>
      <c r="P69" s="7">
        <f t="shared" si="13"/>
        <v>0</v>
      </c>
      <c r="Q69" s="7">
        <f t="shared" si="13"/>
        <v>0</v>
      </c>
      <c r="R69" s="7">
        <f t="shared" si="13"/>
        <v>0</v>
      </c>
      <c r="S69" s="7">
        <f t="shared" si="13"/>
        <v>0</v>
      </c>
      <c r="T69" s="7">
        <f t="shared" si="13"/>
        <v>0</v>
      </c>
      <c r="U69" s="7">
        <f>U24/U22</f>
        <v>1.3986013986013986E-2</v>
      </c>
      <c r="V69" s="7">
        <f>V24/V22</f>
        <v>1.5503875968992248E-2</v>
      </c>
    </row>
    <row r="70" spans="1:22" customFormat="1" ht="18" customHeight="1">
      <c r="A70" s="36" t="s">
        <v>85</v>
      </c>
      <c r="B70" s="7">
        <f t="shared" ref="B70:T70" si="14">B25/B22</f>
        <v>0.48837209302325579</v>
      </c>
      <c r="C70" s="7">
        <f t="shared" si="14"/>
        <v>0.41463414634146339</v>
      </c>
      <c r="D70" s="7">
        <f t="shared" si="14"/>
        <v>0.36538461538461536</v>
      </c>
      <c r="E70" s="7">
        <f t="shared" si="14"/>
        <v>0.3728813559322034</v>
      </c>
      <c r="F70" s="7">
        <f t="shared" si="14"/>
        <v>0.33333333333333331</v>
      </c>
      <c r="G70" s="7">
        <f t="shared" si="14"/>
        <v>0.25833333333333336</v>
      </c>
      <c r="H70" s="7">
        <f t="shared" si="14"/>
        <v>0.19875776397515527</v>
      </c>
      <c r="I70" s="7">
        <f t="shared" si="14"/>
        <v>0.23671497584541062</v>
      </c>
      <c r="J70" s="7">
        <f t="shared" si="14"/>
        <v>0.22072072072072071</v>
      </c>
      <c r="K70" s="7">
        <f t="shared" si="14"/>
        <v>0.24229074889867841</v>
      </c>
      <c r="L70" s="7">
        <f t="shared" si="14"/>
        <v>0.2558139534883721</v>
      </c>
      <c r="M70" s="7">
        <f t="shared" si="14"/>
        <v>0.31958762886597936</v>
      </c>
      <c r="N70" s="7">
        <f t="shared" si="14"/>
        <v>0.3592814371257485</v>
      </c>
      <c r="O70" s="7">
        <f t="shared" si="14"/>
        <v>0.36</v>
      </c>
      <c r="P70" s="7">
        <f t="shared" si="14"/>
        <v>0.39455782312925169</v>
      </c>
      <c r="Q70" s="7">
        <f t="shared" si="14"/>
        <v>0.4263565891472868</v>
      </c>
      <c r="R70" s="7">
        <f t="shared" si="14"/>
        <v>0.46341463414634149</v>
      </c>
      <c r="S70" s="7">
        <f t="shared" si="14"/>
        <v>0.49618320610687022</v>
      </c>
      <c r="T70" s="7">
        <f t="shared" si="14"/>
        <v>0.47445255474452552</v>
      </c>
      <c r="U70" s="7">
        <f>U25/U22</f>
        <v>0.49650349650349651</v>
      </c>
      <c r="V70" s="7">
        <f>V25/V22</f>
        <v>0.50387596899224807</v>
      </c>
    </row>
    <row r="71" spans="1:22" customFormat="1" ht="18" customHeight="1">
      <c r="A71" s="36" t="s">
        <v>86</v>
      </c>
      <c r="B71" s="7">
        <f t="shared" ref="B71:T71" si="15">B26/B22</f>
        <v>0</v>
      </c>
      <c r="C71" s="7">
        <f t="shared" si="15"/>
        <v>2.4390243902439025E-2</v>
      </c>
      <c r="D71" s="7">
        <f t="shared" si="15"/>
        <v>1.9230769230769232E-2</v>
      </c>
      <c r="E71" s="7">
        <f t="shared" si="15"/>
        <v>1.6949152542372881E-2</v>
      </c>
      <c r="F71" s="7">
        <f t="shared" si="15"/>
        <v>0</v>
      </c>
      <c r="G71" s="7">
        <f t="shared" si="15"/>
        <v>0</v>
      </c>
      <c r="H71" s="7">
        <f t="shared" si="15"/>
        <v>0</v>
      </c>
      <c r="I71" s="7">
        <f t="shared" si="15"/>
        <v>0</v>
      </c>
      <c r="J71" s="7">
        <f t="shared" si="15"/>
        <v>4.5045045045045045E-3</v>
      </c>
      <c r="K71" s="7">
        <f t="shared" si="15"/>
        <v>4.4052863436123352E-3</v>
      </c>
      <c r="L71" s="7">
        <f t="shared" si="15"/>
        <v>4.6511627906976744E-3</v>
      </c>
      <c r="M71" s="7">
        <f t="shared" si="15"/>
        <v>5.1546391752577319E-3</v>
      </c>
      <c r="N71" s="7">
        <f t="shared" si="15"/>
        <v>5.9880239520958087E-3</v>
      </c>
      <c r="O71" s="7">
        <f t="shared" si="15"/>
        <v>1.3333333333333334E-2</v>
      </c>
      <c r="P71" s="7">
        <f t="shared" si="15"/>
        <v>1.3605442176870748E-2</v>
      </c>
      <c r="Q71" s="7">
        <f t="shared" si="15"/>
        <v>7.7519379844961239E-3</v>
      </c>
      <c r="R71" s="7">
        <f t="shared" si="15"/>
        <v>0</v>
      </c>
      <c r="S71" s="7">
        <f t="shared" si="15"/>
        <v>7.6335877862595417E-3</v>
      </c>
      <c r="T71" s="7">
        <f t="shared" si="15"/>
        <v>7.2992700729927005E-3</v>
      </c>
      <c r="U71" s="7">
        <f>U26/U22</f>
        <v>0</v>
      </c>
      <c r="V71" s="7">
        <f>V26/V22</f>
        <v>0</v>
      </c>
    </row>
    <row r="72" spans="1:22" customFormat="1" ht="18" customHeight="1">
      <c r="A72" s="36" t="s">
        <v>87</v>
      </c>
      <c r="B72" s="7">
        <f t="shared" ref="B72:T72" si="16">B27/B22</f>
        <v>0</v>
      </c>
      <c r="C72" s="7">
        <f t="shared" si="16"/>
        <v>2.4390243902439025E-2</v>
      </c>
      <c r="D72" s="7">
        <f t="shared" si="16"/>
        <v>1.9230769230769232E-2</v>
      </c>
      <c r="E72" s="7">
        <f t="shared" si="16"/>
        <v>1.6949152542372881E-2</v>
      </c>
      <c r="F72" s="7">
        <f t="shared" si="16"/>
        <v>1.3333333333333334E-2</v>
      </c>
      <c r="G72" s="7">
        <f t="shared" si="16"/>
        <v>1.6666666666666666E-2</v>
      </c>
      <c r="H72" s="7">
        <f t="shared" si="16"/>
        <v>1.2422360248447204E-2</v>
      </c>
      <c r="I72" s="7">
        <f t="shared" si="16"/>
        <v>1.4492753623188406E-2</v>
      </c>
      <c r="J72" s="7">
        <f t="shared" si="16"/>
        <v>1.3513513513513514E-2</v>
      </c>
      <c r="K72" s="7">
        <f t="shared" si="16"/>
        <v>1.7621145374449341E-2</v>
      </c>
      <c r="L72" s="7">
        <f t="shared" si="16"/>
        <v>1.8604651162790697E-2</v>
      </c>
      <c r="M72" s="7">
        <f t="shared" si="16"/>
        <v>1.5463917525773196E-2</v>
      </c>
      <c r="N72" s="7">
        <f t="shared" si="16"/>
        <v>2.9940119760479042E-2</v>
      </c>
      <c r="O72" s="7">
        <f t="shared" si="16"/>
        <v>6.6666666666666671E-3</v>
      </c>
      <c r="P72" s="7">
        <f t="shared" si="16"/>
        <v>6.8027210884353739E-3</v>
      </c>
      <c r="Q72" s="7">
        <f t="shared" si="16"/>
        <v>0</v>
      </c>
      <c r="R72" s="7">
        <f t="shared" si="16"/>
        <v>0</v>
      </c>
      <c r="S72" s="7">
        <f t="shared" si="16"/>
        <v>0</v>
      </c>
      <c r="T72" s="7">
        <f t="shared" si="16"/>
        <v>7.2992700729927005E-3</v>
      </c>
      <c r="U72" s="7">
        <f>U27/U22</f>
        <v>6.993006993006993E-3</v>
      </c>
      <c r="V72" s="7">
        <f>V27/V22</f>
        <v>7.7519379844961239E-3</v>
      </c>
    </row>
    <row r="73" spans="1:22" customFormat="1" ht="18" customHeight="1">
      <c r="A73" s="36" t="s">
        <v>88</v>
      </c>
      <c r="B73" s="37">
        <f t="shared" ref="B73:T73" si="17">B28/B22</f>
        <v>0.16279069767441862</v>
      </c>
      <c r="C73" s="37">
        <f t="shared" si="17"/>
        <v>0.1951219512195122</v>
      </c>
      <c r="D73" s="37">
        <f t="shared" si="17"/>
        <v>0.19230769230769232</v>
      </c>
      <c r="E73" s="37">
        <f t="shared" si="17"/>
        <v>0.10169491525423729</v>
      </c>
      <c r="F73" s="37">
        <f t="shared" si="17"/>
        <v>6.6666666666666666E-2</v>
      </c>
      <c r="G73" s="37">
        <f t="shared" si="17"/>
        <v>0.1</v>
      </c>
      <c r="H73" s="37">
        <f t="shared" si="17"/>
        <v>8.0745341614906832E-2</v>
      </c>
      <c r="I73" s="37">
        <f t="shared" si="17"/>
        <v>7.2463768115942032E-2</v>
      </c>
      <c r="J73" s="37">
        <f t="shared" si="17"/>
        <v>8.5585585585585586E-2</v>
      </c>
      <c r="K73" s="37">
        <f t="shared" si="17"/>
        <v>7.0484581497797363E-2</v>
      </c>
      <c r="L73" s="37">
        <f t="shared" si="17"/>
        <v>5.1162790697674418E-2</v>
      </c>
      <c r="M73" s="37">
        <f t="shared" si="17"/>
        <v>4.6391752577319589E-2</v>
      </c>
      <c r="N73" s="37">
        <f t="shared" si="17"/>
        <v>2.9940119760479042E-2</v>
      </c>
      <c r="O73" s="37">
        <f t="shared" si="17"/>
        <v>1.3333333333333334E-2</v>
      </c>
      <c r="P73" s="37">
        <f t="shared" si="17"/>
        <v>1.3605442176870748E-2</v>
      </c>
      <c r="Q73" s="37">
        <f t="shared" si="17"/>
        <v>2.3255813953488372E-2</v>
      </c>
      <c r="R73" s="37">
        <f t="shared" si="17"/>
        <v>8.130081300813009E-3</v>
      </c>
      <c r="S73" s="37">
        <f t="shared" si="17"/>
        <v>1.5267175572519083E-2</v>
      </c>
      <c r="T73" s="37">
        <f t="shared" si="17"/>
        <v>1.4598540145985401E-2</v>
      </c>
      <c r="U73" s="7">
        <f>U28/U22</f>
        <v>3.4965034965034968E-2</v>
      </c>
      <c r="V73" s="7">
        <f>V28/V22</f>
        <v>5.4263565891472867E-2</v>
      </c>
    </row>
    <row r="74" spans="1:22" customFormat="1" ht="18" customHeight="1">
      <c r="A74" s="36" t="s">
        <v>89</v>
      </c>
      <c r="B74" s="37">
        <f t="shared" ref="B74:T74" si="18">B29/B22</f>
        <v>4.6511627906976744E-2</v>
      </c>
      <c r="C74" s="37">
        <f t="shared" si="18"/>
        <v>0.12195121951219512</v>
      </c>
      <c r="D74" s="37">
        <f t="shared" si="18"/>
        <v>7.6923076923076927E-2</v>
      </c>
      <c r="E74" s="37">
        <f t="shared" si="18"/>
        <v>5.0847457627118647E-2</v>
      </c>
      <c r="F74" s="37">
        <f t="shared" si="18"/>
        <v>5.3333333333333337E-2</v>
      </c>
      <c r="G74" s="37">
        <f t="shared" si="18"/>
        <v>6.6666666666666666E-2</v>
      </c>
      <c r="H74" s="37">
        <f t="shared" si="18"/>
        <v>6.2111801242236024E-2</v>
      </c>
      <c r="I74" s="37">
        <f t="shared" si="18"/>
        <v>4.8309178743961352E-2</v>
      </c>
      <c r="J74" s="37">
        <f t="shared" si="18"/>
        <v>7.2072072072072071E-2</v>
      </c>
      <c r="K74" s="37">
        <f t="shared" si="18"/>
        <v>5.2863436123348019E-2</v>
      </c>
      <c r="L74" s="37">
        <f t="shared" si="18"/>
        <v>5.5813953488372092E-2</v>
      </c>
      <c r="M74" s="37">
        <f t="shared" si="18"/>
        <v>5.1546391752577317E-2</v>
      </c>
      <c r="N74" s="37">
        <f t="shared" si="18"/>
        <v>2.9940119760479042E-2</v>
      </c>
      <c r="O74" s="37">
        <f t="shared" si="18"/>
        <v>2.6666666666666668E-2</v>
      </c>
      <c r="P74" s="37">
        <f t="shared" si="18"/>
        <v>2.0408163265306121E-2</v>
      </c>
      <c r="Q74" s="37">
        <f t="shared" si="18"/>
        <v>7.7519379844961239E-3</v>
      </c>
      <c r="R74" s="37">
        <f t="shared" si="18"/>
        <v>8.130081300813009E-3</v>
      </c>
      <c r="S74" s="37">
        <f t="shared" si="18"/>
        <v>4.5801526717557252E-2</v>
      </c>
      <c r="T74" s="37">
        <f t="shared" si="18"/>
        <v>5.1094890510948905E-2</v>
      </c>
      <c r="U74" s="7">
        <f>U29/U22</f>
        <v>3.4965034965034968E-2</v>
      </c>
      <c r="V74" s="7">
        <f>V29/V22</f>
        <v>3.1007751937984496E-2</v>
      </c>
    </row>
    <row r="75" spans="1:22" customFormat="1" ht="18" customHeight="1">
      <c r="A75" s="36" t="s">
        <v>90</v>
      </c>
      <c r="B75" s="37">
        <f t="shared" ref="B75:T75" si="19">B30/B22</f>
        <v>0</v>
      </c>
      <c r="C75" s="37">
        <f t="shared" si="19"/>
        <v>0</v>
      </c>
      <c r="D75" s="37">
        <f t="shared" si="19"/>
        <v>0</v>
      </c>
      <c r="E75" s="37">
        <f t="shared" si="19"/>
        <v>0</v>
      </c>
      <c r="F75" s="37">
        <f t="shared" si="19"/>
        <v>0</v>
      </c>
      <c r="G75" s="37">
        <f t="shared" si="19"/>
        <v>0</v>
      </c>
      <c r="H75" s="37">
        <f t="shared" si="19"/>
        <v>0</v>
      </c>
      <c r="I75" s="37">
        <f t="shared" si="19"/>
        <v>0</v>
      </c>
      <c r="J75" s="37">
        <f t="shared" si="19"/>
        <v>0</v>
      </c>
      <c r="K75" s="37">
        <f t="shared" si="19"/>
        <v>0</v>
      </c>
      <c r="L75" s="37">
        <f t="shared" si="19"/>
        <v>0</v>
      </c>
      <c r="M75" s="37">
        <f t="shared" si="19"/>
        <v>0</v>
      </c>
      <c r="N75" s="37">
        <f t="shared" si="19"/>
        <v>0</v>
      </c>
      <c r="O75" s="37">
        <f t="shared" si="19"/>
        <v>0</v>
      </c>
      <c r="P75" s="37">
        <f t="shared" si="19"/>
        <v>0</v>
      </c>
      <c r="Q75" s="37">
        <f t="shared" si="19"/>
        <v>0</v>
      </c>
      <c r="R75" s="37">
        <f t="shared" si="19"/>
        <v>0</v>
      </c>
      <c r="S75" s="37">
        <f t="shared" si="19"/>
        <v>0</v>
      </c>
      <c r="T75" s="37">
        <f t="shared" si="19"/>
        <v>0</v>
      </c>
      <c r="U75" s="7">
        <f>U30/U22</f>
        <v>0</v>
      </c>
      <c r="V75" s="7">
        <f>V30/V22</f>
        <v>0</v>
      </c>
    </row>
    <row r="76" spans="1:22" customFormat="1" ht="18" customHeight="1">
      <c r="A76" s="30" t="s">
        <v>93</v>
      </c>
      <c r="B76" s="55">
        <f t="shared" ref="B76:T76" si="20">B31/B22</f>
        <v>0</v>
      </c>
      <c r="C76" s="55">
        <f t="shared" si="20"/>
        <v>0</v>
      </c>
      <c r="D76" s="55">
        <f t="shared" si="20"/>
        <v>0</v>
      </c>
      <c r="E76" s="55">
        <f t="shared" si="20"/>
        <v>0</v>
      </c>
      <c r="F76" s="55">
        <f t="shared" si="20"/>
        <v>0</v>
      </c>
      <c r="G76" s="55">
        <f t="shared" si="20"/>
        <v>0</v>
      </c>
      <c r="H76" s="55">
        <f t="shared" si="20"/>
        <v>0</v>
      </c>
      <c r="I76" s="55">
        <f t="shared" si="20"/>
        <v>0</v>
      </c>
      <c r="J76" s="55">
        <f t="shared" si="20"/>
        <v>0</v>
      </c>
      <c r="K76" s="55">
        <f t="shared" si="20"/>
        <v>0</v>
      </c>
      <c r="L76" s="55">
        <f t="shared" si="20"/>
        <v>0</v>
      </c>
      <c r="M76" s="55">
        <f t="shared" si="20"/>
        <v>0</v>
      </c>
      <c r="N76" s="55">
        <f t="shared" si="20"/>
        <v>0</v>
      </c>
      <c r="O76" s="55">
        <f t="shared" si="20"/>
        <v>0</v>
      </c>
      <c r="P76" s="55">
        <f t="shared" si="20"/>
        <v>0</v>
      </c>
      <c r="Q76" s="55">
        <f t="shared" si="20"/>
        <v>0</v>
      </c>
      <c r="R76" s="55">
        <f t="shared" si="20"/>
        <v>0</v>
      </c>
      <c r="S76" s="55">
        <f t="shared" si="20"/>
        <v>0</v>
      </c>
      <c r="T76" s="55">
        <f t="shared" si="20"/>
        <v>0</v>
      </c>
      <c r="U76" s="95">
        <f>U31/U22</f>
        <v>0</v>
      </c>
      <c r="V76" s="95">
        <f>V31/V22</f>
        <v>0</v>
      </c>
    </row>
    <row r="77" spans="1:22" customFormat="1" ht="18" customHeight="1">
      <c r="A77" s="32" t="s">
        <v>52</v>
      </c>
      <c r="B77" s="33"/>
      <c r="C77" s="33"/>
      <c r="D77" s="33"/>
      <c r="E77" s="33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1:22" customFormat="1" ht="18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customFormat="1" ht="18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customFormat="1" ht="18" customHeight="1">
      <c r="A80" s="77" t="s">
        <v>49</v>
      </c>
      <c r="B80" s="78">
        <v>2002</v>
      </c>
      <c r="C80" s="78">
        <v>2003</v>
      </c>
      <c r="D80" s="78">
        <v>2004</v>
      </c>
      <c r="E80" s="78">
        <v>2005</v>
      </c>
      <c r="F80" s="78">
        <v>2006</v>
      </c>
      <c r="G80" s="78">
        <v>2007</v>
      </c>
      <c r="H80" s="78">
        <v>2008</v>
      </c>
      <c r="I80" s="78">
        <v>2009</v>
      </c>
      <c r="J80" s="78">
        <v>2010</v>
      </c>
      <c r="K80" s="78">
        <v>2011</v>
      </c>
      <c r="L80" s="78">
        <v>2012</v>
      </c>
      <c r="M80" s="78">
        <v>2013</v>
      </c>
      <c r="N80" s="78">
        <v>2014</v>
      </c>
      <c r="O80" s="78">
        <v>2015</v>
      </c>
      <c r="P80" s="78">
        <v>2016</v>
      </c>
      <c r="Q80" s="78">
        <v>2017</v>
      </c>
      <c r="R80" s="78">
        <v>2018</v>
      </c>
      <c r="S80" s="78">
        <v>2019</v>
      </c>
      <c r="T80" s="78">
        <v>2020</v>
      </c>
      <c r="U80" s="78">
        <v>2021</v>
      </c>
      <c r="V80" s="78">
        <v>2022</v>
      </c>
    </row>
    <row r="81" spans="1:22" customFormat="1" ht="18" customHeight="1">
      <c r="A81" s="56" t="s">
        <v>82</v>
      </c>
      <c r="B81" s="52">
        <f t="shared" ref="B81:T81" si="21">SUM(B82:B90)</f>
        <v>1</v>
      </c>
      <c r="C81" s="52">
        <f t="shared" si="21"/>
        <v>1</v>
      </c>
      <c r="D81" s="52">
        <f t="shared" si="21"/>
        <v>1</v>
      </c>
      <c r="E81" s="52">
        <f t="shared" si="21"/>
        <v>1</v>
      </c>
      <c r="F81" s="52">
        <f t="shared" si="21"/>
        <v>1.0000000000000002</v>
      </c>
      <c r="G81" s="52">
        <f t="shared" si="21"/>
        <v>1</v>
      </c>
      <c r="H81" s="52">
        <f t="shared" si="21"/>
        <v>0.99999999999999989</v>
      </c>
      <c r="I81" s="52">
        <f t="shared" si="21"/>
        <v>1</v>
      </c>
      <c r="J81" s="52">
        <f t="shared" si="21"/>
        <v>1</v>
      </c>
      <c r="K81" s="52">
        <f t="shared" si="21"/>
        <v>1</v>
      </c>
      <c r="L81" s="52">
        <f t="shared" si="21"/>
        <v>1</v>
      </c>
      <c r="M81" s="52">
        <f t="shared" si="21"/>
        <v>0.99999999999999989</v>
      </c>
      <c r="N81" s="52">
        <f t="shared" si="21"/>
        <v>1</v>
      </c>
      <c r="O81" s="52">
        <f t="shared" si="21"/>
        <v>1</v>
      </c>
      <c r="P81" s="52">
        <f t="shared" si="21"/>
        <v>0.99999999999999989</v>
      </c>
      <c r="Q81" s="52">
        <f t="shared" si="21"/>
        <v>1.0000000000000002</v>
      </c>
      <c r="R81" s="52">
        <f t="shared" si="21"/>
        <v>0.99999999999999989</v>
      </c>
      <c r="S81" s="52">
        <f t="shared" si="21"/>
        <v>0.99999999999999989</v>
      </c>
      <c r="T81" s="52">
        <f t="shared" si="21"/>
        <v>1</v>
      </c>
      <c r="U81" s="52">
        <f>SUM(U82:U90)</f>
        <v>0.99999999999999989</v>
      </c>
      <c r="V81" s="52">
        <f>SUM(V82:V90)</f>
        <v>0.99999999999999989</v>
      </c>
    </row>
    <row r="82" spans="1:22" customFormat="1" ht="18" customHeight="1">
      <c r="A82" s="36" t="s">
        <v>83</v>
      </c>
      <c r="B82" s="7">
        <f t="shared" ref="B82:T82" si="22">B37/B36</f>
        <v>0.1</v>
      </c>
      <c r="C82" s="7">
        <f t="shared" si="22"/>
        <v>9.0909090909090912E-2</v>
      </c>
      <c r="D82" s="7">
        <f t="shared" si="22"/>
        <v>3.2258064516129031E-2</v>
      </c>
      <c r="E82" s="7">
        <f t="shared" si="22"/>
        <v>4.5454545454545456E-2</v>
      </c>
      <c r="F82" s="7">
        <f t="shared" si="22"/>
        <v>3.5714285714285712E-2</v>
      </c>
      <c r="G82" s="7">
        <f t="shared" si="22"/>
        <v>0.63855421686746983</v>
      </c>
      <c r="H82" s="7">
        <f t="shared" si="22"/>
        <v>0.69090909090909092</v>
      </c>
      <c r="I82" s="7">
        <f t="shared" si="22"/>
        <v>0.68656716417910446</v>
      </c>
      <c r="J82" s="7">
        <f t="shared" si="22"/>
        <v>0.68</v>
      </c>
      <c r="K82" s="7">
        <f t="shared" si="22"/>
        <v>0.65088757396449703</v>
      </c>
      <c r="L82" s="7">
        <f t="shared" si="22"/>
        <v>0.6560509554140127</v>
      </c>
      <c r="M82" s="7">
        <f t="shared" si="22"/>
        <v>0.60526315789473684</v>
      </c>
      <c r="N82" s="7">
        <f t="shared" si="22"/>
        <v>0.57857142857142863</v>
      </c>
      <c r="O82" s="7">
        <f t="shared" si="22"/>
        <v>0.6074074074074074</v>
      </c>
      <c r="P82" s="7">
        <f t="shared" si="22"/>
        <v>0.58730158730158732</v>
      </c>
      <c r="Q82" s="7">
        <f t="shared" si="22"/>
        <v>0.61111111111111116</v>
      </c>
      <c r="R82" s="7">
        <f t="shared" si="22"/>
        <v>0.55140186915887845</v>
      </c>
      <c r="S82" s="7">
        <f t="shared" si="22"/>
        <v>0.54545454545454541</v>
      </c>
      <c r="T82" s="7">
        <f t="shared" si="22"/>
        <v>0.53773584905660377</v>
      </c>
      <c r="U82" s="7">
        <f>U37/U36</f>
        <v>0.47008547008547008</v>
      </c>
      <c r="V82" s="7">
        <f>V37/V36</f>
        <v>0.42975206611570249</v>
      </c>
    </row>
    <row r="83" spans="1:22" customFormat="1" ht="18" customHeight="1">
      <c r="A83" s="36" t="s">
        <v>84</v>
      </c>
      <c r="B83" s="7">
        <f t="shared" ref="B83:T83" si="23">B38/B36</f>
        <v>0.05</v>
      </c>
      <c r="C83" s="7">
        <f t="shared" si="23"/>
        <v>0.18181818181818182</v>
      </c>
      <c r="D83" s="7">
        <f t="shared" si="23"/>
        <v>0.35483870967741937</v>
      </c>
      <c r="E83" s="7">
        <f t="shared" si="23"/>
        <v>0.43181818181818182</v>
      </c>
      <c r="F83" s="7">
        <f t="shared" si="23"/>
        <v>0.5178571428571429</v>
      </c>
      <c r="G83" s="7">
        <f t="shared" si="23"/>
        <v>3.614457831325301E-2</v>
      </c>
      <c r="H83" s="7">
        <f t="shared" si="23"/>
        <v>2.7272727272727271E-2</v>
      </c>
      <c r="I83" s="7">
        <f t="shared" si="23"/>
        <v>2.2388059701492536E-2</v>
      </c>
      <c r="J83" s="7">
        <f t="shared" si="23"/>
        <v>1.3333333333333334E-2</v>
      </c>
      <c r="K83" s="7">
        <f t="shared" si="23"/>
        <v>1.1834319526627219E-2</v>
      </c>
      <c r="L83" s="7">
        <f t="shared" si="23"/>
        <v>0</v>
      </c>
      <c r="M83" s="7">
        <f t="shared" si="23"/>
        <v>0</v>
      </c>
      <c r="N83" s="7">
        <f t="shared" si="23"/>
        <v>0</v>
      </c>
      <c r="O83" s="7">
        <f t="shared" si="23"/>
        <v>0</v>
      </c>
      <c r="P83" s="7">
        <f t="shared" si="23"/>
        <v>0</v>
      </c>
      <c r="Q83" s="7">
        <f t="shared" si="23"/>
        <v>0</v>
      </c>
      <c r="R83" s="7">
        <f t="shared" si="23"/>
        <v>0</v>
      </c>
      <c r="S83" s="7">
        <f t="shared" si="23"/>
        <v>0</v>
      </c>
      <c r="T83" s="7">
        <f t="shared" si="23"/>
        <v>0</v>
      </c>
      <c r="U83" s="7">
        <f>U38/U36</f>
        <v>0</v>
      </c>
      <c r="V83" s="7">
        <f>V38/V36</f>
        <v>8.2644628099173556E-3</v>
      </c>
    </row>
    <row r="84" spans="1:22" customFormat="1" ht="18" customHeight="1">
      <c r="A84" s="36" t="s">
        <v>85</v>
      </c>
      <c r="B84" s="7">
        <f t="shared" ref="B84:T84" si="24">B39/B36</f>
        <v>0.35</v>
      </c>
      <c r="C84" s="7">
        <f t="shared" si="24"/>
        <v>0.13636363636363635</v>
      </c>
      <c r="D84" s="7">
        <f t="shared" si="24"/>
        <v>0.22580645161290322</v>
      </c>
      <c r="E84" s="7">
        <f t="shared" si="24"/>
        <v>0.15909090909090909</v>
      </c>
      <c r="F84" s="7">
        <f t="shared" si="24"/>
        <v>0.23214285714285715</v>
      </c>
      <c r="G84" s="7">
        <f t="shared" si="24"/>
        <v>0.20481927710843373</v>
      </c>
      <c r="H84" s="7">
        <f t="shared" si="24"/>
        <v>0.17272727272727273</v>
      </c>
      <c r="I84" s="7">
        <f t="shared" si="24"/>
        <v>0.18656716417910449</v>
      </c>
      <c r="J84" s="7">
        <f t="shared" si="24"/>
        <v>0.18666666666666668</v>
      </c>
      <c r="K84" s="7">
        <f t="shared" si="24"/>
        <v>0.21893491124260356</v>
      </c>
      <c r="L84" s="7">
        <f t="shared" si="24"/>
        <v>0.24203821656050956</v>
      </c>
      <c r="M84" s="7">
        <f t="shared" si="24"/>
        <v>0.32236842105263158</v>
      </c>
      <c r="N84" s="7">
        <f t="shared" si="24"/>
        <v>0.33571428571428569</v>
      </c>
      <c r="O84" s="7">
        <f t="shared" si="24"/>
        <v>0.34814814814814815</v>
      </c>
      <c r="P84" s="7">
        <f t="shared" si="24"/>
        <v>0.36507936507936506</v>
      </c>
      <c r="Q84" s="7">
        <f t="shared" si="24"/>
        <v>0.35185185185185186</v>
      </c>
      <c r="R84" s="7">
        <f t="shared" si="24"/>
        <v>0.38317757009345793</v>
      </c>
      <c r="S84" s="7">
        <f t="shared" si="24"/>
        <v>0.37373737373737376</v>
      </c>
      <c r="T84" s="7">
        <f t="shared" si="24"/>
        <v>0.36792452830188677</v>
      </c>
      <c r="U84" s="7">
        <f>U39/U36</f>
        <v>0.3504273504273504</v>
      </c>
      <c r="V84" s="7">
        <f>V39/V36</f>
        <v>0.33057851239669422</v>
      </c>
    </row>
    <row r="85" spans="1:22" customFormat="1" ht="18" customHeight="1">
      <c r="A85" s="36" t="s">
        <v>86</v>
      </c>
      <c r="B85" s="7">
        <f t="shared" ref="B85:T85" si="25">B40/B36</f>
        <v>0</v>
      </c>
      <c r="C85" s="7">
        <f t="shared" si="25"/>
        <v>4.5454545454545456E-2</v>
      </c>
      <c r="D85" s="7">
        <f t="shared" si="25"/>
        <v>3.2258064516129031E-2</v>
      </c>
      <c r="E85" s="7">
        <f t="shared" si="25"/>
        <v>2.2727272727272728E-2</v>
      </c>
      <c r="F85" s="7">
        <f t="shared" si="25"/>
        <v>1.7857142857142856E-2</v>
      </c>
      <c r="G85" s="7">
        <f t="shared" si="25"/>
        <v>1.2048192771084338E-2</v>
      </c>
      <c r="H85" s="7">
        <f t="shared" si="25"/>
        <v>9.0909090909090905E-3</v>
      </c>
      <c r="I85" s="7">
        <f t="shared" si="25"/>
        <v>7.462686567164179E-3</v>
      </c>
      <c r="J85" s="7">
        <f t="shared" si="25"/>
        <v>6.6666666666666671E-3</v>
      </c>
      <c r="K85" s="7">
        <f t="shared" si="25"/>
        <v>1.7751479289940829E-2</v>
      </c>
      <c r="L85" s="7">
        <f t="shared" si="25"/>
        <v>1.9108280254777069E-2</v>
      </c>
      <c r="M85" s="7">
        <f t="shared" si="25"/>
        <v>1.9736842105263157E-2</v>
      </c>
      <c r="N85" s="7">
        <f t="shared" si="25"/>
        <v>7.1428571428571426E-3</v>
      </c>
      <c r="O85" s="7">
        <f t="shared" si="25"/>
        <v>7.4074074074074077E-3</v>
      </c>
      <c r="P85" s="7">
        <f t="shared" si="25"/>
        <v>7.9365079365079361E-3</v>
      </c>
      <c r="Q85" s="7">
        <f t="shared" si="25"/>
        <v>9.2592592592592587E-3</v>
      </c>
      <c r="R85" s="7">
        <f t="shared" si="25"/>
        <v>9.3457943925233638E-3</v>
      </c>
      <c r="S85" s="7">
        <f t="shared" si="25"/>
        <v>1.0101010101010102E-2</v>
      </c>
      <c r="T85" s="7">
        <f t="shared" si="25"/>
        <v>0</v>
      </c>
      <c r="U85" s="7">
        <f>U40/U36</f>
        <v>8.5470085470085479E-3</v>
      </c>
      <c r="V85" s="7">
        <f>V40/V36</f>
        <v>8.2644628099173556E-3</v>
      </c>
    </row>
    <row r="86" spans="1:22" customFormat="1" ht="18" customHeight="1">
      <c r="A86" s="36" t="s">
        <v>87</v>
      </c>
      <c r="B86" s="7">
        <f t="shared" ref="B86:T86" si="26">B41/B36</f>
        <v>0</v>
      </c>
      <c r="C86" s="7">
        <f t="shared" si="26"/>
        <v>0</v>
      </c>
      <c r="D86" s="7">
        <f t="shared" si="26"/>
        <v>0</v>
      </c>
      <c r="E86" s="7">
        <f t="shared" si="26"/>
        <v>0</v>
      </c>
      <c r="F86" s="7">
        <f t="shared" si="26"/>
        <v>1.7857142857142856E-2</v>
      </c>
      <c r="G86" s="7">
        <f t="shared" si="26"/>
        <v>1.2048192771084338E-2</v>
      </c>
      <c r="H86" s="7">
        <f t="shared" si="26"/>
        <v>0</v>
      </c>
      <c r="I86" s="7">
        <f t="shared" si="26"/>
        <v>7.462686567164179E-3</v>
      </c>
      <c r="J86" s="7">
        <f t="shared" si="26"/>
        <v>0.02</v>
      </c>
      <c r="K86" s="7">
        <f t="shared" si="26"/>
        <v>2.3668639053254437E-2</v>
      </c>
      <c r="L86" s="7">
        <f t="shared" si="26"/>
        <v>1.2738853503184714E-2</v>
      </c>
      <c r="M86" s="7">
        <f t="shared" si="26"/>
        <v>6.5789473684210523E-3</v>
      </c>
      <c r="N86" s="7">
        <f t="shared" si="26"/>
        <v>2.8571428571428571E-2</v>
      </c>
      <c r="O86" s="7">
        <f t="shared" si="26"/>
        <v>7.4074074074074077E-3</v>
      </c>
      <c r="P86" s="7">
        <f t="shared" si="26"/>
        <v>1.5873015873015872E-2</v>
      </c>
      <c r="Q86" s="7">
        <f t="shared" si="26"/>
        <v>9.2592592592592587E-3</v>
      </c>
      <c r="R86" s="7">
        <f t="shared" si="26"/>
        <v>1.8691588785046728E-2</v>
      </c>
      <c r="S86" s="7">
        <f t="shared" si="26"/>
        <v>3.0303030303030304E-2</v>
      </c>
      <c r="T86" s="7">
        <f t="shared" si="26"/>
        <v>4.716981132075472E-2</v>
      </c>
      <c r="U86" s="7">
        <f>U41/U36</f>
        <v>4.2735042735042736E-2</v>
      </c>
      <c r="V86" s="7">
        <f>V41/V36</f>
        <v>4.9586776859504134E-2</v>
      </c>
    </row>
    <row r="87" spans="1:22" customFormat="1" ht="18" customHeight="1">
      <c r="A87" s="36" t="s">
        <v>88</v>
      </c>
      <c r="B87" s="37">
        <f t="shared" ref="B87:T87" si="27">B42/B36</f>
        <v>0.5</v>
      </c>
      <c r="C87" s="37">
        <f t="shared" si="27"/>
        <v>0.54545454545454541</v>
      </c>
      <c r="D87" s="37">
        <f t="shared" si="27"/>
        <v>0.35483870967741937</v>
      </c>
      <c r="E87" s="37">
        <f t="shared" si="27"/>
        <v>0.34090909090909088</v>
      </c>
      <c r="F87" s="37">
        <f t="shared" si="27"/>
        <v>0.17857142857142858</v>
      </c>
      <c r="G87" s="37">
        <f t="shared" si="27"/>
        <v>9.6385542168674704E-2</v>
      </c>
      <c r="H87" s="37">
        <f t="shared" si="27"/>
        <v>9.0909090909090912E-2</v>
      </c>
      <c r="I87" s="37">
        <f t="shared" si="27"/>
        <v>8.2089552238805971E-2</v>
      </c>
      <c r="J87" s="37">
        <f t="shared" si="27"/>
        <v>9.3333333333333338E-2</v>
      </c>
      <c r="K87" s="37">
        <f t="shared" si="27"/>
        <v>7.1005917159763315E-2</v>
      </c>
      <c r="L87" s="37">
        <f t="shared" si="27"/>
        <v>6.3694267515923567E-2</v>
      </c>
      <c r="M87" s="37">
        <f t="shared" si="27"/>
        <v>4.6052631578947366E-2</v>
      </c>
      <c r="N87" s="37">
        <f t="shared" si="27"/>
        <v>0.05</v>
      </c>
      <c r="O87" s="37">
        <f t="shared" si="27"/>
        <v>2.9629629629629631E-2</v>
      </c>
      <c r="P87" s="37">
        <f t="shared" si="27"/>
        <v>2.3809523809523808E-2</v>
      </c>
      <c r="Q87" s="37">
        <f t="shared" si="27"/>
        <v>1.8518518518518517E-2</v>
      </c>
      <c r="R87" s="37">
        <f t="shared" si="27"/>
        <v>3.7383177570093455E-2</v>
      </c>
      <c r="S87" s="37">
        <f t="shared" si="27"/>
        <v>4.0404040404040407E-2</v>
      </c>
      <c r="T87" s="37">
        <f t="shared" si="27"/>
        <v>3.7735849056603772E-2</v>
      </c>
      <c r="U87" s="7">
        <f>U42/U36</f>
        <v>0.12820512820512819</v>
      </c>
      <c r="V87" s="7">
        <f>V42/V36</f>
        <v>0.17355371900826447</v>
      </c>
    </row>
    <row r="88" spans="1:22" customFormat="1" ht="18" customHeight="1">
      <c r="A88" s="36" t="s">
        <v>89</v>
      </c>
      <c r="B88" s="37">
        <f t="shared" ref="B88:T88" si="28">B43/B36</f>
        <v>0</v>
      </c>
      <c r="C88" s="37">
        <f t="shared" si="28"/>
        <v>0</v>
      </c>
      <c r="D88" s="37">
        <f t="shared" si="28"/>
        <v>0</v>
      </c>
      <c r="E88" s="37">
        <f t="shared" si="28"/>
        <v>0</v>
      </c>
      <c r="F88" s="37">
        <f t="shared" si="28"/>
        <v>0</v>
      </c>
      <c r="G88" s="37">
        <f t="shared" si="28"/>
        <v>0</v>
      </c>
      <c r="H88" s="37">
        <f t="shared" si="28"/>
        <v>9.0909090909090905E-3</v>
      </c>
      <c r="I88" s="37">
        <f t="shared" si="28"/>
        <v>7.462686567164179E-3</v>
      </c>
      <c r="J88" s="37">
        <f t="shared" si="28"/>
        <v>0</v>
      </c>
      <c r="K88" s="37">
        <f t="shared" si="28"/>
        <v>5.9171597633136093E-3</v>
      </c>
      <c r="L88" s="37">
        <f t="shared" si="28"/>
        <v>6.369426751592357E-3</v>
      </c>
      <c r="M88" s="37">
        <f t="shared" si="28"/>
        <v>0</v>
      </c>
      <c r="N88" s="37">
        <f t="shared" si="28"/>
        <v>0</v>
      </c>
      <c r="O88" s="37">
        <f t="shared" si="28"/>
        <v>0</v>
      </c>
      <c r="P88" s="37">
        <f t="shared" si="28"/>
        <v>0</v>
      </c>
      <c r="Q88" s="37">
        <f t="shared" si="28"/>
        <v>0</v>
      </c>
      <c r="R88" s="37">
        <f t="shared" si="28"/>
        <v>0</v>
      </c>
      <c r="S88" s="37">
        <f t="shared" si="28"/>
        <v>0</v>
      </c>
      <c r="T88" s="37">
        <f t="shared" si="28"/>
        <v>9.433962264150943E-3</v>
      </c>
      <c r="U88" s="7">
        <f>U43/U36</f>
        <v>0</v>
      </c>
      <c r="V88" s="7">
        <f>V43/V36</f>
        <v>0</v>
      </c>
    </row>
    <row r="89" spans="1:22" customFormat="1" ht="18" customHeight="1">
      <c r="A89" s="36" t="s">
        <v>90</v>
      </c>
      <c r="B89" s="37">
        <f t="shared" ref="B89:T89" si="29">B44/B36</f>
        <v>0</v>
      </c>
      <c r="C89" s="37">
        <f t="shared" si="29"/>
        <v>0</v>
      </c>
      <c r="D89" s="37">
        <f t="shared" si="29"/>
        <v>0</v>
      </c>
      <c r="E89" s="37">
        <f t="shared" si="29"/>
        <v>0</v>
      </c>
      <c r="F89" s="37">
        <f t="shared" si="29"/>
        <v>0</v>
      </c>
      <c r="G89" s="37">
        <f t="shared" si="29"/>
        <v>0</v>
      </c>
      <c r="H89" s="37">
        <f t="shared" si="29"/>
        <v>0</v>
      </c>
      <c r="I89" s="37">
        <f t="shared" si="29"/>
        <v>0</v>
      </c>
      <c r="J89" s="37">
        <f t="shared" si="29"/>
        <v>0</v>
      </c>
      <c r="K89" s="37">
        <f t="shared" si="29"/>
        <v>0</v>
      </c>
      <c r="L89" s="37">
        <f t="shared" si="29"/>
        <v>0</v>
      </c>
      <c r="M89" s="37">
        <f t="shared" si="29"/>
        <v>0</v>
      </c>
      <c r="N89" s="37">
        <f t="shared" si="29"/>
        <v>0</v>
      </c>
      <c r="O89" s="37">
        <f t="shared" si="29"/>
        <v>0</v>
      </c>
      <c r="P89" s="37">
        <f t="shared" si="29"/>
        <v>0</v>
      </c>
      <c r="Q89" s="37">
        <f t="shared" si="29"/>
        <v>0</v>
      </c>
      <c r="R89" s="37">
        <f t="shared" si="29"/>
        <v>0</v>
      </c>
      <c r="S89" s="37">
        <f t="shared" si="29"/>
        <v>0</v>
      </c>
      <c r="T89" s="37">
        <f t="shared" si="29"/>
        <v>0</v>
      </c>
      <c r="U89" s="7">
        <f>U44/U36</f>
        <v>0</v>
      </c>
      <c r="V89" s="7">
        <f>V44/V36</f>
        <v>0</v>
      </c>
    </row>
    <row r="90" spans="1:22" customFormat="1" ht="18" customHeight="1">
      <c r="A90" s="30" t="s">
        <v>93</v>
      </c>
      <c r="B90" s="55">
        <f t="shared" ref="B90:T90" si="30">B45/B36</f>
        <v>0</v>
      </c>
      <c r="C90" s="55">
        <f t="shared" si="30"/>
        <v>0</v>
      </c>
      <c r="D90" s="55">
        <f t="shared" si="30"/>
        <v>0</v>
      </c>
      <c r="E90" s="55">
        <f t="shared" si="30"/>
        <v>0</v>
      </c>
      <c r="F90" s="55">
        <f t="shared" si="30"/>
        <v>0</v>
      </c>
      <c r="G90" s="55">
        <f t="shared" si="30"/>
        <v>0</v>
      </c>
      <c r="H90" s="55">
        <f t="shared" si="30"/>
        <v>0</v>
      </c>
      <c r="I90" s="55">
        <f t="shared" si="30"/>
        <v>0</v>
      </c>
      <c r="J90" s="55">
        <f t="shared" si="30"/>
        <v>0</v>
      </c>
      <c r="K90" s="55">
        <f t="shared" si="30"/>
        <v>0</v>
      </c>
      <c r="L90" s="55">
        <f t="shared" si="30"/>
        <v>0</v>
      </c>
      <c r="M90" s="55">
        <f t="shared" si="30"/>
        <v>0</v>
      </c>
      <c r="N90" s="55">
        <f t="shared" si="30"/>
        <v>0</v>
      </c>
      <c r="O90" s="55">
        <f t="shared" si="30"/>
        <v>0</v>
      </c>
      <c r="P90" s="55">
        <f t="shared" si="30"/>
        <v>0</v>
      </c>
      <c r="Q90" s="55">
        <f t="shared" si="30"/>
        <v>0</v>
      </c>
      <c r="R90" s="55">
        <f t="shared" si="30"/>
        <v>0</v>
      </c>
      <c r="S90" s="55">
        <f t="shared" si="30"/>
        <v>0</v>
      </c>
      <c r="T90" s="55">
        <f t="shared" si="30"/>
        <v>0</v>
      </c>
      <c r="U90" s="95">
        <f>U45/U36</f>
        <v>0</v>
      </c>
      <c r="V90" s="95">
        <f>V45/V36</f>
        <v>0</v>
      </c>
    </row>
    <row r="91" spans="1:22" customFormat="1" ht="18" customHeight="1">
      <c r="A91" s="32" t="s">
        <v>52</v>
      </c>
      <c r="B91" s="33"/>
      <c r="C91" s="33"/>
      <c r="D91" s="33"/>
      <c r="E91" s="33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:22" customFormat="1" ht="18" customHeight="1"/>
    <row r="93" spans="1:22" customFormat="1" ht="18" customHeight="1"/>
    <row r="94" spans="1:22" customFormat="1" ht="18" customHeight="1"/>
    <row r="95" spans="1:22" customFormat="1" ht="18" customHeight="1"/>
    <row r="96" spans="1:22" customFormat="1" ht="18" customHeight="1">
      <c r="A96" s="5"/>
      <c r="B96" s="5"/>
      <c r="C96" s="5"/>
      <c r="D96" s="5"/>
      <c r="E96" s="5"/>
      <c r="F96" s="5"/>
      <c r="G96" s="5"/>
    </row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Sophia Sardi Ramírez</cp:lastModifiedBy>
  <cp:revision/>
  <dcterms:created xsi:type="dcterms:W3CDTF">2021-03-04T08:29:51Z</dcterms:created>
  <dcterms:modified xsi:type="dcterms:W3CDTF">2024-03-27T13:31:01Z</dcterms:modified>
  <cp:category/>
  <cp:contentStatus/>
</cp:coreProperties>
</file>